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18975" windowHeight="5985"/>
  </bookViews>
  <sheets>
    <sheet name="Stundennachweis StaF" sheetId="1" r:id="rId1"/>
    <sheet name="Daten" sheetId="3" state="hidden" r:id="rId2"/>
  </sheets>
  <definedNames>
    <definedName name="_xlnm.Print_Area" localSheetId="0">'Stundennachweis StaF'!$A$1:$AK$41</definedName>
    <definedName name="Z_4C135FEA_2F01_49CE_B418_C8D43BEE6DF2_.wvu.PrintArea" localSheetId="0" hidden="1">'Stundennachweis StaF'!$A$10:$AJ$43</definedName>
  </definedNames>
  <calcPr calcId="145621"/>
  <customWorkbookViews>
    <customWorkbookView name="Heike Schüler - Persönliche Ansicht" guid="{4C135FEA-2F01-49CE-B418-C8D43BEE6DF2}" mergeInterval="0" personalView="1" maximized="1" windowWidth="1276" windowHeight="773" activeSheetId="1"/>
  </customWorkbookViews>
</workbook>
</file>

<file path=xl/calcChain.xml><?xml version="1.0" encoding="utf-8"?>
<calcChain xmlns="http://schemas.openxmlformats.org/spreadsheetml/2006/main">
  <c r="AK25" i="1" l="1"/>
  <c r="E25" i="1" l="1"/>
  <c r="A24" i="1"/>
  <c r="U5" i="3"/>
  <c r="D35" i="3"/>
  <c r="C35" i="3"/>
  <c r="M22" i="3"/>
  <c r="M23" i="3"/>
  <c r="M24" i="3"/>
  <c r="M25" i="3"/>
  <c r="M26" i="3"/>
  <c r="M27" i="3"/>
  <c r="M28" i="3"/>
  <c r="M29" i="3"/>
  <c r="M30" i="3"/>
  <c r="M31" i="3"/>
  <c r="M32" i="3"/>
  <c r="M33" i="3"/>
  <c r="L22" i="3"/>
  <c r="L23" i="3"/>
  <c r="L24" i="3"/>
  <c r="L25" i="3"/>
  <c r="L26" i="3"/>
  <c r="L27" i="3"/>
  <c r="L28" i="3"/>
  <c r="L29" i="3"/>
  <c r="L30" i="3"/>
  <c r="L31" i="3"/>
  <c r="L32" i="3"/>
  <c r="L33" i="3"/>
  <c r="K22" i="3"/>
  <c r="K23" i="3"/>
  <c r="K24" i="3"/>
  <c r="K25" i="3"/>
  <c r="K26" i="3"/>
  <c r="K27" i="3"/>
  <c r="K28" i="3"/>
  <c r="K29" i="3"/>
  <c r="K30" i="3"/>
  <c r="K31" i="3"/>
  <c r="K32" i="3"/>
  <c r="K33" i="3"/>
  <c r="J22" i="3"/>
  <c r="J23" i="3"/>
  <c r="J24" i="3"/>
  <c r="J25" i="3"/>
  <c r="J26" i="3"/>
  <c r="J27" i="3"/>
  <c r="J28" i="3"/>
  <c r="J29" i="3"/>
  <c r="J30" i="3"/>
  <c r="J31" i="3"/>
  <c r="J32" i="3"/>
  <c r="J33" i="3"/>
  <c r="I22" i="3"/>
  <c r="I23" i="3"/>
  <c r="I24" i="3"/>
  <c r="I25" i="3"/>
  <c r="I26" i="3"/>
  <c r="I27" i="3"/>
  <c r="I28" i="3"/>
  <c r="I29" i="3"/>
  <c r="I30" i="3"/>
  <c r="I31" i="3"/>
  <c r="I32" i="3"/>
  <c r="I33" i="3"/>
  <c r="H22" i="3"/>
  <c r="H23" i="3"/>
  <c r="H24" i="3"/>
  <c r="H25" i="3"/>
  <c r="H26" i="3"/>
  <c r="H27" i="3"/>
  <c r="H28" i="3"/>
  <c r="H29" i="3"/>
  <c r="H30" i="3"/>
  <c r="H31" i="3"/>
  <c r="H32" i="3"/>
  <c r="H33" i="3"/>
  <c r="G33" i="3"/>
  <c r="G22" i="3"/>
  <c r="G23" i="3"/>
  <c r="G24" i="3"/>
  <c r="G25" i="3"/>
  <c r="G26" i="3"/>
  <c r="G27" i="3"/>
  <c r="G28" i="3"/>
  <c r="G29" i="3"/>
  <c r="G30" i="3"/>
  <c r="G31" i="3"/>
  <c r="G32" i="3"/>
  <c r="F22" i="3"/>
  <c r="F23" i="3"/>
  <c r="F24" i="3"/>
  <c r="F25" i="3"/>
  <c r="F26" i="3"/>
  <c r="F27" i="3"/>
  <c r="F28" i="3"/>
  <c r="F29" i="3"/>
  <c r="F30" i="3"/>
  <c r="F31" i="3"/>
  <c r="F32" i="3"/>
  <c r="F33" i="3"/>
  <c r="E22" i="3"/>
  <c r="E23" i="3"/>
  <c r="E24" i="3"/>
  <c r="E25" i="3"/>
  <c r="E26" i="3"/>
  <c r="E27" i="3"/>
  <c r="E28" i="3"/>
  <c r="E29" i="3"/>
  <c r="E30" i="3"/>
  <c r="E31" i="3"/>
  <c r="E32" i="3"/>
  <c r="E33" i="3"/>
  <c r="D22" i="3"/>
  <c r="D23" i="3"/>
  <c r="D24" i="3"/>
  <c r="D25" i="3"/>
  <c r="D26" i="3"/>
  <c r="D27" i="3"/>
  <c r="D28" i="3"/>
  <c r="D29" i="3"/>
  <c r="D30" i="3"/>
  <c r="D31" i="3"/>
  <c r="D32" i="3"/>
  <c r="D33" i="3"/>
  <c r="C22" i="3"/>
  <c r="C23" i="3"/>
  <c r="C24" i="3"/>
  <c r="C25" i="3"/>
  <c r="C26" i="3"/>
  <c r="C27" i="3"/>
  <c r="C28" i="3"/>
  <c r="C29" i="3"/>
  <c r="C30" i="3"/>
  <c r="C31" i="3"/>
  <c r="C32" i="3"/>
  <c r="C33" i="3"/>
  <c r="C21" i="3"/>
  <c r="D21" i="3"/>
  <c r="E21" i="3"/>
  <c r="F21" i="3"/>
  <c r="G21" i="3"/>
  <c r="H21" i="3"/>
  <c r="I21" i="3"/>
  <c r="J21" i="3"/>
  <c r="K21" i="3"/>
  <c r="L21" i="3"/>
  <c r="M21" i="3"/>
  <c r="B22" i="3"/>
  <c r="B23" i="3"/>
  <c r="B24" i="3"/>
  <c r="B25" i="3"/>
  <c r="B26" i="3"/>
  <c r="B27" i="3"/>
  <c r="B28" i="3"/>
  <c r="B29" i="3"/>
  <c r="B30" i="3"/>
  <c r="B31" i="3"/>
  <c r="B32" i="3"/>
  <c r="B33" i="3"/>
  <c r="B21" i="3"/>
  <c r="C38" i="3" l="1"/>
  <c r="G35" i="3" s="1"/>
  <c r="D37" i="3" s="1"/>
  <c r="F33"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E33" i="1"/>
  <c r="C40" i="3" l="1"/>
  <c r="C44" i="3" s="1"/>
  <c r="C41" i="3"/>
  <c r="C45" i="3" s="1"/>
  <c r="C46" i="3" s="1"/>
  <c r="C39" i="3"/>
  <c r="C43" i="3" s="1"/>
  <c r="D38" i="3"/>
  <c r="D40" i="3" s="1"/>
  <c r="D44" i="3" s="1"/>
  <c r="E37" i="3"/>
  <c r="F25" i="1"/>
  <c r="AJ26" i="1"/>
  <c r="D39" i="3" l="1"/>
  <c r="D43" i="3" s="1"/>
  <c r="E38" i="3"/>
  <c r="F38" i="3" s="1"/>
  <c r="D41" i="3"/>
  <c r="D45" i="3" s="1"/>
  <c r="D46" i="3" s="1"/>
  <c r="F37" i="3"/>
  <c r="G25" i="1"/>
  <c r="E41" i="3"/>
  <c r="E45" i="3" s="1"/>
  <c r="E39" i="3"/>
  <c r="E43" i="3" s="1"/>
  <c r="AJ33" i="1"/>
  <c r="E40" i="3" l="1"/>
  <c r="E44" i="3" s="1"/>
  <c r="G37" i="3"/>
  <c r="H25" i="1"/>
  <c r="E46" i="3"/>
  <c r="F39" i="3"/>
  <c r="F43" i="3" s="1"/>
  <c r="F40" i="3"/>
  <c r="F44" i="3" s="1"/>
  <c r="F41" i="3"/>
  <c r="F45" i="3" s="1"/>
  <c r="G38" i="3"/>
  <c r="H37" i="3" l="1"/>
  <c r="I25" i="1"/>
  <c r="F46" i="3"/>
  <c r="H38" i="3"/>
  <c r="G39" i="3"/>
  <c r="G43" i="3" s="1"/>
  <c r="G40" i="3"/>
  <c r="G44" i="3" s="1"/>
  <c r="G41" i="3"/>
  <c r="G45" i="3" s="1"/>
  <c r="I37" i="3" l="1"/>
  <c r="J25" i="1"/>
  <c r="G46" i="3"/>
  <c r="I38" i="3"/>
  <c r="H41" i="3"/>
  <c r="H45" i="3" s="1"/>
  <c r="H39" i="3"/>
  <c r="H43" i="3" s="1"/>
  <c r="H40" i="3"/>
  <c r="H44" i="3" s="1"/>
  <c r="J37" i="3" l="1"/>
  <c r="K25" i="1"/>
  <c r="H46" i="3"/>
  <c r="J38" i="3"/>
  <c r="I40" i="3"/>
  <c r="I44" i="3" s="1"/>
  <c r="I41" i="3"/>
  <c r="I45" i="3" s="1"/>
  <c r="I39" i="3"/>
  <c r="I43" i="3" s="1"/>
  <c r="K37" i="3" l="1"/>
  <c r="L25" i="1"/>
  <c r="K38" i="3"/>
  <c r="J39" i="3"/>
  <c r="J43" i="3" s="1"/>
  <c r="J40" i="3"/>
  <c r="J44" i="3" s="1"/>
  <c r="J41" i="3"/>
  <c r="J45" i="3" s="1"/>
  <c r="I46" i="3"/>
  <c r="L37" i="3" l="1"/>
  <c r="M25" i="1"/>
  <c r="J46" i="3"/>
  <c r="L38" i="3"/>
  <c r="K39" i="3"/>
  <c r="K43" i="3" s="1"/>
  <c r="K41" i="3"/>
  <c r="K45" i="3" s="1"/>
  <c r="K40" i="3"/>
  <c r="K44" i="3" s="1"/>
  <c r="M37" i="3" l="1"/>
  <c r="N25" i="1"/>
  <c r="K46" i="3"/>
  <c r="M38" i="3"/>
  <c r="L41" i="3"/>
  <c r="L45" i="3" s="1"/>
  <c r="L40" i="3"/>
  <c r="L44" i="3" s="1"/>
  <c r="L39" i="3"/>
  <c r="L43" i="3" s="1"/>
  <c r="N37" i="3" l="1"/>
  <c r="O25" i="1"/>
  <c r="N38" i="3"/>
  <c r="M40" i="3"/>
  <c r="M44" i="3" s="1"/>
  <c r="M41" i="3"/>
  <c r="M45" i="3" s="1"/>
  <c r="M39" i="3"/>
  <c r="M43" i="3" s="1"/>
  <c r="L46" i="3"/>
  <c r="O37" i="3" l="1"/>
  <c r="P25" i="1"/>
  <c r="M46" i="3"/>
  <c r="O38" i="3"/>
  <c r="N39" i="3"/>
  <c r="N43" i="3" s="1"/>
  <c r="N40" i="3"/>
  <c r="N44" i="3" s="1"/>
  <c r="N41" i="3"/>
  <c r="N45" i="3" s="1"/>
  <c r="P37" i="3" l="1"/>
  <c r="Q25" i="1"/>
  <c r="N46" i="3"/>
  <c r="P38" i="3"/>
  <c r="O39" i="3"/>
  <c r="O43" i="3" s="1"/>
  <c r="O40" i="3"/>
  <c r="O44" i="3" s="1"/>
  <c r="O41" i="3"/>
  <c r="O45" i="3" s="1"/>
  <c r="Q37" i="3" l="1"/>
  <c r="R25" i="1"/>
  <c r="O46" i="3"/>
  <c r="Q38" i="3"/>
  <c r="P41" i="3"/>
  <c r="P45" i="3" s="1"/>
  <c r="P40" i="3"/>
  <c r="P44" i="3" s="1"/>
  <c r="P39" i="3"/>
  <c r="P43" i="3" s="1"/>
  <c r="R37" i="3" l="1"/>
  <c r="S25" i="1"/>
  <c r="R38" i="3"/>
  <c r="Q40" i="3"/>
  <c r="Q44" i="3" s="1"/>
  <c r="Q41" i="3"/>
  <c r="Q45" i="3" s="1"/>
  <c r="Q39" i="3"/>
  <c r="Q43" i="3" s="1"/>
  <c r="P46" i="3"/>
  <c r="S37" i="3" l="1"/>
  <c r="T25" i="1"/>
  <c r="Q46" i="3"/>
  <c r="S38" i="3"/>
  <c r="R39" i="3"/>
  <c r="R43" i="3" s="1"/>
  <c r="R40" i="3"/>
  <c r="R44" i="3" s="1"/>
  <c r="R41" i="3"/>
  <c r="R45" i="3" s="1"/>
  <c r="T37" i="3" l="1"/>
  <c r="U25" i="1"/>
  <c r="R46" i="3"/>
  <c r="T38" i="3"/>
  <c r="S39" i="3"/>
  <c r="S43" i="3" s="1"/>
  <c r="S41" i="3"/>
  <c r="S45" i="3" s="1"/>
  <c r="S40" i="3"/>
  <c r="S44" i="3" s="1"/>
  <c r="U37" i="3" l="1"/>
  <c r="V25" i="1"/>
  <c r="U38" i="3"/>
  <c r="T41" i="3"/>
  <c r="T45" i="3" s="1"/>
  <c r="T40" i="3"/>
  <c r="T44" i="3" s="1"/>
  <c r="T39" i="3"/>
  <c r="T43" i="3" s="1"/>
  <c r="S46" i="3"/>
  <c r="V37" i="3" l="1"/>
  <c r="W25" i="1"/>
  <c r="T46" i="3"/>
  <c r="V38" i="3"/>
  <c r="U40" i="3"/>
  <c r="U44" i="3" s="1"/>
  <c r="U41" i="3"/>
  <c r="U45" i="3" s="1"/>
  <c r="U39" i="3"/>
  <c r="U43" i="3" s="1"/>
  <c r="W37" i="3" l="1"/>
  <c r="X25" i="1"/>
  <c r="W38" i="3"/>
  <c r="V39" i="3"/>
  <c r="V43" i="3" s="1"/>
  <c r="V40" i="3"/>
  <c r="V44" i="3" s="1"/>
  <c r="V41" i="3"/>
  <c r="V45" i="3" s="1"/>
  <c r="U46" i="3"/>
  <c r="X37" i="3" l="1"/>
  <c r="Y25" i="1"/>
  <c r="V46" i="3"/>
  <c r="X38" i="3"/>
  <c r="W39" i="3"/>
  <c r="W43" i="3" s="1"/>
  <c r="W40" i="3"/>
  <c r="W44" i="3" s="1"/>
  <c r="W41" i="3"/>
  <c r="W45" i="3" s="1"/>
  <c r="Y37" i="3" l="1"/>
  <c r="Z25" i="1"/>
  <c r="W46" i="3"/>
  <c r="Y38" i="3"/>
  <c r="X41" i="3"/>
  <c r="X45" i="3" s="1"/>
  <c r="X40" i="3"/>
  <c r="X44" i="3" s="1"/>
  <c r="X39" i="3"/>
  <c r="X43" i="3" s="1"/>
  <c r="Z37" i="3" l="1"/>
  <c r="AA25" i="1"/>
  <c r="Z38" i="3"/>
  <c r="Y40" i="3"/>
  <c r="Y44" i="3" s="1"/>
  <c r="Y41" i="3"/>
  <c r="Y45" i="3" s="1"/>
  <c r="Y39" i="3"/>
  <c r="Y43" i="3" s="1"/>
  <c r="X46" i="3"/>
  <c r="AA37" i="3" l="1"/>
  <c r="AB25" i="1"/>
  <c r="Y46" i="3"/>
  <c r="AA38" i="3"/>
  <c r="Z39" i="3"/>
  <c r="Z43" i="3" s="1"/>
  <c r="Z40" i="3"/>
  <c r="Z44" i="3" s="1"/>
  <c r="Z41" i="3"/>
  <c r="Z45" i="3" s="1"/>
  <c r="AB37" i="3" l="1"/>
  <c r="AC25" i="1"/>
  <c r="Z46" i="3"/>
  <c r="AB38" i="3"/>
  <c r="AA39" i="3"/>
  <c r="AA43" i="3" s="1"/>
  <c r="AA41" i="3"/>
  <c r="AA45" i="3" s="1"/>
  <c r="AA40" i="3"/>
  <c r="AA44" i="3" s="1"/>
  <c r="AC37" i="3" l="1"/>
  <c r="AD25" i="1"/>
  <c r="AA46" i="3"/>
  <c r="AC38" i="3"/>
  <c r="AB41" i="3"/>
  <c r="AB45" i="3" s="1"/>
  <c r="AB40" i="3"/>
  <c r="AB44" i="3" s="1"/>
  <c r="AB39" i="3"/>
  <c r="AB43" i="3" s="1"/>
  <c r="AD37" i="3" l="1"/>
  <c r="AE25" i="1"/>
  <c r="AD38" i="3"/>
  <c r="AC40" i="3"/>
  <c r="AC44" i="3" s="1"/>
  <c r="AC41" i="3"/>
  <c r="AC45" i="3" s="1"/>
  <c r="AC39" i="3"/>
  <c r="AC43" i="3" s="1"/>
  <c r="AB46" i="3"/>
  <c r="AE37" i="3" l="1"/>
  <c r="AF25" i="1"/>
  <c r="AC46" i="3"/>
  <c r="AE38" i="3"/>
  <c r="AD39" i="3"/>
  <c r="AD43" i="3" s="1"/>
  <c r="AD40" i="3"/>
  <c r="AD44" i="3" s="1"/>
  <c r="AD41" i="3"/>
  <c r="AD45" i="3" s="1"/>
  <c r="AF37" i="3" l="1"/>
  <c r="AG25" i="1"/>
  <c r="AD46" i="3"/>
  <c r="AF38" i="3"/>
  <c r="AE39" i="3"/>
  <c r="AE43" i="3" s="1"/>
  <c r="AE40" i="3"/>
  <c r="AE44" i="3" s="1"/>
  <c r="AE41" i="3"/>
  <c r="AE45" i="3" s="1"/>
  <c r="AG37" i="3" l="1"/>
  <c r="AI25" i="1" s="1"/>
  <c r="AH25" i="1"/>
  <c r="AE46" i="3"/>
  <c r="AG38" i="3"/>
  <c r="AF41" i="3"/>
  <c r="AF45" i="3" s="1"/>
  <c r="AF40" i="3"/>
  <c r="AF44" i="3" s="1"/>
  <c r="AF39" i="3"/>
  <c r="AF43" i="3" s="1"/>
  <c r="AG40" i="3" l="1"/>
  <c r="AG44" i="3" s="1"/>
  <c r="AG41" i="3"/>
  <c r="AG45" i="3" s="1"/>
  <c r="AG39" i="3"/>
  <c r="AG43" i="3" s="1"/>
  <c r="AF46" i="3"/>
  <c r="AG46" i="3" l="1"/>
</calcChain>
</file>

<file path=xl/sharedStrings.xml><?xml version="1.0" encoding="utf-8"?>
<sst xmlns="http://schemas.openxmlformats.org/spreadsheetml/2006/main" count="73" uniqueCount="70">
  <si>
    <t>STUNDENNACHWEIS</t>
  </si>
  <si>
    <t>Antragsnummer (Zuschuss):</t>
  </si>
  <si>
    <t>Der Original-Stundennachweis verbleibt beim Unternehmen</t>
  </si>
  <si>
    <t>Tätigkeiten</t>
  </si>
  <si>
    <t>nicht projektbezogene Tätigkeiten</t>
  </si>
  <si>
    <t>Urlaub</t>
  </si>
  <si>
    <t>Krankheit</t>
  </si>
  <si>
    <t>Gesamtstunden pro Tag</t>
  </si>
  <si>
    <t>Zuwendungsempfänger:</t>
  </si>
  <si>
    <t>Maßnahme:</t>
  </si>
  <si>
    <t>Monat/Jahr</t>
  </si>
  <si>
    <t>Unterschrift des Vorgesetzten</t>
  </si>
  <si>
    <t>Unterschrift des Mitarbeiters</t>
  </si>
  <si>
    <t>Dezember</t>
  </si>
  <si>
    <t>Anlage zum Mittelabruf - StaF</t>
  </si>
  <si>
    <t>gesetzliche Feiertage Land Brandenburg</t>
  </si>
  <si>
    <t>Neujahr</t>
  </si>
  <si>
    <t>Karfreitag</t>
  </si>
  <si>
    <t>Ostersonntag</t>
  </si>
  <si>
    <t>Ostermontag</t>
  </si>
  <si>
    <t>Tag der Arbeit</t>
  </si>
  <si>
    <t>Christi Himmelfahrt</t>
  </si>
  <si>
    <t>Pfingstsonntag</t>
  </si>
  <si>
    <t>Pfingstmontag</t>
  </si>
  <si>
    <t>Tag der deutschen Einheit</t>
  </si>
  <si>
    <t>Reformationstag</t>
  </si>
  <si>
    <t>1. Weihnachtstag</t>
  </si>
  <si>
    <t>2. Weihnachtstag</t>
  </si>
  <si>
    <t>Index</t>
  </si>
  <si>
    <t>Tag</t>
  </si>
  <si>
    <t>Monat</t>
  </si>
  <si>
    <t>Sonntag</t>
  </si>
  <si>
    <t>Januar</t>
  </si>
  <si>
    <t>Montag</t>
  </si>
  <si>
    <t>Februar</t>
  </si>
  <si>
    <t>Dienstag</t>
  </si>
  <si>
    <t>März</t>
  </si>
  <si>
    <t>Mittwoch</t>
  </si>
  <si>
    <t>April</t>
  </si>
  <si>
    <t>Donnerstag</t>
  </si>
  <si>
    <t>Mai</t>
  </si>
  <si>
    <t>Freitag</t>
  </si>
  <si>
    <t>Juni</t>
  </si>
  <si>
    <t>Sonnabend</t>
  </si>
  <si>
    <t>Juli</t>
  </si>
  <si>
    <t>August</t>
  </si>
  <si>
    <t>Jahr</t>
  </si>
  <si>
    <t>September</t>
  </si>
  <si>
    <t>Oktober</t>
  </si>
  <si>
    <t>November</t>
  </si>
  <si>
    <t>zugehörige Wochentage</t>
  </si>
  <si>
    <t>aktuelle Auswahl</t>
  </si>
  <si>
    <t>Tage im Monat</t>
  </si>
  <si>
    <t>Datum</t>
  </si>
  <si>
    <t>Sonnabend?</t>
  </si>
  <si>
    <t>Sonntag?</t>
  </si>
  <si>
    <t>Feiertag?</t>
  </si>
  <si>
    <t>Ausgabe 1</t>
  </si>
  <si>
    <t>Ausgabe 2</t>
  </si>
  <si>
    <t>Ausgabe 3</t>
  </si>
  <si>
    <t>Final</t>
  </si>
  <si>
    <t>Gesamt</t>
  </si>
  <si>
    <t>Mitarbeiter/-in (Name, Vorname):</t>
  </si>
  <si>
    <t>projektbez. Tätigkeiten (StaF)</t>
  </si>
  <si>
    <t>projektbez. Tätigkeiten (WTT)</t>
  </si>
  <si>
    <t>projektbez. Tätigkeiten (ProFIT)</t>
  </si>
  <si>
    <t>Projekt-bezogene Stunden</t>
  </si>
  <si>
    <t>Std. kum. Kalenderjahr</t>
  </si>
  <si>
    <t>projektbez. Tätigkeiten (sonstiges)</t>
  </si>
  <si>
    <r>
      <t xml:space="preserve">Der o. g. Mitarbeiter wird projektbezogen im Rahmen des Programms "StaF" anteilig aus EFRE-Mitteln gefördert. Die geleisteten Arbeitsstunden des Mitarbeiters sind nach unten stehender Gliederung aufzulisten.  Sofern Minuten erfasst werden, erfolgt diese Angabe dezimal, kaufmännisch gerundet (z.B. 100 Minuten=1,67 Stunden). Der Zuwendungsempfänger hat dabei dafür Sorge zu tragen, dass hier nur projektbezogene Tätigkeiten gemäß Antrag bzw. Richtlinie abgerechnet werden und dass die Projektstunden auch tatsächlich vom Zuwendungsempfänger bezahlt werden. Zudem sind die Stundennachweise in formgültiger Form im 4-Augen-Prinzip vom Projektmitarbeiter und Vorgesetztem zu unterzeichnen. Bitte geben Sie für das oben ausgewählte Kalenderjahr die kumulierten Projektstunden in Spalte "Std. kum. Kalenderjahr" ein. </t>
    </r>
    <r>
      <rPr>
        <b/>
        <sz val="14"/>
        <color theme="1"/>
        <rFont val="Arial"/>
        <family val="2"/>
      </rPr>
      <t>Zuwendungsfähig sind maximal 10 Stunden pro Tag 6 Tage/Woche.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</si>
</sst>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mmmm\ yyyy"/>
  </numFmts>
  <fonts count="21" x14ac:knownFonts="1">
    <font>
      <sz val="11"/>
      <color theme="1"/>
      <name val="Calibri"/>
      <family val="2"/>
      <scheme val="minor"/>
    </font>
    <font>
      <sz val="11"/>
      <color theme="1"/>
      <name val="Arial"/>
      <family val="2"/>
    </font>
    <font>
      <sz val="16"/>
      <color theme="1"/>
      <name val="Arial"/>
      <family val="2"/>
    </font>
    <font>
      <sz val="12"/>
      <color theme="1"/>
      <name val="Arial"/>
      <family val="2"/>
    </font>
    <font>
      <b/>
      <sz val="11"/>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b/>
      <sz val="14"/>
      <color theme="1"/>
      <name val="Arial"/>
      <family val="2"/>
    </font>
    <font>
      <sz val="14"/>
      <color theme="1"/>
      <name val="Arial"/>
      <family val="2"/>
    </font>
    <font>
      <b/>
      <sz val="20"/>
      <color theme="1"/>
      <name val="Arial"/>
      <family val="2"/>
    </font>
    <font>
      <sz val="20"/>
      <color theme="1"/>
      <name val="Arial"/>
      <family val="2"/>
    </font>
    <font>
      <sz val="14"/>
      <color theme="1"/>
      <name val="Calibri"/>
      <family val="2"/>
      <scheme val="minor"/>
    </font>
    <font>
      <sz val="16"/>
      <color theme="1"/>
      <name val="Calibri"/>
      <family val="2"/>
      <scheme val="minor"/>
    </font>
    <font>
      <sz val="14"/>
      <color theme="6" tint="-0.249977111117893"/>
      <name val="Arial"/>
      <family val="2"/>
    </font>
    <font>
      <b/>
      <sz val="11"/>
      <color theme="1"/>
      <name val="Calibri"/>
      <family val="2"/>
      <scheme val="minor"/>
    </font>
    <font>
      <sz val="10"/>
      <color theme="1"/>
      <name val="Arial"/>
      <family val="2"/>
    </font>
    <font>
      <b/>
      <sz val="10"/>
      <color theme="1"/>
      <name val="Arial"/>
      <family val="2"/>
    </font>
    <font>
      <sz val="10.5"/>
      <color theme="1"/>
      <name val="Arial"/>
      <family val="2"/>
    </font>
    <font>
      <b/>
      <sz val="10.5"/>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127">
    <xf numFmtId="0" fontId="0" fillId="0" borderId="0" xfId="0"/>
    <xf numFmtId="0" fontId="1" fillId="0" borderId="0" xfId="0" applyFont="1" applyProtection="1">
      <protection hidden="1"/>
    </xf>
    <xf numFmtId="0" fontId="1" fillId="0" borderId="0" xfId="0" applyFont="1"/>
    <xf numFmtId="2" fontId="1" fillId="3" borderId="2" xfId="0" applyNumberFormat="1" applyFont="1" applyFill="1" applyBorder="1" applyAlignment="1" applyProtection="1">
      <alignment horizontal="right" wrapText="1"/>
      <protection hidden="1"/>
    </xf>
    <xf numFmtId="164" fontId="8" fillId="3" borderId="2" xfId="0" applyNumberFormat="1" applyFont="1" applyFill="1" applyBorder="1" applyAlignment="1" applyProtection="1">
      <alignment horizontal="right" vertical="center"/>
      <protection hidden="1"/>
    </xf>
    <xf numFmtId="0" fontId="4" fillId="0" borderId="0" xfId="0" applyFont="1"/>
    <xf numFmtId="0" fontId="1" fillId="0" borderId="0" xfId="0" applyFont="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5" fillId="0" borderId="0" xfId="0" applyFont="1" applyBorder="1" applyAlignment="1" applyProtection="1">
      <protection hidden="1"/>
    </xf>
    <xf numFmtId="0" fontId="5" fillId="0" borderId="0" xfId="0" applyFont="1"/>
    <xf numFmtId="0" fontId="1" fillId="2" borderId="0" xfId="0" applyFont="1" applyFill="1" applyAlignment="1" applyProtection="1">
      <protection hidden="1"/>
    </xf>
    <xf numFmtId="0" fontId="1" fillId="0" borderId="0" xfId="0" applyFont="1" applyAlignment="1" applyProtection="1">
      <protection hidden="1"/>
    </xf>
    <xf numFmtId="0" fontId="1" fillId="0" borderId="0" xfId="0" applyFont="1" applyBorder="1" applyAlignment="1" applyProtection="1">
      <protection hidden="1"/>
    </xf>
    <xf numFmtId="0" fontId="5" fillId="0" borderId="0" xfId="0" applyFont="1" applyAlignment="1">
      <alignment wrapText="1"/>
    </xf>
    <xf numFmtId="0" fontId="10" fillId="0" borderId="0" xfId="0" applyFont="1" applyProtection="1">
      <protection hidden="1"/>
    </xf>
    <xf numFmtId="0" fontId="10" fillId="0" borderId="0" xfId="0" applyFont="1"/>
    <xf numFmtId="0" fontId="11" fillId="0" borderId="0" xfId="0" applyFont="1" applyAlignment="1" applyProtection="1">
      <alignment vertical="center"/>
      <protection hidden="1"/>
    </xf>
    <xf numFmtId="0" fontId="12" fillId="0" borderId="0" xfId="0" applyFont="1" applyAlignment="1" applyProtection="1">
      <protection hidden="1"/>
    </xf>
    <xf numFmtId="0" fontId="9" fillId="2" borderId="0" xfId="0" applyFont="1" applyFill="1" applyAlignment="1" applyProtection="1">
      <protection hidden="1"/>
    </xf>
    <xf numFmtId="0" fontId="10" fillId="0" borderId="0" xfId="0" applyFont="1" applyBorder="1" applyAlignment="1" applyProtection="1">
      <protection hidden="1"/>
    </xf>
    <xf numFmtId="0" fontId="1" fillId="0" borderId="0" xfId="0" applyFont="1" applyBorder="1" applyProtection="1">
      <protection hidden="1"/>
    </xf>
    <xf numFmtId="0" fontId="5" fillId="0" borderId="0" xfId="0" applyFont="1" applyBorder="1" applyAlignment="1" applyProtection="1">
      <alignment vertical="top"/>
      <protection hidden="1"/>
    </xf>
    <xf numFmtId="0" fontId="10" fillId="0" borderId="0" xfId="0" applyFont="1" applyAlignment="1" applyProtection="1">
      <protection hidden="1"/>
    </xf>
    <xf numFmtId="0" fontId="10" fillId="0" borderId="2" xfId="0" applyFont="1" applyBorder="1" applyAlignment="1" applyProtection="1">
      <alignment vertical="center"/>
      <protection locked="0" hidden="1"/>
    </xf>
    <xf numFmtId="0" fontId="0" fillId="0" borderId="0" xfId="0"/>
    <xf numFmtId="0" fontId="1" fillId="0" borderId="0" xfId="0" applyFont="1"/>
    <xf numFmtId="0" fontId="5" fillId="3" borderId="2" xfId="0" applyFont="1" applyFill="1" applyBorder="1" applyAlignment="1" applyProtection="1">
      <alignment horizontal="center" vertical="center"/>
      <protection hidden="1"/>
    </xf>
    <xf numFmtId="0" fontId="19" fillId="0" borderId="0" xfId="0" applyFont="1"/>
    <xf numFmtId="0" fontId="20" fillId="0" borderId="0" xfId="0" applyFont="1"/>
    <xf numFmtId="14" fontId="17" fillId="0" borderId="0" xfId="0" applyNumberFormat="1" applyFont="1"/>
    <xf numFmtId="14" fontId="0" fillId="0" borderId="0" xfId="0" applyNumberFormat="1"/>
    <xf numFmtId="0" fontId="4" fillId="4" borderId="0" xfId="0" applyFont="1" applyFill="1"/>
    <xf numFmtId="0" fontId="0" fillId="4" borderId="0" xfId="0" applyFill="1"/>
    <xf numFmtId="0" fontId="19" fillId="4" borderId="0" xfId="0" applyFont="1" applyFill="1"/>
    <xf numFmtId="0" fontId="1" fillId="4" borderId="0" xfId="0" applyFont="1" applyFill="1"/>
    <xf numFmtId="0" fontId="16" fillId="0" borderId="0" xfId="0" applyFont="1"/>
    <xf numFmtId="14" fontId="17" fillId="4" borderId="2" xfId="0" applyNumberFormat="1" applyFont="1" applyFill="1" applyBorder="1"/>
    <xf numFmtId="0" fontId="17" fillId="2" borderId="2" xfId="0" applyFont="1" applyFill="1" applyBorder="1"/>
    <xf numFmtId="14" fontId="0" fillId="4" borderId="2" xfId="0" applyNumberFormat="1" applyFill="1" applyBorder="1"/>
    <xf numFmtId="0" fontId="19" fillId="0" borderId="0" xfId="0" applyFont="1" applyAlignment="1">
      <alignment horizontal="center" textRotation="90"/>
    </xf>
    <xf numFmtId="0" fontId="20" fillId="4" borderId="2" xfId="0" applyFont="1" applyFill="1" applyBorder="1"/>
    <xf numFmtId="0" fontId="0" fillId="4" borderId="2" xfId="0" applyFill="1" applyBorder="1" applyAlignment="1">
      <alignment horizontal="left"/>
    </xf>
    <xf numFmtId="0" fontId="0" fillId="4" borderId="14" xfId="0" applyFill="1" applyBorder="1" applyAlignment="1" applyProtection="1">
      <alignment horizontal="center"/>
      <protection locked="0"/>
    </xf>
    <xf numFmtId="0" fontId="18" fillId="4" borderId="2" xfId="0" applyFont="1" applyFill="1" applyBorder="1"/>
    <xf numFmtId="1" fontId="16" fillId="4" borderId="2" xfId="0" applyNumberFormat="1" applyFont="1" applyFill="1" applyBorder="1"/>
    <xf numFmtId="0" fontId="20" fillId="0" borderId="0" xfId="0" applyFont="1" applyAlignment="1">
      <alignment horizontal="right"/>
    </xf>
    <xf numFmtId="0" fontId="16" fillId="4" borderId="2" xfId="0" applyFont="1" applyFill="1" applyBorder="1"/>
    <xf numFmtId="0" fontId="19" fillId="4" borderId="2" xfId="0" applyFont="1" applyFill="1" applyBorder="1"/>
    <xf numFmtId="0" fontId="17" fillId="4" borderId="2" xfId="0" applyFont="1" applyFill="1" applyBorder="1" applyAlignment="1">
      <alignment horizontal="center"/>
    </xf>
    <xf numFmtId="14" fontId="17" fillId="4" borderId="2" xfId="0" applyNumberFormat="1" applyFont="1" applyFill="1" applyBorder="1" applyAlignment="1">
      <alignment horizontal="center"/>
    </xf>
    <xf numFmtId="0" fontId="19" fillId="4" borderId="0" xfId="0" applyFont="1" applyFill="1" applyBorder="1"/>
    <xf numFmtId="0" fontId="17" fillId="4" borderId="2" xfId="0" applyFont="1" applyFill="1" applyBorder="1" applyAlignment="1">
      <alignment horizontal="center" vertical="center"/>
    </xf>
    <xf numFmtId="0" fontId="19" fillId="4" borderId="2" xfId="0" applyFont="1" applyFill="1" applyBorder="1" applyAlignment="1">
      <alignment horizontal="center" vertical="center"/>
    </xf>
    <xf numFmtId="2" fontId="17" fillId="0" borderId="2" xfId="0" applyNumberFormat="1" applyFont="1" applyBorder="1" applyAlignment="1" applyProtection="1">
      <alignment horizontal="right" vertical="center"/>
      <protection locked="0" hidden="1"/>
    </xf>
    <xf numFmtId="2" fontId="17" fillId="0" borderId="5" xfId="0" applyNumberFormat="1" applyFont="1" applyBorder="1" applyAlignment="1" applyProtection="1">
      <alignment horizontal="right" vertical="center"/>
      <protection locked="0" hidden="1"/>
    </xf>
    <xf numFmtId="2" fontId="18" fillId="0" borderId="2" xfId="0" applyNumberFormat="1" applyFont="1" applyBorder="1" applyAlignment="1" applyProtection="1">
      <alignment horizontal="right" vertical="center"/>
      <protection locked="0" hidden="1"/>
    </xf>
    <xf numFmtId="2" fontId="18" fillId="0" borderId="5" xfId="0" applyNumberFormat="1" applyFont="1" applyBorder="1" applyAlignment="1" applyProtection="1">
      <alignment horizontal="right" vertical="center"/>
      <protection locked="0" hidden="1"/>
    </xf>
    <xf numFmtId="2" fontId="17" fillId="3" borderId="2" xfId="0" applyNumberFormat="1" applyFont="1" applyFill="1" applyBorder="1" applyAlignment="1" applyProtection="1">
      <alignment wrapText="1"/>
      <protection hidden="1"/>
    </xf>
    <xf numFmtId="0" fontId="1" fillId="0" borderId="0" xfId="0" applyFont="1" applyProtection="1"/>
    <xf numFmtId="0" fontId="13" fillId="0" borderId="0" xfId="0" applyFont="1" applyAlignment="1" applyProtection="1"/>
    <xf numFmtId="0" fontId="14" fillId="0" borderId="0" xfId="0" applyFont="1" applyBorder="1" applyAlignment="1" applyProtection="1">
      <alignment vertical="center"/>
    </xf>
    <xf numFmtId="0" fontId="2" fillId="0" borderId="0" xfId="0" applyFont="1" applyBorder="1" applyAlignment="1" applyProtection="1">
      <alignment horizontal="left" vertical="center"/>
      <protection hidden="1"/>
    </xf>
    <xf numFmtId="0" fontId="3" fillId="0" borderId="0" xfId="0" applyFont="1" applyBorder="1" applyAlignment="1" applyProtection="1">
      <protection hidden="1"/>
    </xf>
    <xf numFmtId="0" fontId="3" fillId="0" borderId="0" xfId="0" applyFont="1" applyBorder="1" applyAlignment="1" applyProtection="1"/>
    <xf numFmtId="0" fontId="10" fillId="0" borderId="0" xfId="0" applyFont="1" applyProtection="1"/>
    <xf numFmtId="0" fontId="10" fillId="0" borderId="0" xfId="0" applyFont="1" applyBorder="1" applyAlignment="1" applyProtection="1">
      <alignment vertical="center"/>
      <protection hidden="1"/>
    </xf>
    <xf numFmtId="0" fontId="6" fillId="3" borderId="2" xfId="0" applyFont="1" applyFill="1" applyBorder="1" applyAlignment="1" applyProtection="1">
      <alignment horizontal="center" wrapText="1"/>
    </xf>
    <xf numFmtId="0" fontId="18" fillId="3" borderId="2" xfId="0" applyFont="1" applyFill="1" applyBorder="1" applyAlignment="1" applyProtection="1">
      <alignment horizontal="center" wrapText="1"/>
    </xf>
    <xf numFmtId="0" fontId="4" fillId="0" borderId="0" xfId="0" applyFont="1" applyProtection="1"/>
    <xf numFmtId="0" fontId="5" fillId="0" borderId="0" xfId="0" applyFont="1" applyProtection="1">
      <protection locked="0"/>
    </xf>
    <xf numFmtId="0" fontId="5" fillId="0" borderId="0" xfId="0" applyFont="1" applyAlignment="1" applyProtection="1">
      <alignment wrapText="1"/>
      <protection locked="0"/>
    </xf>
    <xf numFmtId="0" fontId="1" fillId="0" borderId="0" xfId="0" applyFont="1" applyProtection="1">
      <protection locked="0"/>
    </xf>
    <xf numFmtId="0" fontId="10" fillId="0" borderId="0" xfId="0" applyFont="1" applyProtection="1">
      <protection locked="0"/>
    </xf>
    <xf numFmtId="0" fontId="4" fillId="0" borderId="0" xfId="0" applyFont="1" applyProtection="1">
      <protection locked="0"/>
    </xf>
    <xf numFmtId="2" fontId="17" fillId="3" borderId="8" xfId="0" applyNumberFormat="1" applyFont="1" applyFill="1" applyBorder="1" applyAlignment="1" applyProtection="1">
      <alignment wrapText="1"/>
      <protection hidden="1"/>
    </xf>
    <xf numFmtId="2" fontId="18" fillId="0" borderId="4" xfId="0" applyNumberFormat="1" applyFont="1" applyBorder="1" applyAlignment="1" applyProtection="1">
      <alignment horizontal="right" vertical="center"/>
      <protection locked="0" hidden="1"/>
    </xf>
    <xf numFmtId="2" fontId="17" fillId="3" borderId="2" xfId="0" applyNumberFormat="1" applyFont="1" applyFill="1" applyBorder="1" applyAlignment="1" applyProtection="1">
      <alignment horizontal="center"/>
      <protection locked="0"/>
    </xf>
    <xf numFmtId="0" fontId="10" fillId="2" borderId="0" xfId="0" applyFont="1" applyFill="1" applyAlignment="1" applyProtection="1">
      <protection hidden="1"/>
    </xf>
    <xf numFmtId="0" fontId="10" fillId="0" borderId="0" xfId="0" applyFont="1" applyAlignment="1" applyProtection="1">
      <protection hidden="1"/>
    </xf>
    <xf numFmtId="0" fontId="0" fillId="0" borderId="0" xfId="0" applyAlignment="1" applyProtection="1"/>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5" fillId="3" borderId="12" xfId="0" applyFont="1" applyFill="1" applyBorder="1" applyAlignment="1" applyProtection="1">
      <alignment horizontal="left" vertical="center" wrapText="1"/>
      <protection hidden="1"/>
    </xf>
    <xf numFmtId="0" fontId="5" fillId="3" borderId="9" xfId="0" applyFont="1" applyFill="1" applyBorder="1" applyAlignment="1" applyProtection="1">
      <alignment horizontal="left" vertical="center" wrapText="1"/>
      <protection hidden="1"/>
    </xf>
    <xf numFmtId="0" fontId="5" fillId="0" borderId="13" xfId="0" applyFont="1" applyBorder="1" applyAlignment="1" applyProtection="1">
      <alignment horizontal="left" vertical="center" wrapText="1"/>
    </xf>
    <xf numFmtId="0" fontId="5" fillId="3" borderId="3" xfId="0" applyFont="1" applyFill="1" applyBorder="1" applyAlignment="1" applyProtection="1">
      <alignment horizontal="left" vertical="center"/>
      <protection hidden="1"/>
    </xf>
    <xf numFmtId="0" fontId="5" fillId="3" borderId="4" xfId="0" applyFont="1" applyFill="1" applyBorder="1" applyAlignment="1" applyProtection="1">
      <alignment horizontal="left" vertical="center"/>
      <protection hidden="1"/>
    </xf>
    <xf numFmtId="0" fontId="5" fillId="3" borderId="5" xfId="0" applyFont="1" applyFill="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0" fillId="0" borderId="0" xfId="0" applyBorder="1" applyAlignment="1" applyProtection="1">
      <alignment horizontal="left" vertical="center"/>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165" fontId="2" fillId="0" borderId="3" xfId="0" applyNumberFormat="1" applyFont="1" applyBorder="1" applyAlignment="1" applyProtection="1">
      <alignment horizontal="center" vertical="center"/>
      <protection locked="0"/>
    </xf>
    <xf numFmtId="165" fontId="2" fillId="0" borderId="5" xfId="0" applyNumberFormat="1" applyFont="1" applyBorder="1" applyAlignment="1" applyProtection="1">
      <alignment horizontal="center" vertical="center"/>
      <protection locked="0"/>
    </xf>
    <xf numFmtId="0" fontId="8" fillId="3" borderId="8" xfId="0" applyFont="1" applyFill="1" applyBorder="1" applyAlignment="1" applyProtection="1">
      <alignment horizontal="center" wrapText="1"/>
      <protection hidden="1"/>
    </xf>
    <xf numFmtId="0" fontId="8" fillId="3" borderId="7" xfId="0" applyFont="1" applyFill="1" applyBorder="1" applyAlignment="1" applyProtection="1">
      <alignment horizontal="center" wrapText="1"/>
      <protection hidden="1"/>
    </xf>
    <xf numFmtId="0" fontId="5" fillId="0" borderId="0" xfId="0" applyFont="1" applyAlignment="1" applyProtection="1">
      <alignment horizontal="justify" vertical="center" wrapText="1"/>
      <protection locked="0" hidden="1"/>
    </xf>
    <xf numFmtId="0" fontId="5" fillId="0" borderId="0" xfId="0" applyFont="1" applyAlignment="1" applyProtection="1">
      <alignment horizontal="justify" vertical="center"/>
      <protection locked="0" hidden="1"/>
    </xf>
    <xf numFmtId="0" fontId="1" fillId="0" borderId="0" xfId="0" applyFont="1" applyAlignment="1" applyProtection="1">
      <alignment horizontal="justify" vertical="center" wrapText="1"/>
      <protection locked="0" hidden="1"/>
    </xf>
    <xf numFmtId="0" fontId="1" fillId="0" borderId="0" xfId="0" applyFont="1" applyAlignment="1" applyProtection="1">
      <alignment horizontal="justify" vertical="center"/>
      <protection locked="0"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vertical="center"/>
    </xf>
    <xf numFmtId="0" fontId="5" fillId="3" borderId="12" xfId="0" applyFont="1" applyFill="1" applyBorder="1" applyAlignment="1" applyProtection="1">
      <alignment horizontal="left" vertical="center"/>
      <protection hidden="1"/>
    </xf>
    <xf numFmtId="0" fontId="5" fillId="3" borderId="9" xfId="0" applyFont="1" applyFill="1" applyBorder="1" applyAlignment="1" applyProtection="1">
      <alignment horizontal="left" vertical="center"/>
      <protection hidden="1"/>
    </xf>
    <xf numFmtId="0" fontId="5" fillId="0" borderId="13" xfId="0" applyFont="1" applyBorder="1" applyAlignment="1" applyProtection="1">
      <alignment horizontal="left" vertical="center"/>
    </xf>
    <xf numFmtId="0" fontId="5" fillId="0" borderId="5" xfId="0" applyFont="1" applyBorder="1" applyAlignment="1" applyProtection="1">
      <alignment horizontal="left" vertical="center"/>
    </xf>
    <xf numFmtId="0" fontId="5" fillId="3" borderId="11" xfId="0" applyFont="1" applyFill="1" applyBorder="1" applyAlignment="1" applyProtection="1">
      <alignment horizontal="left" vertical="center"/>
      <protection hidden="1"/>
    </xf>
    <xf numFmtId="0" fontId="5" fillId="3" borderId="1" xfId="0" applyFont="1" applyFill="1" applyBorder="1" applyAlignment="1" applyProtection="1">
      <alignment horizontal="left" vertical="center"/>
      <protection hidden="1"/>
    </xf>
    <xf numFmtId="0" fontId="5" fillId="0" borderId="10" xfId="0" applyFont="1" applyBorder="1" applyAlignment="1" applyProtection="1">
      <alignment horizontal="left" vertical="center"/>
    </xf>
    <xf numFmtId="0" fontId="7" fillId="3" borderId="11" xfId="0" applyFont="1" applyFill="1" applyBorder="1" applyAlignment="1" applyProtection="1">
      <alignment horizontal="left" vertical="center"/>
      <protection hidden="1"/>
    </xf>
    <xf numFmtId="0" fontId="1" fillId="0" borderId="10" xfId="0" applyFont="1" applyBorder="1" applyAlignment="1" applyProtection="1">
      <alignment horizontal="left" vertical="center"/>
    </xf>
    <xf numFmtId="0" fontId="5" fillId="0" borderId="9" xfId="0" applyFont="1" applyBorder="1" applyAlignment="1" applyProtection="1">
      <alignment vertical="top"/>
      <protection hidden="1"/>
    </xf>
    <xf numFmtId="0" fontId="5" fillId="0" borderId="0" xfId="0" applyFont="1" applyBorder="1" applyAlignment="1" applyProtection="1">
      <alignment vertical="top"/>
      <protection hidden="1"/>
    </xf>
    <xf numFmtId="0" fontId="5" fillId="3" borderId="3" xfId="0" applyFont="1" applyFill="1" applyBorder="1" applyAlignment="1" applyProtection="1">
      <alignment horizontal="left" vertical="center" wrapText="1"/>
      <protection hidden="1"/>
    </xf>
    <xf numFmtId="0" fontId="5" fillId="3" borderId="4" xfId="0" applyFont="1" applyFill="1" applyBorder="1" applyAlignment="1" applyProtection="1">
      <alignment horizontal="left" vertical="center" wrapText="1"/>
      <protection hidden="1"/>
    </xf>
    <xf numFmtId="0" fontId="5" fillId="3" borderId="5" xfId="0" applyFont="1" applyFill="1" applyBorder="1" applyAlignment="1" applyProtection="1">
      <alignment horizontal="left" vertical="center" wrapText="1"/>
      <protection hidden="1"/>
    </xf>
    <xf numFmtId="0" fontId="10" fillId="0" borderId="15" xfId="0" applyFont="1" applyBorder="1" applyAlignment="1" applyProtection="1">
      <alignment horizontal="left" vertical="center"/>
      <protection hidden="1"/>
    </xf>
    <xf numFmtId="0" fontId="10" fillId="0" borderId="3" xfId="0" applyFont="1" applyBorder="1" applyAlignment="1" applyProtection="1">
      <alignment horizontal="left" vertical="center" wrapText="1" shrinkToFit="1"/>
      <protection locked="0" hidden="1"/>
    </xf>
    <xf numFmtId="0" fontId="10" fillId="0" borderId="4" xfId="0" applyFont="1" applyBorder="1" applyAlignment="1" applyProtection="1">
      <alignment horizontal="left" vertical="center" wrapText="1" shrinkToFit="1"/>
      <protection locked="0" hidden="1"/>
    </xf>
    <xf numFmtId="0" fontId="10" fillId="0" borderId="5" xfId="0" applyFont="1" applyBorder="1" applyAlignment="1" applyProtection="1">
      <alignment horizontal="left" vertical="center" wrapText="1" shrinkToFit="1"/>
      <protection locked="0" hidden="1"/>
    </xf>
    <xf numFmtId="0" fontId="10" fillId="0" borderId="0" xfId="0" applyFont="1" applyBorder="1" applyAlignment="1" applyProtection="1">
      <alignment horizontal="left" vertical="center" wrapText="1"/>
      <protection hidden="1"/>
    </xf>
    <xf numFmtId="0" fontId="15" fillId="0" borderId="0" xfId="0" applyFont="1" applyAlignment="1" applyProtection="1">
      <protection hidden="1"/>
    </xf>
    <xf numFmtId="0" fontId="10" fillId="0" borderId="0" xfId="0" applyFont="1" applyBorder="1" applyAlignment="1" applyProtection="1">
      <alignment horizontal="left" vertical="center"/>
    </xf>
    <xf numFmtId="0" fontId="6" fillId="3" borderId="6"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cellXfs>
  <cellStyles count="1">
    <cellStyle name="Standard" xfId="0" builtinId="0"/>
  </cellStyles>
  <dxfs count="4">
    <dxf>
      <fill>
        <patternFill patternType="lightUp">
          <bgColor theme="9" tint="0.59996337778862885"/>
        </patternFill>
      </fill>
    </dxf>
    <dxf>
      <fill>
        <patternFill patternType="gray125"/>
      </fill>
    </dxf>
    <dxf>
      <fill>
        <patternFill patternType="gray125"/>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43961</xdr:rowOff>
    </xdr:from>
    <xdr:to>
      <xdr:col>6</xdr:col>
      <xdr:colOff>59617</xdr:colOff>
      <xdr:row>4</xdr:row>
      <xdr:rowOff>160976</xdr:rowOff>
    </xdr:to>
    <xdr:pic>
      <xdr:nvPicPr>
        <xdr:cNvPr id="6" name="Grafik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961"/>
          <a:ext cx="3151579" cy="82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306445</xdr:colOff>
      <xdr:row>0</xdr:row>
      <xdr:rowOff>107156</xdr:rowOff>
    </xdr:from>
    <xdr:to>
      <xdr:col>37</xdr:col>
      <xdr:colOff>37144</xdr:colOff>
      <xdr:row>6</xdr:row>
      <xdr:rowOff>27799</xdr:rowOff>
    </xdr:to>
    <xdr:pic>
      <xdr:nvPicPr>
        <xdr:cNvPr id="7" name="Grafik 3" descr="ILB_Logo_RGB"/>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79"/>
        <a:stretch/>
      </xdr:blipFill>
      <xdr:spPr bwMode="auto">
        <a:xfrm>
          <a:off x="13391414" y="107156"/>
          <a:ext cx="3600230" cy="992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showGridLines="0" tabSelected="1" showRuler="0" zoomScale="80" zoomScaleNormal="80" zoomScalePageLayoutView="65" workbookViewId="0">
      <selection activeCell="U14" sqref="U14"/>
    </sheetView>
  </sheetViews>
  <sheetFormatPr baseColWidth="10" defaultColWidth="11.42578125" defaultRowHeight="14.25" x14ac:dyDescent="0.2"/>
  <cols>
    <col min="1" max="1" width="4.7109375" style="2" customWidth="1"/>
    <col min="2" max="2" width="16" style="2" customWidth="1"/>
    <col min="3" max="3" width="2.28515625" style="2" customWidth="1"/>
    <col min="4" max="4" width="15" style="2" bestFit="1" customWidth="1"/>
    <col min="5" max="5" width="7.5703125" style="2" bestFit="1" customWidth="1"/>
    <col min="6" max="16" width="6.28515625" style="2" customWidth="1"/>
    <col min="17" max="17" width="7" style="2" customWidth="1"/>
    <col min="18" max="35" width="6.28515625" style="2" customWidth="1"/>
    <col min="36" max="36" width="9.140625" style="2" customWidth="1"/>
    <col min="37" max="16384" width="11.42578125" style="2"/>
  </cols>
  <sheetData>
    <row r="1" spans="1:40"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row>
    <row r="2" spans="1:40"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1:40"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row>
    <row r="4" spans="1:40" x14ac:dyDescent="0.2">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1:40"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71"/>
      <c r="AM5" s="71"/>
      <c r="AN5" s="71"/>
    </row>
    <row r="6" spans="1:40" x14ac:dyDescent="0.2">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71"/>
      <c r="AM6" s="71"/>
      <c r="AN6" s="71"/>
    </row>
    <row r="7" spans="1:40" x14ac:dyDescent="0.2">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71"/>
      <c r="AM7" s="71"/>
      <c r="AN7" s="71"/>
    </row>
    <row r="8" spans="1:40"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71"/>
      <c r="AM8" s="71"/>
      <c r="AN8" s="71"/>
    </row>
    <row r="9" spans="1:40" x14ac:dyDescent="0.2">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71"/>
      <c r="AM9" s="71"/>
      <c r="AN9" s="71"/>
    </row>
    <row r="10" spans="1:40" ht="26.25" x14ac:dyDescent="0.35">
      <c r="A10" s="16" t="s">
        <v>0</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
      <c r="AF10" s="1"/>
      <c r="AG10" s="1"/>
      <c r="AH10" s="1"/>
      <c r="AI10" s="1"/>
      <c r="AJ10" s="1"/>
      <c r="AK10" s="58"/>
      <c r="AL10" s="71"/>
      <c r="AM10" s="71"/>
      <c r="AN10" s="71"/>
    </row>
    <row r="11" spans="1:40" ht="18.75" x14ac:dyDescent="0.3">
      <c r="A11" s="18" t="s">
        <v>14</v>
      </c>
      <c r="B11" s="59"/>
      <c r="C11" s="59"/>
      <c r="D11" s="59"/>
      <c r="E11" s="59"/>
      <c r="F11" s="59"/>
      <c r="G11" s="59"/>
      <c r="H11" s="59"/>
      <c r="I11" s="59"/>
      <c r="J11" s="59"/>
      <c r="K11" s="59"/>
      <c r="L11" s="59"/>
      <c r="M11" s="59"/>
      <c r="N11" s="59"/>
      <c r="O11" s="59"/>
      <c r="P11" s="59"/>
      <c r="Q11" s="59"/>
      <c r="R11" s="59"/>
      <c r="S11" s="1"/>
      <c r="T11" s="1"/>
      <c r="U11" s="1"/>
      <c r="V11" s="1"/>
      <c r="W11" s="1"/>
      <c r="X11" s="1"/>
      <c r="Y11" s="1"/>
      <c r="Z11" s="1"/>
      <c r="AA11" s="20"/>
      <c r="AB11" s="20"/>
      <c r="AC11" s="20"/>
      <c r="AD11" s="20"/>
      <c r="AE11" s="20"/>
      <c r="AF11" s="20"/>
      <c r="AG11" s="20"/>
      <c r="AH11" s="20"/>
      <c r="AI11" s="20"/>
      <c r="AJ11" s="20"/>
      <c r="AK11" s="58"/>
      <c r="AL11" s="71"/>
      <c r="AM11" s="71"/>
      <c r="AN11" s="71"/>
    </row>
    <row r="12" spans="1:40"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58"/>
      <c r="AL12" s="71"/>
      <c r="AM12" s="71"/>
      <c r="AN12" s="71"/>
    </row>
    <row r="13" spans="1:40"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58"/>
      <c r="AL13" s="71"/>
      <c r="AM13" s="71"/>
      <c r="AN13" s="71"/>
    </row>
    <row r="14" spans="1:40" s="14" customFormat="1" ht="31.5" customHeight="1" x14ac:dyDescent="0.35">
      <c r="A14" s="77" t="s">
        <v>1</v>
      </c>
      <c r="B14" s="78"/>
      <c r="C14" s="78"/>
      <c r="D14" s="78"/>
      <c r="E14" s="79"/>
      <c r="F14" s="80"/>
      <c r="G14" s="81"/>
      <c r="H14" s="81"/>
      <c r="I14" s="82"/>
      <c r="J14" s="60"/>
      <c r="K14" s="60"/>
      <c r="L14" s="60"/>
      <c r="M14" s="60"/>
      <c r="N14" s="60"/>
      <c r="O14" s="60"/>
      <c r="Q14" s="19"/>
      <c r="R14" s="22"/>
      <c r="S14" s="22"/>
      <c r="T14" s="22"/>
      <c r="U14" s="22"/>
      <c r="V14" s="22"/>
      <c r="W14" s="61"/>
      <c r="X14" s="61"/>
      <c r="Y14" s="61"/>
      <c r="Z14" s="61"/>
      <c r="AA14" s="61"/>
      <c r="AB14" s="61"/>
      <c r="AC14" s="61"/>
      <c r="AD14" s="17"/>
      <c r="AE14" s="1"/>
      <c r="AF14" s="1"/>
      <c r="AG14" s="1"/>
      <c r="AH14" s="1"/>
      <c r="AI14" s="1"/>
      <c r="AJ14" s="1"/>
      <c r="AK14" s="58"/>
      <c r="AL14" s="71"/>
      <c r="AM14" s="71"/>
      <c r="AN14" s="71"/>
    </row>
    <row r="15" spans="1:40"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58"/>
      <c r="AL15" s="71"/>
      <c r="AM15" s="71"/>
      <c r="AN15" s="71"/>
    </row>
    <row r="16" spans="1:40" s="14" customFormat="1" ht="31.5" customHeight="1" x14ac:dyDescent="0.35">
      <c r="A16" s="77" t="s">
        <v>8</v>
      </c>
      <c r="B16" s="78"/>
      <c r="C16" s="78"/>
      <c r="D16" s="78"/>
      <c r="E16" s="79"/>
      <c r="F16" s="80"/>
      <c r="G16" s="81"/>
      <c r="H16" s="81"/>
      <c r="I16" s="81"/>
      <c r="J16" s="81"/>
      <c r="K16" s="81"/>
      <c r="L16" s="81"/>
      <c r="M16" s="81"/>
      <c r="N16" s="81"/>
      <c r="O16" s="81"/>
      <c r="P16" s="81"/>
      <c r="Q16" s="82"/>
      <c r="R16" s="22"/>
      <c r="S16" s="22"/>
      <c r="T16" s="22"/>
      <c r="U16" s="22"/>
      <c r="V16" s="22"/>
      <c r="W16" s="61"/>
      <c r="X16" s="61"/>
      <c r="Y16" s="61"/>
      <c r="Z16" s="61"/>
      <c r="AA16" s="61"/>
      <c r="AB16" s="61"/>
      <c r="AC16" s="61"/>
      <c r="AD16" s="17"/>
      <c r="AE16" s="1"/>
      <c r="AF16" s="1"/>
      <c r="AG16" s="1"/>
      <c r="AH16" s="1"/>
      <c r="AI16" s="1"/>
      <c r="AJ16" s="1"/>
      <c r="AK16" s="58"/>
      <c r="AL16" s="71"/>
      <c r="AM16" s="71"/>
      <c r="AN16" s="71"/>
    </row>
    <row r="17" spans="1:40" s="1" customFormat="1" ht="15" customHeight="1" x14ac:dyDescent="0.2">
      <c r="A17" s="10"/>
      <c r="B17" s="11"/>
      <c r="C17" s="11"/>
      <c r="D17" s="11"/>
      <c r="E17" s="62"/>
      <c r="F17" s="63"/>
      <c r="G17" s="63"/>
      <c r="H17" s="63"/>
      <c r="I17" s="63"/>
      <c r="J17" s="63"/>
      <c r="K17" s="63"/>
      <c r="L17" s="63"/>
      <c r="M17" s="63"/>
      <c r="N17" s="63"/>
      <c r="Q17" s="12"/>
      <c r="R17" s="11"/>
      <c r="S17" s="11"/>
      <c r="T17" s="11"/>
      <c r="U17" s="11"/>
      <c r="V17" s="11"/>
      <c r="W17" s="62"/>
      <c r="X17" s="62"/>
      <c r="Y17" s="62"/>
      <c r="Z17" s="62"/>
      <c r="AA17" s="62"/>
      <c r="AB17" s="62"/>
      <c r="AC17" s="62"/>
      <c r="AK17" s="58"/>
      <c r="AL17" s="71"/>
      <c r="AM17" s="71"/>
      <c r="AN17" s="71"/>
    </row>
    <row r="18" spans="1:40" s="15" customFormat="1" ht="18.75" customHeight="1" x14ac:dyDescent="0.25">
      <c r="A18" s="123" t="s">
        <v>2</v>
      </c>
      <c r="B18" s="123"/>
      <c r="C18" s="123"/>
      <c r="D18" s="123"/>
      <c r="E18" s="123"/>
      <c r="F18" s="123"/>
      <c r="G18" s="123"/>
      <c r="H18" s="123"/>
      <c r="I18" s="123"/>
      <c r="J18" s="123"/>
      <c r="K18" s="123"/>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64"/>
      <c r="AL18" s="72"/>
      <c r="AM18" s="72"/>
      <c r="AN18" s="72"/>
    </row>
    <row r="19" spans="1:40" ht="8.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58"/>
      <c r="AL19" s="71"/>
      <c r="AM19" s="71"/>
      <c r="AN19" s="71"/>
    </row>
    <row r="20" spans="1:40" s="15" customFormat="1" ht="41.25" customHeight="1" x14ac:dyDescent="0.25">
      <c r="A20" s="89" t="s">
        <v>9</v>
      </c>
      <c r="B20" s="124"/>
      <c r="C20" s="119"/>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1"/>
      <c r="AL20" s="72"/>
      <c r="AM20" s="72"/>
      <c r="AN20" s="72"/>
    </row>
    <row r="21" spans="1:40" ht="18.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58"/>
      <c r="AL21" s="71"/>
      <c r="AM21" s="71"/>
      <c r="AN21" s="71"/>
    </row>
    <row r="22" spans="1:40" s="15" customFormat="1" ht="28.35" customHeight="1" x14ac:dyDescent="0.25">
      <c r="A22" s="89" t="s">
        <v>10</v>
      </c>
      <c r="B22" s="90"/>
      <c r="C22" s="94" t="s">
        <v>49</v>
      </c>
      <c r="D22" s="95"/>
      <c r="E22" s="23">
        <v>2019</v>
      </c>
      <c r="F22" s="65"/>
      <c r="G22" s="65"/>
      <c r="H22" s="65"/>
      <c r="I22" s="65"/>
      <c r="J22" s="65"/>
      <c r="K22" s="89" t="s">
        <v>62</v>
      </c>
      <c r="L22" s="89"/>
      <c r="M22" s="89"/>
      <c r="N22" s="89"/>
      <c r="O22" s="89"/>
      <c r="P22" s="89"/>
      <c r="Q22" s="118"/>
      <c r="R22" s="80"/>
      <c r="S22" s="81"/>
      <c r="T22" s="81"/>
      <c r="U22" s="81"/>
      <c r="V22" s="81"/>
      <c r="W22" s="81"/>
      <c r="X22" s="81"/>
      <c r="Y22" s="81"/>
      <c r="Z22" s="81"/>
      <c r="AA22" s="81"/>
      <c r="AB22" s="81"/>
      <c r="AC22" s="81"/>
      <c r="AD22" s="81"/>
      <c r="AE22" s="81"/>
      <c r="AF22" s="81"/>
      <c r="AG22" s="81"/>
      <c r="AH22" s="81"/>
      <c r="AI22" s="81"/>
      <c r="AJ22" s="81"/>
      <c r="AK22" s="82"/>
      <c r="AL22" s="72"/>
      <c r="AM22" s="72"/>
      <c r="AN22" s="72"/>
    </row>
    <row r="23" spans="1:40" s="15" customFormat="1" ht="124.5" customHeight="1" x14ac:dyDescent="0.25">
      <c r="A23" s="122" t="s">
        <v>69</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72"/>
      <c r="AM23" s="72"/>
      <c r="AN23" s="72"/>
    </row>
    <row r="24" spans="1:40" ht="22.5" customHeight="1" x14ac:dyDescent="0.2">
      <c r="A24" s="91" t="str">
        <f>CONCATENATE("Arbeitszeiten in Stunden je Kalendertag für ",C22," ",E22)</f>
        <v>Arbeitszeiten in Stunden je Kalendertag für November 2019</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3"/>
      <c r="AJ24" s="125" t="s">
        <v>66</v>
      </c>
      <c r="AK24" s="66" t="s">
        <v>67</v>
      </c>
      <c r="AL24" s="71"/>
      <c r="AM24" s="71"/>
      <c r="AN24" s="71"/>
    </row>
    <row r="25" spans="1:40" ht="22.5" customHeight="1" x14ac:dyDescent="0.2">
      <c r="A25" s="86" t="s">
        <v>3</v>
      </c>
      <c r="B25" s="87"/>
      <c r="C25" s="87"/>
      <c r="D25" s="88"/>
      <c r="E25" s="26">
        <f>IF(Daten!C37&lt;&gt;0,Daten!C37,"")</f>
        <v>1</v>
      </c>
      <c r="F25" s="26">
        <f>IF(Daten!D37&lt;&gt;0,Daten!D37,"")</f>
        <v>2</v>
      </c>
      <c r="G25" s="26">
        <f>IF(Daten!E37&lt;&gt;0,Daten!E37,"")</f>
        <v>3</v>
      </c>
      <c r="H25" s="26">
        <f>IF(Daten!F37&lt;&gt;0,Daten!F37,"")</f>
        <v>4</v>
      </c>
      <c r="I25" s="26">
        <f>IF(Daten!G37&lt;&gt;0,Daten!G37,"")</f>
        <v>5</v>
      </c>
      <c r="J25" s="26">
        <f>IF(Daten!H37&lt;&gt;0,Daten!H37,"")</f>
        <v>6</v>
      </c>
      <c r="K25" s="26">
        <f>IF(Daten!I37&lt;&gt;0,Daten!I37,"")</f>
        <v>7</v>
      </c>
      <c r="L25" s="26">
        <f>IF(Daten!J37&lt;&gt;0,Daten!J37,"")</f>
        <v>8</v>
      </c>
      <c r="M25" s="26">
        <f>IF(Daten!K37&lt;&gt;0,Daten!K37,"")</f>
        <v>9</v>
      </c>
      <c r="N25" s="26">
        <f>IF(Daten!L37&lt;&gt;0,Daten!L37,"")</f>
        <v>10</v>
      </c>
      <c r="O25" s="26">
        <f>IF(Daten!M37&lt;&gt;0,Daten!M37,"")</f>
        <v>11</v>
      </c>
      <c r="P25" s="26">
        <f>IF(Daten!N37&lt;&gt;0,Daten!N37,"")</f>
        <v>12</v>
      </c>
      <c r="Q25" s="26">
        <f>IF(Daten!O37&lt;&gt;0,Daten!O37,"")</f>
        <v>13</v>
      </c>
      <c r="R25" s="26">
        <f>IF(Daten!P37&lt;&gt;0,Daten!P37,"")</f>
        <v>14</v>
      </c>
      <c r="S25" s="26">
        <f>IF(Daten!Q37&lt;&gt;0,Daten!Q37,"")</f>
        <v>15</v>
      </c>
      <c r="T25" s="26">
        <f>IF(Daten!R37&lt;&gt;0,Daten!R37,"")</f>
        <v>16</v>
      </c>
      <c r="U25" s="26">
        <f>IF(Daten!S37&lt;&gt;0,Daten!S37,"")</f>
        <v>17</v>
      </c>
      <c r="V25" s="26">
        <f>IF(Daten!T37&lt;&gt;0,Daten!T37,"")</f>
        <v>18</v>
      </c>
      <c r="W25" s="26">
        <f>IF(Daten!U37&lt;&gt;0,Daten!U37,"")</f>
        <v>19</v>
      </c>
      <c r="X25" s="26">
        <f>IF(Daten!V37&lt;&gt;0,Daten!V37,"")</f>
        <v>20</v>
      </c>
      <c r="Y25" s="26">
        <f>IF(Daten!W37&lt;&gt;0,Daten!W37,"")</f>
        <v>21</v>
      </c>
      <c r="Z25" s="26">
        <f>IF(Daten!X37&lt;&gt;0,Daten!X37,"")</f>
        <v>22</v>
      </c>
      <c r="AA25" s="26">
        <f>IF(Daten!Y37&lt;&gt;0,Daten!Y37,"")</f>
        <v>23</v>
      </c>
      <c r="AB25" s="26">
        <f>IF(Daten!Z37&lt;&gt;0,Daten!Z37,"")</f>
        <v>24</v>
      </c>
      <c r="AC25" s="26">
        <f>IF(Daten!AA37&lt;&gt;0,Daten!AA37,"")</f>
        <v>25</v>
      </c>
      <c r="AD25" s="26">
        <f>IF(Daten!AB37&lt;&gt;0,Daten!AB37,"")</f>
        <v>26</v>
      </c>
      <c r="AE25" s="26">
        <f>IF(Daten!AC37&lt;&gt;0,Daten!AC37,"")</f>
        <v>27</v>
      </c>
      <c r="AF25" s="26">
        <f>IF(Daten!AD37&lt;&gt;0,Daten!AD37,"")</f>
        <v>28</v>
      </c>
      <c r="AG25" s="26">
        <f>IF(Daten!AE37&lt;&gt;0,Daten!AE37,"")</f>
        <v>29</v>
      </c>
      <c r="AH25" s="26">
        <f>IF(Daten!AF37&lt;&gt;0,Daten!AF37,"")</f>
        <v>30</v>
      </c>
      <c r="AI25" s="26" t="str">
        <f>IF(Daten!AG37&lt;&gt;0,Daten!AG37,"")</f>
        <v/>
      </c>
      <c r="AJ25" s="126"/>
      <c r="AK25" s="67">
        <f>E22</f>
        <v>2019</v>
      </c>
      <c r="AL25" s="71"/>
      <c r="AM25" s="71"/>
      <c r="AN25" s="71"/>
    </row>
    <row r="26" spans="1:40" ht="22.5" customHeight="1" x14ac:dyDescent="0.2">
      <c r="A26" s="83" t="s">
        <v>63</v>
      </c>
      <c r="B26" s="84"/>
      <c r="C26" s="84"/>
      <c r="D26" s="8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7">
        <f>SUM(E26:AI26)</f>
        <v>0</v>
      </c>
      <c r="AK26" s="76"/>
      <c r="AL26" s="71"/>
      <c r="AM26" s="71"/>
      <c r="AN26" s="71"/>
    </row>
    <row r="27" spans="1:40" s="25" customFormat="1" ht="22.5" customHeight="1" x14ac:dyDescent="0.2">
      <c r="A27" s="115" t="s">
        <v>64</v>
      </c>
      <c r="B27" s="116"/>
      <c r="C27" s="116"/>
      <c r="D27" s="117"/>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75"/>
      <c r="AJ27" s="74"/>
      <c r="AK27" s="58"/>
      <c r="AL27" s="71"/>
      <c r="AM27" s="71"/>
      <c r="AN27" s="71"/>
    </row>
    <row r="28" spans="1:40" s="25" customFormat="1" ht="22.5" customHeight="1" x14ac:dyDescent="0.2">
      <c r="A28" s="115" t="s">
        <v>65</v>
      </c>
      <c r="B28" s="116"/>
      <c r="C28" s="116"/>
      <c r="D28" s="117"/>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75"/>
      <c r="AJ28" s="74"/>
      <c r="AK28" s="58"/>
      <c r="AL28" s="71"/>
      <c r="AM28" s="71"/>
      <c r="AN28" s="71"/>
    </row>
    <row r="29" spans="1:40" s="25" customFormat="1" ht="22.5" customHeight="1" x14ac:dyDescent="0.2">
      <c r="A29" s="115" t="s">
        <v>68</v>
      </c>
      <c r="B29" s="116"/>
      <c r="C29" s="116"/>
      <c r="D29" s="117"/>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75"/>
      <c r="AJ29" s="74"/>
      <c r="AK29" s="58"/>
      <c r="AL29" s="71"/>
      <c r="AM29" s="71"/>
      <c r="AN29" s="71"/>
    </row>
    <row r="30" spans="1:40" ht="22.5" customHeight="1" x14ac:dyDescent="0.2">
      <c r="A30" s="104" t="s">
        <v>4</v>
      </c>
      <c r="B30" s="105"/>
      <c r="C30" s="105"/>
      <c r="D30" s="106"/>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96" t="s">
        <v>61</v>
      </c>
      <c r="AK30" s="58"/>
      <c r="AL30" s="71"/>
      <c r="AM30" s="71"/>
      <c r="AN30" s="71"/>
    </row>
    <row r="31" spans="1:40" ht="22.5" customHeight="1" x14ac:dyDescent="0.2">
      <c r="A31" s="86" t="s">
        <v>5</v>
      </c>
      <c r="B31" s="87"/>
      <c r="C31" s="87"/>
      <c r="D31" s="107"/>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96"/>
      <c r="AK31" s="58"/>
      <c r="AL31" s="71"/>
      <c r="AM31" s="71"/>
      <c r="AN31" s="71"/>
    </row>
    <row r="32" spans="1:40" ht="22.5" customHeight="1" x14ac:dyDescent="0.2">
      <c r="A32" s="108" t="s">
        <v>6</v>
      </c>
      <c r="B32" s="109"/>
      <c r="C32" s="109"/>
      <c r="D32" s="110"/>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97"/>
      <c r="AK32" s="58"/>
      <c r="AL32" s="71"/>
      <c r="AM32" s="71"/>
      <c r="AN32" s="71"/>
    </row>
    <row r="33" spans="1:40" s="5" customFormat="1" ht="22.5" customHeight="1" x14ac:dyDescent="0.25">
      <c r="A33" s="111" t="s">
        <v>7</v>
      </c>
      <c r="B33" s="109"/>
      <c r="C33" s="109"/>
      <c r="D33" s="112"/>
      <c r="E33" s="4">
        <f>SUM(E26:E32)</f>
        <v>0</v>
      </c>
      <c r="F33" s="4">
        <f t="shared" ref="F33:AI33" si="0">SUM(F26:F32)</f>
        <v>0</v>
      </c>
      <c r="G33" s="4">
        <f t="shared" si="0"/>
        <v>0</v>
      </c>
      <c r="H33" s="4">
        <f t="shared" si="0"/>
        <v>0</v>
      </c>
      <c r="I33" s="4">
        <f t="shared" si="0"/>
        <v>0</v>
      </c>
      <c r="J33" s="4">
        <f t="shared" si="0"/>
        <v>0</v>
      </c>
      <c r="K33" s="4">
        <f t="shared" si="0"/>
        <v>0</v>
      </c>
      <c r="L33" s="4">
        <f t="shared" si="0"/>
        <v>0</v>
      </c>
      <c r="M33" s="4">
        <f t="shared" si="0"/>
        <v>0</v>
      </c>
      <c r="N33" s="4">
        <f t="shared" si="0"/>
        <v>0</v>
      </c>
      <c r="O33" s="4">
        <f t="shared" si="0"/>
        <v>0</v>
      </c>
      <c r="P33" s="4">
        <f t="shared" si="0"/>
        <v>0</v>
      </c>
      <c r="Q33" s="4">
        <f t="shared" si="0"/>
        <v>0</v>
      </c>
      <c r="R33" s="4">
        <f t="shared" si="0"/>
        <v>0</v>
      </c>
      <c r="S33" s="4">
        <f t="shared" si="0"/>
        <v>0</v>
      </c>
      <c r="T33" s="4">
        <f t="shared" si="0"/>
        <v>0</v>
      </c>
      <c r="U33" s="4">
        <f t="shared" si="0"/>
        <v>0</v>
      </c>
      <c r="V33" s="4">
        <f t="shared" si="0"/>
        <v>0</v>
      </c>
      <c r="W33" s="4">
        <f t="shared" si="0"/>
        <v>0</v>
      </c>
      <c r="X33" s="4">
        <f t="shared" si="0"/>
        <v>0</v>
      </c>
      <c r="Y33" s="4">
        <f t="shared" si="0"/>
        <v>0</v>
      </c>
      <c r="Z33" s="4">
        <f t="shared" si="0"/>
        <v>0</v>
      </c>
      <c r="AA33" s="4">
        <f t="shared" si="0"/>
        <v>0</v>
      </c>
      <c r="AB33" s="4">
        <f t="shared" si="0"/>
        <v>0</v>
      </c>
      <c r="AC33" s="4">
        <f t="shared" si="0"/>
        <v>0</v>
      </c>
      <c r="AD33" s="4">
        <f t="shared" si="0"/>
        <v>0</v>
      </c>
      <c r="AE33" s="4">
        <f t="shared" si="0"/>
        <v>0</v>
      </c>
      <c r="AF33" s="4">
        <f t="shared" si="0"/>
        <v>0</v>
      </c>
      <c r="AG33" s="4">
        <f t="shared" si="0"/>
        <v>0</v>
      </c>
      <c r="AH33" s="4">
        <f t="shared" si="0"/>
        <v>0</v>
      </c>
      <c r="AI33" s="4">
        <f t="shared" si="0"/>
        <v>0</v>
      </c>
      <c r="AJ33" s="3">
        <f>SUM(E33:AI33)</f>
        <v>0</v>
      </c>
      <c r="AK33" s="68"/>
      <c r="AL33" s="73"/>
      <c r="AM33" s="73"/>
      <c r="AN33" s="73"/>
    </row>
    <row r="34" spans="1:40"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58"/>
      <c r="AL34" s="71"/>
      <c r="AM34" s="71"/>
      <c r="AN34" s="71"/>
    </row>
    <row r="35" spans="1:40"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58"/>
      <c r="AL35" s="71"/>
      <c r="AM35" s="71"/>
      <c r="AN35" s="71"/>
    </row>
    <row r="36" spans="1:40"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58"/>
      <c r="AL36" s="71"/>
      <c r="AM36" s="71"/>
      <c r="AN36" s="71"/>
    </row>
    <row r="37" spans="1:40"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58"/>
      <c r="AL37" s="71"/>
      <c r="AM37" s="71"/>
      <c r="AN37" s="71"/>
    </row>
    <row r="38" spans="1:40" ht="16.5" customHeight="1" x14ac:dyDescent="0.2">
      <c r="A38" s="102"/>
      <c r="B38" s="103"/>
      <c r="C38" s="103"/>
      <c r="D38" s="103"/>
      <c r="E38" s="103"/>
      <c r="F38" s="103"/>
      <c r="G38" s="103"/>
      <c r="H38" s="103"/>
      <c r="I38" s="6"/>
      <c r="J38" s="6"/>
      <c r="K38" s="6"/>
      <c r="L38" s="6"/>
      <c r="M38" s="102"/>
      <c r="N38" s="103"/>
      <c r="O38" s="103"/>
      <c r="P38" s="103"/>
      <c r="Q38" s="103"/>
      <c r="R38" s="103"/>
      <c r="S38" s="103"/>
      <c r="T38" s="103"/>
      <c r="U38" s="103"/>
      <c r="V38" s="103"/>
      <c r="W38" s="7"/>
      <c r="X38" s="7"/>
      <c r="Y38" s="7"/>
      <c r="Z38" s="7"/>
      <c r="AA38" s="6"/>
      <c r="AB38" s="6"/>
      <c r="AC38" s="6"/>
      <c r="AD38" s="6"/>
      <c r="AE38" s="6"/>
      <c r="AF38" s="6"/>
      <c r="AG38" s="6"/>
      <c r="AH38" s="6"/>
      <c r="AI38" s="6"/>
      <c r="AJ38" s="6"/>
      <c r="AK38" s="58"/>
      <c r="AL38" s="71"/>
      <c r="AM38" s="71"/>
      <c r="AN38" s="71"/>
    </row>
    <row r="39" spans="1:40" x14ac:dyDescent="0.2">
      <c r="A39" s="113" t="s">
        <v>11</v>
      </c>
      <c r="B39" s="113"/>
      <c r="C39" s="113"/>
      <c r="D39" s="113"/>
      <c r="E39" s="113"/>
      <c r="F39" s="113"/>
      <c r="G39" s="113"/>
      <c r="H39" s="113"/>
      <c r="I39" s="1"/>
      <c r="J39" s="1"/>
      <c r="K39" s="1"/>
      <c r="L39" s="1"/>
      <c r="M39" s="114" t="s">
        <v>12</v>
      </c>
      <c r="N39" s="114"/>
      <c r="O39" s="114"/>
      <c r="P39" s="114"/>
      <c r="Q39" s="114"/>
      <c r="R39" s="114"/>
      <c r="S39" s="114"/>
      <c r="T39" s="114"/>
      <c r="U39" s="7"/>
      <c r="V39" s="7"/>
      <c r="W39" s="7"/>
      <c r="X39" s="7"/>
      <c r="Y39" s="7"/>
      <c r="Z39" s="7"/>
      <c r="AA39" s="1"/>
      <c r="AB39" s="1"/>
      <c r="AC39" s="1"/>
      <c r="AD39" s="1"/>
      <c r="AE39" s="1"/>
      <c r="AF39" s="1"/>
      <c r="AG39" s="1"/>
      <c r="AH39" s="1"/>
      <c r="AI39" s="1"/>
      <c r="AJ39" s="1"/>
      <c r="AK39" s="58"/>
      <c r="AL39" s="71"/>
      <c r="AM39" s="71"/>
      <c r="AN39" s="71"/>
    </row>
    <row r="40" spans="1:40" ht="9" customHeight="1" x14ac:dyDescent="0.2">
      <c r="A40" s="21"/>
      <c r="B40" s="21"/>
      <c r="C40" s="21"/>
      <c r="D40" s="21"/>
      <c r="E40" s="21"/>
      <c r="F40" s="21"/>
      <c r="G40" s="21"/>
      <c r="H40" s="21"/>
      <c r="I40" s="1"/>
      <c r="J40" s="1"/>
      <c r="K40" s="1"/>
      <c r="L40" s="1"/>
      <c r="M40" s="21"/>
      <c r="N40" s="21"/>
      <c r="O40" s="21"/>
      <c r="P40" s="21"/>
      <c r="Q40" s="21"/>
      <c r="R40" s="21"/>
      <c r="S40" s="21"/>
      <c r="T40" s="21"/>
      <c r="U40" s="8"/>
      <c r="V40" s="8"/>
      <c r="W40" s="8"/>
      <c r="X40" s="8"/>
      <c r="Y40" s="8"/>
      <c r="Z40" s="8"/>
      <c r="AA40" s="1"/>
      <c r="AB40" s="1"/>
      <c r="AC40" s="1"/>
      <c r="AD40" s="1"/>
      <c r="AE40" s="1"/>
      <c r="AF40" s="1"/>
      <c r="AG40" s="1"/>
      <c r="AH40" s="1"/>
      <c r="AI40" s="1"/>
      <c r="AJ40" s="1"/>
      <c r="AK40" s="58"/>
      <c r="AL40" s="71"/>
      <c r="AM40" s="71"/>
      <c r="AN40" s="71"/>
    </row>
    <row r="41" spans="1:40" s="9" customFormat="1" ht="31.5" customHeight="1" x14ac:dyDescent="0.2">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69"/>
      <c r="AL41" s="69"/>
      <c r="AM41" s="69"/>
      <c r="AN41" s="69"/>
    </row>
    <row r="42" spans="1:40" s="13" customFormat="1" ht="34.5" customHeight="1" x14ac:dyDescent="0.2">
      <c r="A42" s="100"/>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70"/>
      <c r="AL42" s="70"/>
      <c r="AM42" s="70"/>
      <c r="AN42" s="70"/>
    </row>
    <row r="43" spans="1:40" ht="48" customHeight="1" x14ac:dyDescent="0.2">
      <c r="A43" s="98"/>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71"/>
      <c r="AL43" s="71"/>
      <c r="AM43" s="71"/>
      <c r="AN43" s="71"/>
    </row>
  </sheetData>
  <sheetProtection password="EB10" sheet="1" objects="1" scenarios="1"/>
  <customSheetViews>
    <customSheetView guid="{4C135FEA-2F01-49CE-B418-C8D43BEE6DF2}" scale="98" showGridLines="0" fitToPage="1">
      <selection activeCell="A15" sqref="A15:C15"/>
      <pageMargins left="0.39370078740157483" right="0" top="0.78740157480314965" bottom="0.19685039370078741" header="0.31496062992125984" footer="0.31496062992125984"/>
      <pageSetup paperSize="9" scale="76" orientation="landscape" r:id="rId1"/>
      <headerFooter>
        <oddFooter>Seite &amp;P von &amp;N</oddFooter>
      </headerFooter>
    </customSheetView>
  </customSheetViews>
  <mergeCells count="31">
    <mergeCell ref="A29:D29"/>
    <mergeCell ref="K22:Q22"/>
    <mergeCell ref="F16:Q16"/>
    <mergeCell ref="A27:D27"/>
    <mergeCell ref="A28:D28"/>
    <mergeCell ref="C20:AK20"/>
    <mergeCell ref="R22:AK22"/>
    <mergeCell ref="A23:AK23"/>
    <mergeCell ref="A18:K18"/>
    <mergeCell ref="A20:B20"/>
    <mergeCell ref="A16:E16"/>
    <mergeCell ref="AJ24:AJ25"/>
    <mergeCell ref="AJ30:AJ32"/>
    <mergeCell ref="A43:AJ43"/>
    <mergeCell ref="A42:AJ42"/>
    <mergeCell ref="A38:H38"/>
    <mergeCell ref="M38:V38"/>
    <mergeCell ref="A30:D30"/>
    <mergeCell ref="A31:D31"/>
    <mergeCell ref="A32:D32"/>
    <mergeCell ref="A33:D33"/>
    <mergeCell ref="A41:AJ41"/>
    <mergeCell ref="A39:H39"/>
    <mergeCell ref="M39:T39"/>
    <mergeCell ref="A14:E14"/>
    <mergeCell ref="F14:I14"/>
    <mergeCell ref="A26:D26"/>
    <mergeCell ref="A25:D25"/>
    <mergeCell ref="A22:B22"/>
    <mergeCell ref="A24:AI24"/>
    <mergeCell ref="C22:D22"/>
  </mergeCells>
  <conditionalFormatting sqref="E26:AI32">
    <cfRule type="expression" dxfId="3" priority="1">
      <formula>E$25=""</formula>
    </cfRule>
  </conditionalFormatting>
  <pageMargins left="0.39370078740157483" right="0.35433070866141736" top="0.59055118110236227" bottom="7.874015748031496E-2" header="0.31496062992125984" footer="0.31496062992125984"/>
  <pageSetup paperSize="9" scale="54" orientation="landscape" r:id="rId2"/>
  <headerFooter scaleWithDoc="0">
    <oddFooter>&amp;L&amp;"Arial,Standard"&amp;6&amp;F - 11.17&amp;R&amp;"Arial,Standard"&amp;6Seite &amp;P von &amp;N</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2" id="{741C7A2E-0878-4636-8597-CC8FBA11B2BA}">
            <xm:f>Daten!C$39</xm:f>
            <x14:dxf>
              <fill>
                <patternFill patternType="gray125"/>
              </fill>
            </x14:dxf>
          </x14:cfRule>
          <x14:cfRule type="expression" priority="3" id="{BE2A1E58-ED51-4238-AAE2-7D35007083DF}">
            <xm:f>Daten!C$40=TRUE</xm:f>
            <x14:dxf>
              <fill>
                <patternFill patternType="gray125"/>
              </fill>
            </x14:dxf>
          </x14:cfRule>
          <x14:cfRule type="expression" priority="4" id="{347BB275-8509-454A-8782-B575C42CFF21}">
            <xm:f>Daten!C$41=TRUE</xm:f>
            <x14:dxf>
              <fill>
                <patternFill patternType="lightUp">
                  <bgColor theme="9" tint="0.59996337778862885"/>
                </patternFill>
              </fill>
            </x14:dxf>
          </x14:cfRule>
          <xm:sqref>E26:AI32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Daten!$T$6:$T$17</xm:f>
          </x14:formula1>
          <xm:sqref>C22</xm:sqref>
        </x14:dataValidation>
        <x14:dataValidation type="list" allowBlank="1" showInputMessage="1" showErrorMessage="1">
          <x14:formula1>
            <xm:f>Daten!$P$15:$P$27</xm:f>
          </x14:formula1>
          <xm:sqref>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6"/>
  <sheetViews>
    <sheetView topLeftCell="A10" workbookViewId="0">
      <selection activeCell="AC48" sqref="AC48"/>
    </sheetView>
  </sheetViews>
  <sheetFormatPr baseColWidth="10" defaultRowHeight="15" x14ac:dyDescent="0.25"/>
  <sheetData>
    <row r="2" spans="1:21" x14ac:dyDescent="0.25">
      <c r="A2" s="31" t="s">
        <v>15</v>
      </c>
      <c r="B2" s="32"/>
      <c r="C2" s="33"/>
      <c r="D2" s="33"/>
      <c r="E2" s="33"/>
      <c r="F2" s="33"/>
      <c r="G2" s="33"/>
      <c r="H2" s="33"/>
      <c r="I2" s="33"/>
      <c r="J2" s="34"/>
      <c r="K2" s="34"/>
      <c r="L2" s="34"/>
      <c r="M2" s="32"/>
      <c r="N2" s="24"/>
      <c r="O2" s="24"/>
      <c r="P2" s="24"/>
      <c r="Q2" s="24"/>
      <c r="R2" s="24"/>
      <c r="S2" s="24"/>
      <c r="T2" s="24"/>
      <c r="U2" s="24"/>
    </row>
    <row r="3" spans="1:21" x14ac:dyDescent="0.25">
      <c r="A3" s="27"/>
      <c r="B3" s="27"/>
      <c r="C3" s="27"/>
      <c r="D3" s="27"/>
      <c r="E3" s="27"/>
      <c r="F3" s="27"/>
      <c r="G3" s="27"/>
      <c r="H3" s="27"/>
      <c r="I3" s="27"/>
      <c r="J3" s="25"/>
      <c r="K3" s="25"/>
      <c r="L3" s="25"/>
      <c r="M3" s="24"/>
      <c r="N3" s="24"/>
      <c r="O3" s="24"/>
      <c r="P3" s="24"/>
      <c r="Q3" s="24"/>
      <c r="R3" s="24"/>
      <c r="S3" s="24"/>
      <c r="T3" s="24"/>
      <c r="U3" s="24"/>
    </row>
    <row r="4" spans="1:21" ht="132.75" thickBot="1" x14ac:dyDescent="0.3">
      <c r="A4" s="27"/>
      <c r="B4" s="39" t="s">
        <v>16</v>
      </c>
      <c r="C4" s="39" t="s">
        <v>17</v>
      </c>
      <c r="D4" s="39" t="s">
        <v>18</v>
      </c>
      <c r="E4" s="39" t="s">
        <v>19</v>
      </c>
      <c r="F4" s="39" t="s">
        <v>20</v>
      </c>
      <c r="G4" s="39" t="s">
        <v>21</v>
      </c>
      <c r="H4" s="39" t="s">
        <v>22</v>
      </c>
      <c r="I4" s="39" t="s">
        <v>23</v>
      </c>
      <c r="J4" s="39" t="s">
        <v>24</v>
      </c>
      <c r="K4" s="39" t="s">
        <v>25</v>
      </c>
      <c r="L4" s="39" t="s">
        <v>26</v>
      </c>
      <c r="M4" s="39" t="s">
        <v>27</v>
      </c>
      <c r="N4" s="24"/>
      <c r="O4" s="24"/>
      <c r="P4" s="24"/>
      <c r="Q4" s="24"/>
      <c r="R4" s="24"/>
      <c r="S4" s="24"/>
      <c r="T4" s="24"/>
      <c r="U4" s="24"/>
    </row>
    <row r="5" spans="1:21" ht="15.75" thickBot="1" x14ac:dyDescent="0.3">
      <c r="A5" s="40">
        <v>2019</v>
      </c>
      <c r="B5" s="36">
        <v>43466</v>
      </c>
      <c r="C5" s="36">
        <v>43574</v>
      </c>
      <c r="D5" s="36">
        <v>43576</v>
      </c>
      <c r="E5" s="36">
        <v>43577</v>
      </c>
      <c r="F5" s="36">
        <v>43586</v>
      </c>
      <c r="G5" s="36">
        <v>43615</v>
      </c>
      <c r="H5" s="36">
        <v>43625</v>
      </c>
      <c r="I5" s="36">
        <v>43626</v>
      </c>
      <c r="J5" s="36">
        <v>43741</v>
      </c>
      <c r="K5" s="36">
        <v>43769</v>
      </c>
      <c r="L5" s="36">
        <v>43824</v>
      </c>
      <c r="M5" s="38">
        <v>43825</v>
      </c>
      <c r="N5" s="24"/>
      <c r="O5" s="24"/>
      <c r="P5" s="35" t="s">
        <v>28</v>
      </c>
      <c r="Q5" s="35" t="s">
        <v>29</v>
      </c>
      <c r="R5" s="24"/>
      <c r="S5" s="35" t="s">
        <v>28</v>
      </c>
      <c r="T5" s="35" t="s">
        <v>30</v>
      </c>
      <c r="U5" s="42">
        <f>SUMIF(T6:T17,'Stundennachweis StaF'!C22,Daten!S6:S17)</f>
        <v>11</v>
      </c>
    </row>
    <row r="6" spans="1:21" x14ac:dyDescent="0.25">
      <c r="A6" s="40">
        <v>2020</v>
      </c>
      <c r="B6" s="36">
        <v>43831</v>
      </c>
      <c r="C6" s="36">
        <v>43931</v>
      </c>
      <c r="D6" s="36">
        <v>43933</v>
      </c>
      <c r="E6" s="36">
        <v>43934</v>
      </c>
      <c r="F6" s="36">
        <v>43952</v>
      </c>
      <c r="G6" s="36">
        <v>43972</v>
      </c>
      <c r="H6" s="36">
        <v>43982</v>
      </c>
      <c r="I6" s="36">
        <v>43983</v>
      </c>
      <c r="J6" s="36">
        <v>44107</v>
      </c>
      <c r="K6" s="36">
        <v>44135</v>
      </c>
      <c r="L6" s="36">
        <v>44190</v>
      </c>
      <c r="M6" s="38">
        <v>44191</v>
      </c>
      <c r="N6" s="24"/>
      <c r="O6" s="24"/>
      <c r="P6" s="41">
        <v>1</v>
      </c>
      <c r="Q6" s="41" t="s">
        <v>31</v>
      </c>
      <c r="R6" s="24"/>
      <c r="S6" s="41">
        <v>1</v>
      </c>
      <c r="T6" s="41" t="s">
        <v>32</v>
      </c>
      <c r="U6" s="24"/>
    </row>
    <row r="7" spans="1:21" x14ac:dyDescent="0.25">
      <c r="A7" s="40">
        <v>2021</v>
      </c>
      <c r="B7" s="36">
        <v>44197</v>
      </c>
      <c r="C7" s="36">
        <v>44288</v>
      </c>
      <c r="D7" s="36">
        <v>44290</v>
      </c>
      <c r="E7" s="36">
        <v>44291</v>
      </c>
      <c r="F7" s="36">
        <v>44317</v>
      </c>
      <c r="G7" s="36">
        <v>44329</v>
      </c>
      <c r="H7" s="36">
        <v>44339</v>
      </c>
      <c r="I7" s="36">
        <v>44340</v>
      </c>
      <c r="J7" s="36">
        <v>44472</v>
      </c>
      <c r="K7" s="36">
        <v>44500</v>
      </c>
      <c r="L7" s="36">
        <v>44555</v>
      </c>
      <c r="M7" s="38">
        <v>44556</v>
      </c>
      <c r="N7" s="24"/>
      <c r="O7" s="24"/>
      <c r="P7" s="41">
        <v>2</v>
      </c>
      <c r="Q7" s="41" t="s">
        <v>33</v>
      </c>
      <c r="R7" s="24"/>
      <c r="S7" s="41">
        <v>2</v>
      </c>
      <c r="T7" s="41" t="s">
        <v>34</v>
      </c>
      <c r="U7" s="24"/>
    </row>
    <row r="8" spans="1:21" x14ac:dyDescent="0.25">
      <c r="A8" s="40">
        <v>2022</v>
      </c>
      <c r="B8" s="36">
        <v>44562</v>
      </c>
      <c r="C8" s="36">
        <v>44666</v>
      </c>
      <c r="D8" s="36">
        <v>44668</v>
      </c>
      <c r="E8" s="36">
        <v>44669</v>
      </c>
      <c r="F8" s="36">
        <v>44682</v>
      </c>
      <c r="G8" s="36">
        <v>44707</v>
      </c>
      <c r="H8" s="36">
        <v>44717</v>
      </c>
      <c r="I8" s="36">
        <v>44718</v>
      </c>
      <c r="J8" s="36">
        <v>44837</v>
      </c>
      <c r="K8" s="36">
        <v>44865</v>
      </c>
      <c r="L8" s="36">
        <v>44920</v>
      </c>
      <c r="M8" s="38">
        <v>44921</v>
      </c>
      <c r="N8" s="24"/>
      <c r="O8" s="24"/>
      <c r="P8" s="41">
        <v>3</v>
      </c>
      <c r="Q8" s="41" t="s">
        <v>35</v>
      </c>
      <c r="R8" s="24"/>
      <c r="S8" s="41">
        <v>3</v>
      </c>
      <c r="T8" s="41" t="s">
        <v>36</v>
      </c>
      <c r="U8" s="24"/>
    </row>
    <row r="9" spans="1:21" x14ac:dyDescent="0.25">
      <c r="A9" s="40">
        <v>2023</v>
      </c>
      <c r="B9" s="36">
        <v>44927</v>
      </c>
      <c r="C9" s="36">
        <v>45023</v>
      </c>
      <c r="D9" s="36">
        <v>45025</v>
      </c>
      <c r="E9" s="36">
        <v>45026</v>
      </c>
      <c r="F9" s="36">
        <v>45047</v>
      </c>
      <c r="G9" s="36">
        <v>45064</v>
      </c>
      <c r="H9" s="36">
        <v>45074</v>
      </c>
      <c r="I9" s="36">
        <v>45075</v>
      </c>
      <c r="J9" s="36">
        <v>45202</v>
      </c>
      <c r="K9" s="36">
        <v>45230</v>
      </c>
      <c r="L9" s="36">
        <v>45285</v>
      </c>
      <c r="M9" s="38">
        <v>45286</v>
      </c>
      <c r="N9" s="24"/>
      <c r="O9" s="24"/>
      <c r="P9" s="41">
        <v>4</v>
      </c>
      <c r="Q9" s="41" t="s">
        <v>37</v>
      </c>
      <c r="R9" s="24"/>
      <c r="S9" s="41">
        <v>4</v>
      </c>
      <c r="T9" s="41" t="s">
        <v>38</v>
      </c>
      <c r="U9" s="24"/>
    </row>
    <row r="10" spans="1:21" x14ac:dyDescent="0.25">
      <c r="A10" s="40">
        <v>2024</v>
      </c>
      <c r="B10" s="36">
        <v>45292</v>
      </c>
      <c r="C10" s="36">
        <v>45380</v>
      </c>
      <c r="D10" s="36">
        <v>45382</v>
      </c>
      <c r="E10" s="36">
        <v>45383</v>
      </c>
      <c r="F10" s="36">
        <v>45413</v>
      </c>
      <c r="G10" s="36">
        <v>45421</v>
      </c>
      <c r="H10" s="36">
        <v>45431</v>
      </c>
      <c r="I10" s="36">
        <v>45432</v>
      </c>
      <c r="J10" s="36">
        <v>45568</v>
      </c>
      <c r="K10" s="36">
        <v>45596</v>
      </c>
      <c r="L10" s="36">
        <v>45651</v>
      </c>
      <c r="M10" s="38">
        <v>45652</v>
      </c>
      <c r="N10" s="24"/>
      <c r="O10" s="24"/>
      <c r="P10" s="41">
        <v>5</v>
      </c>
      <c r="Q10" s="41" t="s">
        <v>39</v>
      </c>
      <c r="R10" s="24"/>
      <c r="S10" s="41">
        <v>5</v>
      </c>
      <c r="T10" s="41" t="s">
        <v>40</v>
      </c>
      <c r="U10" s="24"/>
    </row>
    <row r="11" spans="1:21" x14ac:dyDescent="0.25">
      <c r="A11" s="40">
        <v>2025</v>
      </c>
      <c r="B11" s="36">
        <v>45658</v>
      </c>
      <c r="C11" s="36">
        <v>45765</v>
      </c>
      <c r="D11" s="36">
        <v>45767</v>
      </c>
      <c r="E11" s="36">
        <v>45768</v>
      </c>
      <c r="F11" s="36">
        <v>45778</v>
      </c>
      <c r="G11" s="36">
        <v>45806</v>
      </c>
      <c r="H11" s="36">
        <v>45816</v>
      </c>
      <c r="I11" s="36">
        <v>45817</v>
      </c>
      <c r="J11" s="36">
        <v>45933</v>
      </c>
      <c r="K11" s="36">
        <v>45961</v>
      </c>
      <c r="L11" s="36">
        <v>46016</v>
      </c>
      <c r="M11" s="38">
        <v>46017</v>
      </c>
      <c r="N11" s="24"/>
      <c r="O11" s="24"/>
      <c r="P11" s="41">
        <v>6</v>
      </c>
      <c r="Q11" s="41" t="s">
        <v>41</v>
      </c>
      <c r="R11" s="24"/>
      <c r="S11" s="41">
        <v>6</v>
      </c>
      <c r="T11" s="41" t="s">
        <v>42</v>
      </c>
      <c r="U11" s="24"/>
    </row>
    <row r="12" spans="1:21" x14ac:dyDescent="0.25">
      <c r="A12" s="40">
        <v>2026</v>
      </c>
      <c r="B12" s="36">
        <v>46023</v>
      </c>
      <c r="C12" s="36">
        <v>46115</v>
      </c>
      <c r="D12" s="36">
        <v>46117</v>
      </c>
      <c r="E12" s="36">
        <v>46118</v>
      </c>
      <c r="F12" s="36">
        <v>46143</v>
      </c>
      <c r="G12" s="36">
        <v>46156</v>
      </c>
      <c r="H12" s="36">
        <v>46166</v>
      </c>
      <c r="I12" s="36">
        <v>46167</v>
      </c>
      <c r="J12" s="36">
        <v>46298</v>
      </c>
      <c r="K12" s="36">
        <v>46326</v>
      </c>
      <c r="L12" s="36">
        <v>46381</v>
      </c>
      <c r="M12" s="38">
        <v>46382</v>
      </c>
      <c r="N12" s="24"/>
      <c r="O12" s="24"/>
      <c r="P12" s="41">
        <v>7</v>
      </c>
      <c r="Q12" s="41" t="s">
        <v>43</v>
      </c>
      <c r="R12" s="24"/>
      <c r="S12" s="41">
        <v>7</v>
      </c>
      <c r="T12" s="41" t="s">
        <v>44</v>
      </c>
      <c r="U12" s="24"/>
    </row>
    <row r="13" spans="1:21" x14ac:dyDescent="0.25">
      <c r="A13" s="40">
        <v>2027</v>
      </c>
      <c r="B13" s="36">
        <v>46388</v>
      </c>
      <c r="C13" s="36">
        <v>46472</v>
      </c>
      <c r="D13" s="36">
        <v>46474</v>
      </c>
      <c r="E13" s="36">
        <v>46475</v>
      </c>
      <c r="F13" s="36">
        <v>46508</v>
      </c>
      <c r="G13" s="36">
        <v>46513</v>
      </c>
      <c r="H13" s="36">
        <v>46523</v>
      </c>
      <c r="I13" s="36">
        <v>46524</v>
      </c>
      <c r="J13" s="36">
        <v>46663</v>
      </c>
      <c r="K13" s="36">
        <v>46691</v>
      </c>
      <c r="L13" s="36">
        <v>46746</v>
      </c>
      <c r="M13" s="38">
        <v>46747</v>
      </c>
      <c r="N13" s="24"/>
      <c r="O13" s="24"/>
      <c r="P13" s="24"/>
      <c r="Q13" s="24"/>
      <c r="R13" s="24"/>
      <c r="S13" s="41">
        <v>8</v>
      </c>
      <c r="T13" s="41" t="s">
        <v>45</v>
      </c>
      <c r="U13" s="24"/>
    </row>
    <row r="14" spans="1:21" x14ac:dyDescent="0.25">
      <c r="A14" s="40">
        <v>2028</v>
      </c>
      <c r="B14" s="36">
        <v>46753</v>
      </c>
      <c r="C14" s="36">
        <v>46857</v>
      </c>
      <c r="D14" s="36">
        <v>46859</v>
      </c>
      <c r="E14" s="36">
        <v>46860</v>
      </c>
      <c r="F14" s="36">
        <v>46874</v>
      </c>
      <c r="G14" s="36">
        <v>46898</v>
      </c>
      <c r="H14" s="36">
        <v>46908</v>
      </c>
      <c r="I14" s="36">
        <v>46909</v>
      </c>
      <c r="J14" s="36">
        <v>47029</v>
      </c>
      <c r="K14" s="36">
        <v>47057</v>
      </c>
      <c r="L14" s="36">
        <v>47112</v>
      </c>
      <c r="M14" s="38">
        <v>47113</v>
      </c>
      <c r="N14" s="24"/>
      <c r="O14" s="24"/>
      <c r="P14" s="35" t="s">
        <v>46</v>
      </c>
      <c r="Q14" s="24"/>
      <c r="R14" s="24"/>
      <c r="S14" s="41">
        <v>9</v>
      </c>
      <c r="T14" s="41" t="s">
        <v>47</v>
      </c>
      <c r="U14" s="24"/>
    </row>
    <row r="15" spans="1:21" x14ac:dyDescent="0.25">
      <c r="A15" s="40">
        <v>2029</v>
      </c>
      <c r="B15" s="36">
        <v>47119</v>
      </c>
      <c r="C15" s="36">
        <v>47207</v>
      </c>
      <c r="D15" s="36">
        <v>47209</v>
      </c>
      <c r="E15" s="36">
        <v>47210</v>
      </c>
      <c r="F15" s="36">
        <v>47239</v>
      </c>
      <c r="G15" s="36">
        <v>47248</v>
      </c>
      <c r="H15" s="36">
        <v>47258</v>
      </c>
      <c r="I15" s="36">
        <v>47259</v>
      </c>
      <c r="J15" s="36">
        <v>47394</v>
      </c>
      <c r="K15" s="36">
        <v>47422</v>
      </c>
      <c r="L15" s="36">
        <v>47477</v>
      </c>
      <c r="M15" s="38">
        <v>47478</v>
      </c>
      <c r="N15" s="24"/>
      <c r="O15" s="24"/>
      <c r="P15" s="41">
        <v>2019</v>
      </c>
      <c r="Q15" s="24"/>
      <c r="R15" s="24"/>
      <c r="S15" s="41">
        <v>10</v>
      </c>
      <c r="T15" s="41" t="s">
        <v>48</v>
      </c>
      <c r="U15" s="24"/>
    </row>
    <row r="16" spans="1:21" x14ac:dyDescent="0.25">
      <c r="A16" s="40">
        <v>2030</v>
      </c>
      <c r="B16" s="36">
        <v>47484</v>
      </c>
      <c r="C16" s="37"/>
      <c r="D16" s="36">
        <v>2</v>
      </c>
      <c r="E16" s="36">
        <v>3</v>
      </c>
      <c r="F16" s="36">
        <v>47604</v>
      </c>
      <c r="G16" s="37"/>
      <c r="H16" s="37"/>
      <c r="I16" s="37"/>
      <c r="J16" s="36">
        <v>47759</v>
      </c>
      <c r="K16" s="36">
        <v>47787</v>
      </c>
      <c r="L16" s="36">
        <v>47842</v>
      </c>
      <c r="M16" s="38">
        <v>47843</v>
      </c>
      <c r="N16" s="24"/>
      <c r="O16" s="24"/>
      <c r="P16" s="41">
        <v>2020</v>
      </c>
      <c r="Q16" s="24"/>
      <c r="R16" s="24"/>
      <c r="S16" s="41">
        <v>11</v>
      </c>
      <c r="T16" s="41" t="s">
        <v>49</v>
      </c>
      <c r="U16" s="24"/>
    </row>
    <row r="17" spans="1:20" x14ac:dyDescent="0.25">
      <c r="A17" s="40">
        <v>2031</v>
      </c>
      <c r="B17" s="36">
        <v>47849</v>
      </c>
      <c r="C17" s="37"/>
      <c r="D17" s="36">
        <v>2</v>
      </c>
      <c r="E17" s="36">
        <v>3</v>
      </c>
      <c r="F17" s="36">
        <v>47969</v>
      </c>
      <c r="G17" s="37"/>
      <c r="H17" s="37"/>
      <c r="I17" s="37"/>
      <c r="J17" s="36">
        <v>48124</v>
      </c>
      <c r="K17" s="36">
        <v>48152</v>
      </c>
      <c r="L17" s="36">
        <v>48207</v>
      </c>
      <c r="M17" s="38">
        <v>48208</v>
      </c>
      <c r="N17" s="24"/>
      <c r="O17" s="24"/>
      <c r="P17" s="41">
        <v>2021</v>
      </c>
      <c r="Q17" s="24"/>
      <c r="R17" s="24"/>
      <c r="S17" s="41">
        <v>12</v>
      </c>
      <c r="T17" s="41" t="s">
        <v>13</v>
      </c>
    </row>
    <row r="18" spans="1:20" x14ac:dyDescent="0.25">
      <c r="A18" s="27"/>
      <c r="B18" s="27"/>
      <c r="C18" s="27"/>
      <c r="D18" s="27"/>
      <c r="E18" s="27"/>
      <c r="F18" s="27"/>
      <c r="G18" s="27"/>
      <c r="H18" s="27"/>
      <c r="I18" s="27"/>
      <c r="J18" s="29"/>
      <c r="K18" s="29"/>
      <c r="L18" s="29"/>
      <c r="M18" s="30"/>
      <c r="N18" s="24"/>
      <c r="O18" s="24"/>
      <c r="P18" s="41">
        <v>2022</v>
      </c>
      <c r="Q18" s="24"/>
      <c r="R18" s="24"/>
      <c r="S18" s="24"/>
      <c r="T18" s="24"/>
    </row>
    <row r="19" spans="1:20" x14ac:dyDescent="0.25">
      <c r="A19" s="28" t="s">
        <v>50</v>
      </c>
      <c r="B19" s="24"/>
      <c r="C19" s="27"/>
      <c r="D19" s="27"/>
      <c r="E19" s="27"/>
      <c r="F19" s="27"/>
      <c r="G19" s="27"/>
      <c r="H19" s="27"/>
      <c r="I19" s="27"/>
      <c r="J19" s="29"/>
      <c r="K19" s="29"/>
      <c r="L19" s="29"/>
      <c r="M19" s="30"/>
      <c r="N19" s="24"/>
      <c r="O19" s="24"/>
      <c r="P19" s="41">
        <v>2023</v>
      </c>
      <c r="Q19" s="24"/>
      <c r="R19" s="24"/>
      <c r="S19" s="24"/>
      <c r="T19" s="24"/>
    </row>
    <row r="20" spans="1:20" x14ac:dyDescent="0.25">
      <c r="A20" s="24"/>
      <c r="B20" s="24"/>
      <c r="C20" s="24"/>
      <c r="D20" s="24"/>
      <c r="E20" s="24"/>
      <c r="F20" s="24"/>
      <c r="G20" s="24"/>
      <c r="H20" s="24"/>
      <c r="I20" s="24"/>
      <c r="J20" s="24"/>
      <c r="K20" s="24"/>
      <c r="L20" s="24"/>
      <c r="M20" s="24"/>
      <c r="N20" s="24"/>
      <c r="O20" s="24"/>
      <c r="P20" s="41">
        <v>2024</v>
      </c>
      <c r="Q20" s="24"/>
      <c r="R20" s="24"/>
      <c r="S20" s="24"/>
      <c r="T20" s="24"/>
    </row>
    <row r="21" spans="1:20" x14ac:dyDescent="0.25">
      <c r="A21" s="40">
        <v>2019</v>
      </c>
      <c r="B21" s="36" t="str">
        <f>INDEX($Q$6:$Q$12,WEEKDAY(B5))</f>
        <v>Dienstag</v>
      </c>
      <c r="C21" s="36" t="str">
        <f t="shared" ref="C21:M21" si="0">INDEX($Q$6:$Q$12,WEEKDAY(C5))</f>
        <v>Freitag</v>
      </c>
      <c r="D21" s="36" t="str">
        <f t="shared" si="0"/>
        <v>Sonntag</v>
      </c>
      <c r="E21" s="36" t="str">
        <f t="shared" si="0"/>
        <v>Montag</v>
      </c>
      <c r="F21" s="36" t="str">
        <f t="shared" si="0"/>
        <v>Mittwoch</v>
      </c>
      <c r="G21" s="36" t="str">
        <f t="shared" si="0"/>
        <v>Donnerstag</v>
      </c>
      <c r="H21" s="36" t="str">
        <f t="shared" si="0"/>
        <v>Sonntag</v>
      </c>
      <c r="I21" s="36" t="str">
        <f t="shared" si="0"/>
        <v>Montag</v>
      </c>
      <c r="J21" s="36" t="str">
        <f t="shared" si="0"/>
        <v>Donnerstag</v>
      </c>
      <c r="K21" s="36" t="str">
        <f t="shared" si="0"/>
        <v>Donnerstag</v>
      </c>
      <c r="L21" s="36" t="str">
        <f t="shared" si="0"/>
        <v>Mittwoch</v>
      </c>
      <c r="M21" s="36" t="str">
        <f t="shared" si="0"/>
        <v>Donnerstag</v>
      </c>
      <c r="N21" s="24"/>
      <c r="O21" s="24"/>
      <c r="P21" s="41">
        <v>2025</v>
      </c>
      <c r="Q21" s="24"/>
      <c r="R21" s="24"/>
      <c r="S21" s="24"/>
      <c r="T21" s="24"/>
    </row>
    <row r="22" spans="1:20" x14ac:dyDescent="0.25">
      <c r="A22" s="40">
        <v>2020</v>
      </c>
      <c r="B22" s="36" t="str">
        <f t="shared" ref="B22:M33" si="1">INDEX($Q$6:$Q$12,WEEKDAY(B6))</f>
        <v>Mittwoch</v>
      </c>
      <c r="C22" s="36" t="str">
        <f t="shared" si="1"/>
        <v>Freitag</v>
      </c>
      <c r="D22" s="36" t="str">
        <f t="shared" si="1"/>
        <v>Sonntag</v>
      </c>
      <c r="E22" s="36" t="str">
        <f t="shared" si="1"/>
        <v>Montag</v>
      </c>
      <c r="F22" s="36" t="str">
        <f t="shared" si="1"/>
        <v>Freitag</v>
      </c>
      <c r="G22" s="36" t="str">
        <f t="shared" si="1"/>
        <v>Donnerstag</v>
      </c>
      <c r="H22" s="36" t="str">
        <f t="shared" si="1"/>
        <v>Sonntag</v>
      </c>
      <c r="I22" s="36" t="str">
        <f t="shared" si="1"/>
        <v>Montag</v>
      </c>
      <c r="J22" s="36" t="str">
        <f t="shared" si="1"/>
        <v>Sonnabend</v>
      </c>
      <c r="K22" s="36" t="str">
        <f t="shared" si="1"/>
        <v>Sonnabend</v>
      </c>
      <c r="L22" s="36" t="str">
        <f t="shared" si="1"/>
        <v>Freitag</v>
      </c>
      <c r="M22" s="36" t="str">
        <f t="shared" si="1"/>
        <v>Sonnabend</v>
      </c>
      <c r="N22" s="24"/>
      <c r="O22" s="24"/>
      <c r="P22" s="41">
        <v>2026</v>
      </c>
      <c r="Q22" s="24"/>
      <c r="R22" s="24"/>
      <c r="S22" s="24"/>
      <c r="T22" s="24"/>
    </row>
    <row r="23" spans="1:20" x14ac:dyDescent="0.25">
      <c r="A23" s="40">
        <v>2021</v>
      </c>
      <c r="B23" s="36" t="str">
        <f t="shared" si="1"/>
        <v>Freitag</v>
      </c>
      <c r="C23" s="36" t="str">
        <f t="shared" si="1"/>
        <v>Freitag</v>
      </c>
      <c r="D23" s="36" t="str">
        <f t="shared" si="1"/>
        <v>Sonntag</v>
      </c>
      <c r="E23" s="36" t="str">
        <f t="shared" si="1"/>
        <v>Montag</v>
      </c>
      <c r="F23" s="36" t="str">
        <f t="shared" si="1"/>
        <v>Sonnabend</v>
      </c>
      <c r="G23" s="36" t="str">
        <f t="shared" si="1"/>
        <v>Donnerstag</v>
      </c>
      <c r="H23" s="36" t="str">
        <f t="shared" si="1"/>
        <v>Sonntag</v>
      </c>
      <c r="I23" s="36" t="str">
        <f t="shared" si="1"/>
        <v>Montag</v>
      </c>
      <c r="J23" s="36" t="str">
        <f t="shared" si="1"/>
        <v>Sonntag</v>
      </c>
      <c r="K23" s="36" t="str">
        <f t="shared" si="1"/>
        <v>Sonntag</v>
      </c>
      <c r="L23" s="36" t="str">
        <f t="shared" si="1"/>
        <v>Sonnabend</v>
      </c>
      <c r="M23" s="36" t="str">
        <f t="shared" si="1"/>
        <v>Sonntag</v>
      </c>
      <c r="N23" s="24"/>
      <c r="O23" s="24"/>
      <c r="P23" s="41">
        <v>2027</v>
      </c>
      <c r="Q23" s="24"/>
      <c r="R23" s="24"/>
      <c r="S23" s="24"/>
      <c r="T23" s="24"/>
    </row>
    <row r="24" spans="1:20" x14ac:dyDescent="0.25">
      <c r="A24" s="40">
        <v>2022</v>
      </c>
      <c r="B24" s="36" t="str">
        <f t="shared" si="1"/>
        <v>Sonnabend</v>
      </c>
      <c r="C24" s="36" t="str">
        <f t="shared" si="1"/>
        <v>Freitag</v>
      </c>
      <c r="D24" s="36" t="str">
        <f t="shared" si="1"/>
        <v>Sonntag</v>
      </c>
      <c r="E24" s="36" t="str">
        <f t="shared" si="1"/>
        <v>Montag</v>
      </c>
      <c r="F24" s="36" t="str">
        <f t="shared" si="1"/>
        <v>Sonntag</v>
      </c>
      <c r="G24" s="36" t="str">
        <f t="shared" si="1"/>
        <v>Donnerstag</v>
      </c>
      <c r="H24" s="36" t="str">
        <f t="shared" si="1"/>
        <v>Sonntag</v>
      </c>
      <c r="I24" s="36" t="str">
        <f t="shared" si="1"/>
        <v>Montag</v>
      </c>
      <c r="J24" s="36" t="str">
        <f t="shared" si="1"/>
        <v>Montag</v>
      </c>
      <c r="K24" s="36" t="str">
        <f t="shared" si="1"/>
        <v>Montag</v>
      </c>
      <c r="L24" s="36" t="str">
        <f t="shared" si="1"/>
        <v>Sonntag</v>
      </c>
      <c r="M24" s="36" t="str">
        <f t="shared" si="1"/>
        <v>Montag</v>
      </c>
      <c r="N24" s="24"/>
      <c r="O24" s="24"/>
      <c r="P24" s="41">
        <v>2028</v>
      </c>
      <c r="Q24" s="24"/>
      <c r="R24" s="24"/>
      <c r="S24" s="24"/>
      <c r="T24" s="24"/>
    </row>
    <row r="25" spans="1:20" x14ac:dyDescent="0.25">
      <c r="A25" s="40">
        <v>2023</v>
      </c>
      <c r="B25" s="36" t="str">
        <f t="shared" si="1"/>
        <v>Sonntag</v>
      </c>
      <c r="C25" s="36" t="str">
        <f t="shared" si="1"/>
        <v>Freitag</v>
      </c>
      <c r="D25" s="36" t="str">
        <f t="shared" si="1"/>
        <v>Sonntag</v>
      </c>
      <c r="E25" s="36" t="str">
        <f t="shared" si="1"/>
        <v>Montag</v>
      </c>
      <c r="F25" s="36" t="str">
        <f t="shared" si="1"/>
        <v>Montag</v>
      </c>
      <c r="G25" s="36" t="str">
        <f t="shared" si="1"/>
        <v>Donnerstag</v>
      </c>
      <c r="H25" s="36" t="str">
        <f t="shared" si="1"/>
        <v>Sonntag</v>
      </c>
      <c r="I25" s="36" t="str">
        <f t="shared" si="1"/>
        <v>Montag</v>
      </c>
      <c r="J25" s="36" t="str">
        <f t="shared" si="1"/>
        <v>Dienstag</v>
      </c>
      <c r="K25" s="36" t="str">
        <f t="shared" si="1"/>
        <v>Dienstag</v>
      </c>
      <c r="L25" s="36" t="str">
        <f t="shared" si="1"/>
        <v>Montag</v>
      </c>
      <c r="M25" s="36" t="str">
        <f t="shared" si="1"/>
        <v>Dienstag</v>
      </c>
      <c r="N25" s="24"/>
      <c r="O25" s="24"/>
      <c r="P25" s="41">
        <v>2029</v>
      </c>
      <c r="Q25" s="24"/>
      <c r="R25" s="24"/>
      <c r="S25" s="24"/>
      <c r="T25" s="24"/>
    </row>
    <row r="26" spans="1:20" x14ac:dyDescent="0.25">
      <c r="A26" s="40">
        <v>2024</v>
      </c>
      <c r="B26" s="36" t="str">
        <f t="shared" si="1"/>
        <v>Montag</v>
      </c>
      <c r="C26" s="36" t="str">
        <f t="shared" si="1"/>
        <v>Freitag</v>
      </c>
      <c r="D26" s="36" t="str">
        <f t="shared" si="1"/>
        <v>Sonntag</v>
      </c>
      <c r="E26" s="36" t="str">
        <f t="shared" si="1"/>
        <v>Montag</v>
      </c>
      <c r="F26" s="36" t="str">
        <f t="shared" si="1"/>
        <v>Mittwoch</v>
      </c>
      <c r="G26" s="36" t="str">
        <f t="shared" si="1"/>
        <v>Donnerstag</v>
      </c>
      <c r="H26" s="36" t="str">
        <f t="shared" si="1"/>
        <v>Sonntag</v>
      </c>
      <c r="I26" s="36" t="str">
        <f t="shared" si="1"/>
        <v>Montag</v>
      </c>
      <c r="J26" s="36" t="str">
        <f t="shared" si="1"/>
        <v>Donnerstag</v>
      </c>
      <c r="K26" s="36" t="str">
        <f t="shared" si="1"/>
        <v>Donnerstag</v>
      </c>
      <c r="L26" s="36" t="str">
        <f t="shared" si="1"/>
        <v>Mittwoch</v>
      </c>
      <c r="M26" s="36" t="str">
        <f t="shared" si="1"/>
        <v>Donnerstag</v>
      </c>
      <c r="N26" s="24"/>
      <c r="O26" s="24"/>
      <c r="P26" s="41">
        <v>2030</v>
      </c>
      <c r="Q26" s="24"/>
      <c r="R26" s="24"/>
      <c r="S26" s="24"/>
      <c r="T26" s="24"/>
    </row>
    <row r="27" spans="1:20" x14ac:dyDescent="0.25">
      <c r="A27" s="40">
        <v>2025</v>
      </c>
      <c r="B27" s="36" t="str">
        <f t="shared" si="1"/>
        <v>Mittwoch</v>
      </c>
      <c r="C27" s="36" t="str">
        <f t="shared" si="1"/>
        <v>Freitag</v>
      </c>
      <c r="D27" s="36" t="str">
        <f t="shared" si="1"/>
        <v>Sonntag</v>
      </c>
      <c r="E27" s="36" t="str">
        <f t="shared" si="1"/>
        <v>Montag</v>
      </c>
      <c r="F27" s="36" t="str">
        <f t="shared" si="1"/>
        <v>Donnerstag</v>
      </c>
      <c r="G27" s="36" t="str">
        <f t="shared" si="1"/>
        <v>Donnerstag</v>
      </c>
      <c r="H27" s="36" t="str">
        <f t="shared" si="1"/>
        <v>Sonntag</v>
      </c>
      <c r="I27" s="36" t="str">
        <f t="shared" si="1"/>
        <v>Montag</v>
      </c>
      <c r="J27" s="36" t="str">
        <f t="shared" si="1"/>
        <v>Freitag</v>
      </c>
      <c r="K27" s="36" t="str">
        <f t="shared" si="1"/>
        <v>Freitag</v>
      </c>
      <c r="L27" s="36" t="str">
        <f t="shared" si="1"/>
        <v>Donnerstag</v>
      </c>
      <c r="M27" s="36" t="str">
        <f t="shared" si="1"/>
        <v>Freitag</v>
      </c>
      <c r="N27" s="24"/>
      <c r="O27" s="24"/>
      <c r="P27" s="41">
        <v>2031</v>
      </c>
      <c r="Q27" s="24"/>
      <c r="R27" s="24"/>
      <c r="S27" s="24"/>
      <c r="T27" s="24"/>
    </row>
    <row r="28" spans="1:20" x14ac:dyDescent="0.25">
      <c r="A28" s="40">
        <v>2026</v>
      </c>
      <c r="B28" s="36" t="str">
        <f t="shared" si="1"/>
        <v>Donnerstag</v>
      </c>
      <c r="C28" s="36" t="str">
        <f t="shared" si="1"/>
        <v>Freitag</v>
      </c>
      <c r="D28" s="36" t="str">
        <f t="shared" si="1"/>
        <v>Sonntag</v>
      </c>
      <c r="E28" s="36" t="str">
        <f t="shared" si="1"/>
        <v>Montag</v>
      </c>
      <c r="F28" s="36" t="str">
        <f t="shared" si="1"/>
        <v>Freitag</v>
      </c>
      <c r="G28" s="36" t="str">
        <f t="shared" si="1"/>
        <v>Donnerstag</v>
      </c>
      <c r="H28" s="36" t="str">
        <f t="shared" si="1"/>
        <v>Sonntag</v>
      </c>
      <c r="I28" s="36" t="str">
        <f t="shared" si="1"/>
        <v>Montag</v>
      </c>
      <c r="J28" s="36" t="str">
        <f t="shared" si="1"/>
        <v>Sonnabend</v>
      </c>
      <c r="K28" s="36" t="str">
        <f t="shared" si="1"/>
        <v>Sonnabend</v>
      </c>
      <c r="L28" s="36" t="str">
        <f t="shared" si="1"/>
        <v>Freitag</v>
      </c>
      <c r="M28" s="36" t="str">
        <f t="shared" si="1"/>
        <v>Sonnabend</v>
      </c>
      <c r="N28" s="24"/>
      <c r="O28" s="24"/>
      <c r="P28" s="24"/>
      <c r="Q28" s="24"/>
      <c r="R28" s="24"/>
      <c r="S28" s="24"/>
      <c r="T28" s="24"/>
    </row>
    <row r="29" spans="1:20" x14ac:dyDescent="0.25">
      <c r="A29" s="40">
        <v>2027</v>
      </c>
      <c r="B29" s="36" t="str">
        <f t="shared" si="1"/>
        <v>Freitag</v>
      </c>
      <c r="C29" s="36" t="str">
        <f t="shared" si="1"/>
        <v>Freitag</v>
      </c>
      <c r="D29" s="36" t="str">
        <f t="shared" si="1"/>
        <v>Sonntag</v>
      </c>
      <c r="E29" s="36" t="str">
        <f t="shared" si="1"/>
        <v>Montag</v>
      </c>
      <c r="F29" s="36" t="str">
        <f t="shared" si="1"/>
        <v>Sonnabend</v>
      </c>
      <c r="G29" s="36" t="str">
        <f t="shared" si="1"/>
        <v>Donnerstag</v>
      </c>
      <c r="H29" s="36" t="str">
        <f t="shared" si="1"/>
        <v>Sonntag</v>
      </c>
      <c r="I29" s="36" t="str">
        <f t="shared" si="1"/>
        <v>Montag</v>
      </c>
      <c r="J29" s="36" t="str">
        <f t="shared" si="1"/>
        <v>Sonntag</v>
      </c>
      <c r="K29" s="36" t="str">
        <f t="shared" si="1"/>
        <v>Sonntag</v>
      </c>
      <c r="L29" s="36" t="str">
        <f t="shared" si="1"/>
        <v>Sonnabend</v>
      </c>
      <c r="M29" s="36" t="str">
        <f t="shared" si="1"/>
        <v>Sonntag</v>
      </c>
      <c r="N29" s="24"/>
      <c r="O29" s="24"/>
      <c r="P29" s="24"/>
      <c r="Q29" s="24"/>
      <c r="R29" s="24"/>
      <c r="S29" s="24"/>
      <c r="T29" s="24"/>
    </row>
    <row r="30" spans="1:20" x14ac:dyDescent="0.25">
      <c r="A30" s="40">
        <v>2028</v>
      </c>
      <c r="B30" s="36" t="str">
        <f t="shared" si="1"/>
        <v>Sonnabend</v>
      </c>
      <c r="C30" s="36" t="str">
        <f t="shared" si="1"/>
        <v>Freitag</v>
      </c>
      <c r="D30" s="36" t="str">
        <f t="shared" si="1"/>
        <v>Sonntag</v>
      </c>
      <c r="E30" s="36" t="str">
        <f t="shared" si="1"/>
        <v>Montag</v>
      </c>
      <c r="F30" s="36" t="str">
        <f t="shared" si="1"/>
        <v>Montag</v>
      </c>
      <c r="G30" s="36" t="str">
        <f t="shared" si="1"/>
        <v>Donnerstag</v>
      </c>
      <c r="H30" s="36" t="str">
        <f t="shared" si="1"/>
        <v>Sonntag</v>
      </c>
      <c r="I30" s="36" t="str">
        <f t="shared" si="1"/>
        <v>Montag</v>
      </c>
      <c r="J30" s="36" t="str">
        <f t="shared" si="1"/>
        <v>Dienstag</v>
      </c>
      <c r="K30" s="36" t="str">
        <f t="shared" si="1"/>
        <v>Dienstag</v>
      </c>
      <c r="L30" s="36" t="str">
        <f t="shared" si="1"/>
        <v>Montag</v>
      </c>
      <c r="M30" s="36" t="str">
        <f t="shared" si="1"/>
        <v>Dienstag</v>
      </c>
      <c r="N30" s="24"/>
      <c r="O30" s="24"/>
      <c r="P30" s="24"/>
      <c r="Q30" s="24"/>
      <c r="R30" s="24"/>
      <c r="S30" s="24"/>
      <c r="T30" s="24"/>
    </row>
    <row r="31" spans="1:20" x14ac:dyDescent="0.25">
      <c r="A31" s="40">
        <v>2029</v>
      </c>
      <c r="B31" s="36" t="str">
        <f t="shared" si="1"/>
        <v>Montag</v>
      </c>
      <c r="C31" s="36" t="str">
        <f t="shared" si="1"/>
        <v>Freitag</v>
      </c>
      <c r="D31" s="36" t="str">
        <f t="shared" si="1"/>
        <v>Sonntag</v>
      </c>
      <c r="E31" s="36" t="str">
        <f t="shared" si="1"/>
        <v>Montag</v>
      </c>
      <c r="F31" s="36" t="str">
        <f t="shared" si="1"/>
        <v>Dienstag</v>
      </c>
      <c r="G31" s="36" t="str">
        <f t="shared" si="1"/>
        <v>Donnerstag</v>
      </c>
      <c r="H31" s="36" t="str">
        <f t="shared" si="1"/>
        <v>Sonntag</v>
      </c>
      <c r="I31" s="36" t="str">
        <f t="shared" si="1"/>
        <v>Montag</v>
      </c>
      <c r="J31" s="36" t="str">
        <f t="shared" si="1"/>
        <v>Mittwoch</v>
      </c>
      <c r="K31" s="36" t="str">
        <f t="shared" si="1"/>
        <v>Mittwoch</v>
      </c>
      <c r="L31" s="36" t="str">
        <f t="shared" si="1"/>
        <v>Dienstag</v>
      </c>
      <c r="M31" s="36" t="str">
        <f t="shared" si="1"/>
        <v>Mittwoch</v>
      </c>
      <c r="N31" s="24"/>
      <c r="O31" s="24"/>
      <c r="P31" s="24"/>
      <c r="Q31" s="24"/>
      <c r="R31" s="24"/>
      <c r="S31" s="24"/>
      <c r="T31" s="24"/>
    </row>
    <row r="32" spans="1:20" x14ac:dyDescent="0.25">
      <c r="A32" s="40">
        <v>2030</v>
      </c>
      <c r="B32" s="36" t="str">
        <f t="shared" si="1"/>
        <v>Dienstag</v>
      </c>
      <c r="C32" s="36" t="str">
        <f t="shared" si="1"/>
        <v>Sonnabend</v>
      </c>
      <c r="D32" s="36" t="str">
        <f t="shared" si="1"/>
        <v>Montag</v>
      </c>
      <c r="E32" s="36" t="str">
        <f t="shared" si="1"/>
        <v>Dienstag</v>
      </c>
      <c r="F32" s="36" t="str">
        <f t="shared" si="1"/>
        <v>Mittwoch</v>
      </c>
      <c r="G32" s="36" t="str">
        <f t="shared" si="1"/>
        <v>Sonnabend</v>
      </c>
      <c r="H32" s="36" t="str">
        <f t="shared" si="1"/>
        <v>Sonnabend</v>
      </c>
      <c r="I32" s="36" t="str">
        <f t="shared" si="1"/>
        <v>Sonnabend</v>
      </c>
      <c r="J32" s="36" t="str">
        <f t="shared" si="1"/>
        <v>Donnerstag</v>
      </c>
      <c r="K32" s="36" t="str">
        <f t="shared" si="1"/>
        <v>Donnerstag</v>
      </c>
      <c r="L32" s="36" t="str">
        <f t="shared" si="1"/>
        <v>Mittwoch</v>
      </c>
      <c r="M32" s="36" t="str">
        <f t="shared" si="1"/>
        <v>Donnerstag</v>
      </c>
      <c r="N32" s="24"/>
      <c r="O32" s="24"/>
      <c r="P32" s="24"/>
      <c r="Q32" s="24"/>
      <c r="R32" s="24"/>
      <c r="S32" s="24"/>
      <c r="T32" s="24"/>
    </row>
    <row r="33" spans="1:33" x14ac:dyDescent="0.25">
      <c r="A33" s="40">
        <v>2031</v>
      </c>
      <c r="B33" s="36" t="str">
        <f t="shared" si="1"/>
        <v>Mittwoch</v>
      </c>
      <c r="C33" s="36" t="str">
        <f t="shared" si="1"/>
        <v>Sonnabend</v>
      </c>
      <c r="D33" s="36" t="str">
        <f t="shared" si="1"/>
        <v>Montag</v>
      </c>
      <c r="E33" s="36" t="str">
        <f t="shared" si="1"/>
        <v>Dienstag</v>
      </c>
      <c r="F33" s="36" t="str">
        <f t="shared" si="1"/>
        <v>Donnerstag</v>
      </c>
      <c r="G33" s="36" t="str">
        <f t="shared" si="1"/>
        <v>Sonnabend</v>
      </c>
      <c r="H33" s="36" t="str">
        <f t="shared" si="1"/>
        <v>Sonnabend</v>
      </c>
      <c r="I33" s="36" t="str">
        <f t="shared" si="1"/>
        <v>Sonnabend</v>
      </c>
      <c r="J33" s="36" t="str">
        <f t="shared" si="1"/>
        <v>Freitag</v>
      </c>
      <c r="K33" s="36" t="str">
        <f t="shared" si="1"/>
        <v>Freitag</v>
      </c>
      <c r="L33" s="36" t="str">
        <f t="shared" si="1"/>
        <v>Donnerstag</v>
      </c>
      <c r="M33" s="36" t="str">
        <f t="shared" si="1"/>
        <v>Freitag</v>
      </c>
      <c r="N33" s="24"/>
      <c r="O33" s="24"/>
      <c r="P33" s="24"/>
      <c r="Q33" s="24"/>
      <c r="R33" s="24"/>
      <c r="S33" s="24"/>
      <c r="T33" s="24"/>
      <c r="U33" s="24"/>
      <c r="V33" s="24"/>
      <c r="W33" s="24"/>
      <c r="X33" s="24"/>
      <c r="Y33" s="24"/>
      <c r="Z33" s="24"/>
      <c r="AA33" s="24"/>
      <c r="AB33" s="24"/>
      <c r="AC33" s="24"/>
      <c r="AD33" s="24"/>
      <c r="AE33" s="24"/>
      <c r="AF33" s="24"/>
      <c r="AG33" s="24"/>
    </row>
    <row r="35" spans="1:33" x14ac:dyDescent="0.25">
      <c r="A35" s="28" t="s">
        <v>51</v>
      </c>
      <c r="B35" s="24"/>
      <c r="C35" s="43" t="str">
        <f>'Stundennachweis StaF'!C22</f>
        <v>November</v>
      </c>
      <c r="D35" s="44">
        <f>'Stundennachweis StaF'!E22</f>
        <v>2019</v>
      </c>
      <c r="E35" s="24"/>
      <c r="F35" s="45" t="s">
        <v>52</v>
      </c>
      <c r="G35" s="46">
        <f>DAY(DATE(YEAR(C38),MONTH(C38)+1,1)-1)</f>
        <v>30</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7" spans="1:33" x14ac:dyDescent="0.25">
      <c r="A37" s="24"/>
      <c r="B37" s="47" t="s">
        <v>29</v>
      </c>
      <c r="C37" s="48">
        <v>1</v>
      </c>
      <c r="D37" s="48">
        <f>IF(C37=0,0,IF(C37+1&gt;$G$35,0,C37+1))</f>
        <v>2</v>
      </c>
      <c r="E37" s="48">
        <f t="shared" ref="E37:AG37" si="2">IF(D37=0,0,IF(D37+1&gt;$G$35,0,D37+1))</f>
        <v>3</v>
      </c>
      <c r="F37" s="48">
        <f t="shared" si="2"/>
        <v>4</v>
      </c>
      <c r="G37" s="48">
        <f t="shared" si="2"/>
        <v>5</v>
      </c>
      <c r="H37" s="48">
        <f t="shared" si="2"/>
        <v>6</v>
      </c>
      <c r="I37" s="48">
        <f t="shared" si="2"/>
        <v>7</v>
      </c>
      <c r="J37" s="48">
        <f t="shared" si="2"/>
        <v>8</v>
      </c>
      <c r="K37" s="48">
        <f t="shared" si="2"/>
        <v>9</v>
      </c>
      <c r="L37" s="48">
        <f t="shared" si="2"/>
        <v>10</v>
      </c>
      <c r="M37" s="48">
        <f t="shared" si="2"/>
        <v>11</v>
      </c>
      <c r="N37" s="48">
        <f t="shared" si="2"/>
        <v>12</v>
      </c>
      <c r="O37" s="48">
        <f t="shared" si="2"/>
        <v>13</v>
      </c>
      <c r="P37" s="48">
        <f t="shared" si="2"/>
        <v>14</v>
      </c>
      <c r="Q37" s="48">
        <f t="shared" si="2"/>
        <v>15</v>
      </c>
      <c r="R37" s="48">
        <f t="shared" si="2"/>
        <v>16</v>
      </c>
      <c r="S37" s="48">
        <f t="shared" si="2"/>
        <v>17</v>
      </c>
      <c r="T37" s="48">
        <f t="shared" si="2"/>
        <v>18</v>
      </c>
      <c r="U37" s="48">
        <f t="shared" si="2"/>
        <v>19</v>
      </c>
      <c r="V37" s="48">
        <f t="shared" si="2"/>
        <v>20</v>
      </c>
      <c r="W37" s="48">
        <f t="shared" si="2"/>
        <v>21</v>
      </c>
      <c r="X37" s="48">
        <f t="shared" si="2"/>
        <v>22</v>
      </c>
      <c r="Y37" s="48">
        <f t="shared" si="2"/>
        <v>23</v>
      </c>
      <c r="Z37" s="48">
        <f t="shared" si="2"/>
        <v>24</v>
      </c>
      <c r="AA37" s="48">
        <f t="shared" si="2"/>
        <v>25</v>
      </c>
      <c r="AB37" s="48">
        <f t="shared" si="2"/>
        <v>26</v>
      </c>
      <c r="AC37" s="48">
        <f t="shared" si="2"/>
        <v>27</v>
      </c>
      <c r="AD37" s="48">
        <f t="shared" si="2"/>
        <v>28</v>
      </c>
      <c r="AE37" s="48">
        <f t="shared" si="2"/>
        <v>29</v>
      </c>
      <c r="AF37" s="48">
        <f t="shared" si="2"/>
        <v>30</v>
      </c>
      <c r="AG37" s="48">
        <f t="shared" si="2"/>
        <v>0</v>
      </c>
    </row>
    <row r="38" spans="1:33" x14ac:dyDescent="0.25">
      <c r="A38" s="24"/>
      <c r="B38" s="47" t="s">
        <v>53</v>
      </c>
      <c r="C38" s="49">
        <f>DATE(D35,U5,1)</f>
        <v>43770</v>
      </c>
      <c r="D38" s="49">
        <f>IF(DAY(C38)+1&lt;=$G$35,C38+1,"")</f>
        <v>43771</v>
      </c>
      <c r="E38" s="49">
        <f t="shared" ref="E38:AG38" si="3">IF(DAY(D38)+1&lt;=$G$35,D38+1,"")</f>
        <v>43772</v>
      </c>
      <c r="F38" s="49">
        <f t="shared" si="3"/>
        <v>43773</v>
      </c>
      <c r="G38" s="49">
        <f t="shared" si="3"/>
        <v>43774</v>
      </c>
      <c r="H38" s="49">
        <f t="shared" si="3"/>
        <v>43775</v>
      </c>
      <c r="I38" s="49">
        <f t="shared" si="3"/>
        <v>43776</v>
      </c>
      <c r="J38" s="49">
        <f t="shared" si="3"/>
        <v>43777</v>
      </c>
      <c r="K38" s="49">
        <f t="shared" si="3"/>
        <v>43778</v>
      </c>
      <c r="L38" s="49">
        <f t="shared" si="3"/>
        <v>43779</v>
      </c>
      <c r="M38" s="49">
        <f t="shared" si="3"/>
        <v>43780</v>
      </c>
      <c r="N38" s="49">
        <f t="shared" si="3"/>
        <v>43781</v>
      </c>
      <c r="O38" s="49">
        <f t="shared" si="3"/>
        <v>43782</v>
      </c>
      <c r="P38" s="49">
        <f t="shared" si="3"/>
        <v>43783</v>
      </c>
      <c r="Q38" s="49">
        <f t="shared" si="3"/>
        <v>43784</v>
      </c>
      <c r="R38" s="49">
        <f t="shared" si="3"/>
        <v>43785</v>
      </c>
      <c r="S38" s="49">
        <f t="shared" si="3"/>
        <v>43786</v>
      </c>
      <c r="T38" s="49">
        <f t="shared" si="3"/>
        <v>43787</v>
      </c>
      <c r="U38" s="49">
        <f t="shared" si="3"/>
        <v>43788</v>
      </c>
      <c r="V38" s="49">
        <f t="shared" si="3"/>
        <v>43789</v>
      </c>
      <c r="W38" s="49">
        <f t="shared" si="3"/>
        <v>43790</v>
      </c>
      <c r="X38" s="49">
        <f t="shared" si="3"/>
        <v>43791</v>
      </c>
      <c r="Y38" s="49">
        <f t="shared" si="3"/>
        <v>43792</v>
      </c>
      <c r="Z38" s="49">
        <f t="shared" si="3"/>
        <v>43793</v>
      </c>
      <c r="AA38" s="49">
        <f t="shared" si="3"/>
        <v>43794</v>
      </c>
      <c r="AB38" s="49">
        <f t="shared" si="3"/>
        <v>43795</v>
      </c>
      <c r="AC38" s="49">
        <f t="shared" si="3"/>
        <v>43796</v>
      </c>
      <c r="AD38" s="49">
        <f t="shared" si="3"/>
        <v>43797</v>
      </c>
      <c r="AE38" s="49">
        <f t="shared" si="3"/>
        <v>43798</v>
      </c>
      <c r="AF38" s="49">
        <f t="shared" si="3"/>
        <v>43799</v>
      </c>
      <c r="AG38" s="49" t="str">
        <f t="shared" si="3"/>
        <v/>
      </c>
    </row>
    <row r="39" spans="1:33" x14ac:dyDescent="0.25">
      <c r="A39" s="24"/>
      <c r="B39" s="47" t="s">
        <v>54</v>
      </c>
      <c r="C39" s="48" t="b">
        <f>IF(WEEKDAY(C38)=7,TRUE,FALSE)</f>
        <v>0</v>
      </c>
      <c r="D39" s="48" t="b">
        <f t="shared" ref="D39:AG39" si="4">IF(WEEKDAY(D38)=7,TRUE,FALSE)</f>
        <v>1</v>
      </c>
      <c r="E39" s="48" t="b">
        <f t="shared" si="4"/>
        <v>0</v>
      </c>
      <c r="F39" s="48" t="b">
        <f t="shared" si="4"/>
        <v>0</v>
      </c>
      <c r="G39" s="48" t="b">
        <f t="shared" si="4"/>
        <v>0</v>
      </c>
      <c r="H39" s="48" t="b">
        <f t="shared" si="4"/>
        <v>0</v>
      </c>
      <c r="I39" s="48" t="b">
        <f t="shared" si="4"/>
        <v>0</v>
      </c>
      <c r="J39" s="48" t="b">
        <f t="shared" si="4"/>
        <v>0</v>
      </c>
      <c r="K39" s="48" t="b">
        <f t="shared" si="4"/>
        <v>1</v>
      </c>
      <c r="L39" s="48" t="b">
        <f t="shared" si="4"/>
        <v>0</v>
      </c>
      <c r="M39" s="48" t="b">
        <f t="shared" si="4"/>
        <v>0</v>
      </c>
      <c r="N39" s="48" t="b">
        <f t="shared" si="4"/>
        <v>0</v>
      </c>
      <c r="O39" s="48" t="b">
        <f t="shared" si="4"/>
        <v>0</v>
      </c>
      <c r="P39" s="48" t="b">
        <f t="shared" si="4"/>
        <v>0</v>
      </c>
      <c r="Q39" s="48" t="b">
        <f t="shared" si="4"/>
        <v>0</v>
      </c>
      <c r="R39" s="48" t="b">
        <f t="shared" si="4"/>
        <v>1</v>
      </c>
      <c r="S39" s="48" t="b">
        <f t="shared" si="4"/>
        <v>0</v>
      </c>
      <c r="T39" s="48" t="b">
        <f t="shared" si="4"/>
        <v>0</v>
      </c>
      <c r="U39" s="48" t="b">
        <f t="shared" si="4"/>
        <v>0</v>
      </c>
      <c r="V39" s="48" t="b">
        <f t="shared" si="4"/>
        <v>0</v>
      </c>
      <c r="W39" s="48" t="b">
        <f t="shared" si="4"/>
        <v>0</v>
      </c>
      <c r="X39" s="48" t="b">
        <f t="shared" si="4"/>
        <v>0</v>
      </c>
      <c r="Y39" s="48" t="b">
        <f t="shared" si="4"/>
        <v>1</v>
      </c>
      <c r="Z39" s="48" t="b">
        <f t="shared" si="4"/>
        <v>0</v>
      </c>
      <c r="AA39" s="48" t="b">
        <f t="shared" si="4"/>
        <v>0</v>
      </c>
      <c r="AB39" s="48" t="b">
        <f t="shared" si="4"/>
        <v>0</v>
      </c>
      <c r="AC39" s="48" t="b">
        <f t="shared" si="4"/>
        <v>0</v>
      </c>
      <c r="AD39" s="48" t="b">
        <f t="shared" si="4"/>
        <v>0</v>
      </c>
      <c r="AE39" s="48" t="b">
        <f t="shared" si="4"/>
        <v>0</v>
      </c>
      <c r="AF39" s="48" t="b">
        <f t="shared" si="4"/>
        <v>1</v>
      </c>
      <c r="AG39" s="48" t="e">
        <f t="shared" si="4"/>
        <v>#VALUE!</v>
      </c>
    </row>
    <row r="40" spans="1:33" x14ac:dyDescent="0.25">
      <c r="A40" s="24"/>
      <c r="B40" s="47" t="s">
        <v>55</v>
      </c>
      <c r="C40" s="48" t="b">
        <f>IF(WEEKDAY(C38)=1,TRUE,FALSE)</f>
        <v>0</v>
      </c>
      <c r="D40" s="48" t="b">
        <f t="shared" ref="D40:AG40" si="5">IF(WEEKDAY(D38)=1,TRUE,FALSE)</f>
        <v>0</v>
      </c>
      <c r="E40" s="48" t="b">
        <f t="shared" si="5"/>
        <v>1</v>
      </c>
      <c r="F40" s="48" t="b">
        <f t="shared" si="5"/>
        <v>0</v>
      </c>
      <c r="G40" s="48" t="b">
        <f t="shared" si="5"/>
        <v>0</v>
      </c>
      <c r="H40" s="48" t="b">
        <f t="shared" si="5"/>
        <v>0</v>
      </c>
      <c r="I40" s="48" t="b">
        <f t="shared" si="5"/>
        <v>0</v>
      </c>
      <c r="J40" s="48" t="b">
        <f t="shared" si="5"/>
        <v>0</v>
      </c>
      <c r="K40" s="48" t="b">
        <f t="shared" si="5"/>
        <v>0</v>
      </c>
      <c r="L40" s="48" t="b">
        <f t="shared" si="5"/>
        <v>1</v>
      </c>
      <c r="M40" s="48" t="b">
        <f t="shared" si="5"/>
        <v>0</v>
      </c>
      <c r="N40" s="48" t="b">
        <f t="shared" si="5"/>
        <v>0</v>
      </c>
      <c r="O40" s="48" t="b">
        <f t="shared" si="5"/>
        <v>0</v>
      </c>
      <c r="P40" s="48" t="b">
        <f t="shared" si="5"/>
        <v>0</v>
      </c>
      <c r="Q40" s="48" t="b">
        <f t="shared" si="5"/>
        <v>0</v>
      </c>
      <c r="R40" s="48" t="b">
        <f t="shared" si="5"/>
        <v>0</v>
      </c>
      <c r="S40" s="48" t="b">
        <f t="shared" si="5"/>
        <v>1</v>
      </c>
      <c r="T40" s="48" t="b">
        <f t="shared" si="5"/>
        <v>0</v>
      </c>
      <c r="U40" s="48" t="b">
        <f t="shared" si="5"/>
        <v>0</v>
      </c>
      <c r="V40" s="48" t="b">
        <f t="shared" si="5"/>
        <v>0</v>
      </c>
      <c r="W40" s="48" t="b">
        <f t="shared" si="5"/>
        <v>0</v>
      </c>
      <c r="X40" s="48" t="b">
        <f t="shared" si="5"/>
        <v>0</v>
      </c>
      <c r="Y40" s="48" t="b">
        <f t="shared" si="5"/>
        <v>0</v>
      </c>
      <c r="Z40" s="48" t="b">
        <f t="shared" si="5"/>
        <v>1</v>
      </c>
      <c r="AA40" s="48" t="b">
        <f t="shared" si="5"/>
        <v>0</v>
      </c>
      <c r="AB40" s="48" t="b">
        <f t="shared" si="5"/>
        <v>0</v>
      </c>
      <c r="AC40" s="48" t="b">
        <f t="shared" si="5"/>
        <v>0</v>
      </c>
      <c r="AD40" s="48" t="b">
        <f t="shared" si="5"/>
        <v>0</v>
      </c>
      <c r="AE40" s="48" t="b">
        <f t="shared" si="5"/>
        <v>0</v>
      </c>
      <c r="AF40" s="48" t="b">
        <f t="shared" si="5"/>
        <v>0</v>
      </c>
      <c r="AG40" s="48" t="e">
        <f t="shared" si="5"/>
        <v>#VALUE!</v>
      </c>
    </row>
    <row r="41" spans="1:33" x14ac:dyDescent="0.25">
      <c r="A41" s="24"/>
      <c r="B41" s="47" t="s">
        <v>56</v>
      </c>
      <c r="C41" s="48" t="b">
        <f>IF(SUMIF($B$5:$M$17,C38,$B$5:$M$17)&gt;0,TRUE,FALSE)</f>
        <v>0</v>
      </c>
      <c r="D41" s="48" t="b">
        <f t="shared" ref="D41:AG41" si="6">IF(SUMIF($B$5:$M$17,D38,$B$5:$M$17)&gt;0,TRUE,FALSE)</f>
        <v>0</v>
      </c>
      <c r="E41" s="48" t="b">
        <f t="shared" si="6"/>
        <v>0</v>
      </c>
      <c r="F41" s="48" t="b">
        <f t="shared" si="6"/>
        <v>0</v>
      </c>
      <c r="G41" s="48" t="b">
        <f t="shared" si="6"/>
        <v>0</v>
      </c>
      <c r="H41" s="48" t="b">
        <f t="shared" si="6"/>
        <v>0</v>
      </c>
      <c r="I41" s="48" t="b">
        <f t="shared" si="6"/>
        <v>0</v>
      </c>
      <c r="J41" s="48" t="b">
        <f t="shared" si="6"/>
        <v>0</v>
      </c>
      <c r="K41" s="48" t="b">
        <f t="shared" si="6"/>
        <v>0</v>
      </c>
      <c r="L41" s="48" t="b">
        <f t="shared" si="6"/>
        <v>0</v>
      </c>
      <c r="M41" s="48" t="b">
        <f t="shared" si="6"/>
        <v>0</v>
      </c>
      <c r="N41" s="48" t="b">
        <f t="shared" si="6"/>
        <v>0</v>
      </c>
      <c r="O41" s="48" t="b">
        <f t="shared" si="6"/>
        <v>0</v>
      </c>
      <c r="P41" s="48" t="b">
        <f t="shared" si="6"/>
        <v>0</v>
      </c>
      <c r="Q41" s="48" t="b">
        <f t="shared" si="6"/>
        <v>0</v>
      </c>
      <c r="R41" s="48" t="b">
        <f t="shared" si="6"/>
        <v>0</v>
      </c>
      <c r="S41" s="48" t="b">
        <f t="shared" si="6"/>
        <v>0</v>
      </c>
      <c r="T41" s="48" t="b">
        <f t="shared" si="6"/>
        <v>0</v>
      </c>
      <c r="U41" s="48" t="b">
        <f t="shared" si="6"/>
        <v>0</v>
      </c>
      <c r="V41" s="48" t="b">
        <f t="shared" si="6"/>
        <v>0</v>
      </c>
      <c r="W41" s="48" t="b">
        <f t="shared" si="6"/>
        <v>0</v>
      </c>
      <c r="X41" s="48" t="b">
        <f t="shared" si="6"/>
        <v>0</v>
      </c>
      <c r="Y41" s="48" t="b">
        <f t="shared" si="6"/>
        <v>0</v>
      </c>
      <c r="Z41" s="48" t="b">
        <f t="shared" si="6"/>
        <v>0</v>
      </c>
      <c r="AA41" s="48" t="b">
        <f t="shared" si="6"/>
        <v>0</v>
      </c>
      <c r="AB41" s="48" t="b">
        <f t="shared" si="6"/>
        <v>0</v>
      </c>
      <c r="AC41" s="48" t="b">
        <f t="shared" si="6"/>
        <v>0</v>
      </c>
      <c r="AD41" s="48" t="b">
        <f t="shared" si="6"/>
        <v>0</v>
      </c>
      <c r="AE41" s="48" t="b">
        <f t="shared" si="6"/>
        <v>0</v>
      </c>
      <c r="AF41" s="48" t="b">
        <f t="shared" si="6"/>
        <v>0</v>
      </c>
      <c r="AG41" s="48" t="b">
        <f t="shared" si="6"/>
        <v>0</v>
      </c>
    </row>
    <row r="43" spans="1:33" x14ac:dyDescent="0.25">
      <c r="A43" s="24"/>
      <c r="B43" s="47" t="s">
        <v>57</v>
      </c>
      <c r="C43" s="51" t="str">
        <f>IF(C39=TRUE,"Sa.","")</f>
        <v/>
      </c>
      <c r="D43" s="51" t="str">
        <f t="shared" ref="D43:AG43" si="7">IF(D39=TRUE,"Sa.","")</f>
        <v>Sa.</v>
      </c>
      <c r="E43" s="51" t="str">
        <f t="shared" si="7"/>
        <v/>
      </c>
      <c r="F43" s="51" t="str">
        <f t="shared" si="7"/>
        <v/>
      </c>
      <c r="G43" s="51" t="str">
        <f t="shared" si="7"/>
        <v/>
      </c>
      <c r="H43" s="51" t="str">
        <f t="shared" si="7"/>
        <v/>
      </c>
      <c r="I43" s="51" t="str">
        <f t="shared" si="7"/>
        <v/>
      </c>
      <c r="J43" s="51" t="str">
        <f t="shared" si="7"/>
        <v/>
      </c>
      <c r="K43" s="51" t="str">
        <f t="shared" si="7"/>
        <v>Sa.</v>
      </c>
      <c r="L43" s="51" t="str">
        <f t="shared" si="7"/>
        <v/>
      </c>
      <c r="M43" s="51" t="str">
        <f t="shared" si="7"/>
        <v/>
      </c>
      <c r="N43" s="51" t="str">
        <f t="shared" si="7"/>
        <v/>
      </c>
      <c r="O43" s="51" t="str">
        <f t="shared" si="7"/>
        <v/>
      </c>
      <c r="P43" s="51" t="str">
        <f t="shared" si="7"/>
        <v/>
      </c>
      <c r="Q43" s="51" t="str">
        <f t="shared" si="7"/>
        <v/>
      </c>
      <c r="R43" s="51" t="str">
        <f t="shared" si="7"/>
        <v>Sa.</v>
      </c>
      <c r="S43" s="51" t="str">
        <f t="shared" si="7"/>
        <v/>
      </c>
      <c r="T43" s="51" t="str">
        <f t="shared" si="7"/>
        <v/>
      </c>
      <c r="U43" s="51" t="str">
        <f t="shared" si="7"/>
        <v/>
      </c>
      <c r="V43" s="51" t="str">
        <f t="shared" si="7"/>
        <v/>
      </c>
      <c r="W43" s="51" t="str">
        <f t="shared" si="7"/>
        <v/>
      </c>
      <c r="X43" s="51" t="str">
        <f t="shared" si="7"/>
        <v/>
      </c>
      <c r="Y43" s="51" t="str">
        <f t="shared" si="7"/>
        <v>Sa.</v>
      </c>
      <c r="Z43" s="51" t="str">
        <f t="shared" si="7"/>
        <v/>
      </c>
      <c r="AA43" s="51" t="str">
        <f t="shared" si="7"/>
        <v/>
      </c>
      <c r="AB43" s="51" t="str">
        <f t="shared" si="7"/>
        <v/>
      </c>
      <c r="AC43" s="51" t="str">
        <f t="shared" si="7"/>
        <v/>
      </c>
      <c r="AD43" s="51" t="str">
        <f t="shared" si="7"/>
        <v/>
      </c>
      <c r="AE43" s="51" t="str">
        <f t="shared" si="7"/>
        <v/>
      </c>
      <c r="AF43" s="51" t="str">
        <f t="shared" si="7"/>
        <v>Sa.</v>
      </c>
      <c r="AG43" s="51" t="e">
        <f t="shared" si="7"/>
        <v>#VALUE!</v>
      </c>
    </row>
    <row r="44" spans="1:33" x14ac:dyDescent="0.25">
      <c r="A44" s="24"/>
      <c r="B44" s="47" t="s">
        <v>58</v>
      </c>
      <c r="C44" s="51" t="str">
        <f>IF(C40=TRUE,"So.","")</f>
        <v/>
      </c>
      <c r="D44" s="51" t="str">
        <f t="shared" ref="D44:AG44" si="8">IF(D40=TRUE,"So.","")</f>
        <v/>
      </c>
      <c r="E44" s="51" t="str">
        <f t="shared" si="8"/>
        <v>So.</v>
      </c>
      <c r="F44" s="51" t="str">
        <f t="shared" si="8"/>
        <v/>
      </c>
      <c r="G44" s="51" t="str">
        <f t="shared" si="8"/>
        <v/>
      </c>
      <c r="H44" s="51" t="str">
        <f t="shared" si="8"/>
        <v/>
      </c>
      <c r="I44" s="51" t="str">
        <f t="shared" si="8"/>
        <v/>
      </c>
      <c r="J44" s="51" t="str">
        <f t="shared" si="8"/>
        <v/>
      </c>
      <c r="K44" s="51" t="str">
        <f t="shared" si="8"/>
        <v/>
      </c>
      <c r="L44" s="51" t="str">
        <f t="shared" si="8"/>
        <v>So.</v>
      </c>
      <c r="M44" s="51" t="str">
        <f t="shared" si="8"/>
        <v/>
      </c>
      <c r="N44" s="51" t="str">
        <f t="shared" si="8"/>
        <v/>
      </c>
      <c r="O44" s="51" t="str">
        <f t="shared" si="8"/>
        <v/>
      </c>
      <c r="P44" s="51" t="str">
        <f t="shared" si="8"/>
        <v/>
      </c>
      <c r="Q44" s="51" t="str">
        <f t="shared" si="8"/>
        <v/>
      </c>
      <c r="R44" s="51" t="str">
        <f t="shared" si="8"/>
        <v/>
      </c>
      <c r="S44" s="51" t="str">
        <f t="shared" si="8"/>
        <v>So.</v>
      </c>
      <c r="T44" s="51" t="str">
        <f t="shared" si="8"/>
        <v/>
      </c>
      <c r="U44" s="51" t="str">
        <f t="shared" si="8"/>
        <v/>
      </c>
      <c r="V44" s="51" t="str">
        <f t="shared" si="8"/>
        <v/>
      </c>
      <c r="W44" s="51" t="str">
        <f t="shared" si="8"/>
        <v/>
      </c>
      <c r="X44" s="51" t="str">
        <f t="shared" si="8"/>
        <v/>
      </c>
      <c r="Y44" s="51" t="str">
        <f t="shared" si="8"/>
        <v/>
      </c>
      <c r="Z44" s="51" t="str">
        <f t="shared" si="8"/>
        <v>So.</v>
      </c>
      <c r="AA44" s="51" t="str">
        <f t="shared" si="8"/>
        <v/>
      </c>
      <c r="AB44" s="51" t="str">
        <f t="shared" si="8"/>
        <v/>
      </c>
      <c r="AC44" s="51" t="str">
        <f t="shared" si="8"/>
        <v/>
      </c>
      <c r="AD44" s="51" t="str">
        <f t="shared" si="8"/>
        <v/>
      </c>
      <c r="AE44" s="51" t="str">
        <f t="shared" si="8"/>
        <v/>
      </c>
      <c r="AF44" s="51" t="str">
        <f t="shared" si="8"/>
        <v/>
      </c>
      <c r="AG44" s="51" t="e">
        <f t="shared" si="8"/>
        <v>#VALUE!</v>
      </c>
    </row>
    <row r="45" spans="1:33" x14ac:dyDescent="0.25">
      <c r="A45" s="24"/>
      <c r="B45" s="47" t="s">
        <v>59</v>
      </c>
      <c r="C45" s="51" t="str">
        <f>IF(C41,"F","")</f>
        <v/>
      </c>
      <c r="D45" s="51" t="str">
        <f t="shared" ref="D45:AG45" si="9">IF(D41,"F","")</f>
        <v/>
      </c>
      <c r="E45" s="51" t="str">
        <f t="shared" si="9"/>
        <v/>
      </c>
      <c r="F45" s="51" t="str">
        <f t="shared" si="9"/>
        <v/>
      </c>
      <c r="G45" s="51" t="str">
        <f t="shared" si="9"/>
        <v/>
      </c>
      <c r="H45" s="51" t="str">
        <f t="shared" si="9"/>
        <v/>
      </c>
      <c r="I45" s="51" t="str">
        <f t="shared" si="9"/>
        <v/>
      </c>
      <c r="J45" s="51" t="str">
        <f t="shared" si="9"/>
        <v/>
      </c>
      <c r="K45" s="51" t="str">
        <f t="shared" si="9"/>
        <v/>
      </c>
      <c r="L45" s="51" t="str">
        <f t="shared" si="9"/>
        <v/>
      </c>
      <c r="M45" s="51" t="str">
        <f t="shared" si="9"/>
        <v/>
      </c>
      <c r="N45" s="51" t="str">
        <f t="shared" si="9"/>
        <v/>
      </c>
      <c r="O45" s="51" t="str">
        <f t="shared" si="9"/>
        <v/>
      </c>
      <c r="P45" s="51" t="str">
        <f t="shared" si="9"/>
        <v/>
      </c>
      <c r="Q45" s="51" t="str">
        <f t="shared" si="9"/>
        <v/>
      </c>
      <c r="R45" s="51" t="str">
        <f t="shared" si="9"/>
        <v/>
      </c>
      <c r="S45" s="51" t="str">
        <f t="shared" si="9"/>
        <v/>
      </c>
      <c r="T45" s="51" t="str">
        <f t="shared" si="9"/>
        <v/>
      </c>
      <c r="U45" s="51" t="str">
        <f t="shared" si="9"/>
        <v/>
      </c>
      <c r="V45" s="51" t="str">
        <f t="shared" si="9"/>
        <v/>
      </c>
      <c r="W45" s="51" t="str">
        <f t="shared" si="9"/>
        <v/>
      </c>
      <c r="X45" s="51" t="str">
        <f t="shared" si="9"/>
        <v/>
      </c>
      <c r="Y45" s="51" t="str">
        <f t="shared" si="9"/>
        <v/>
      </c>
      <c r="Z45" s="51" t="str">
        <f t="shared" si="9"/>
        <v/>
      </c>
      <c r="AA45" s="51" t="str">
        <f t="shared" si="9"/>
        <v/>
      </c>
      <c r="AB45" s="51" t="str">
        <f t="shared" si="9"/>
        <v/>
      </c>
      <c r="AC45" s="51" t="str">
        <f t="shared" si="9"/>
        <v/>
      </c>
      <c r="AD45" s="51" t="str">
        <f t="shared" si="9"/>
        <v/>
      </c>
      <c r="AE45" s="51" t="str">
        <f t="shared" si="9"/>
        <v/>
      </c>
      <c r="AF45" s="51" t="str">
        <f t="shared" si="9"/>
        <v/>
      </c>
      <c r="AG45" s="51" t="str">
        <f t="shared" si="9"/>
        <v/>
      </c>
    </row>
    <row r="46" spans="1:33" x14ac:dyDescent="0.25">
      <c r="A46" s="24"/>
      <c r="B46" s="50" t="s">
        <v>60</v>
      </c>
      <c r="C46" s="52" t="str">
        <f>CONCATENATE(C43,C44,C45)</f>
        <v/>
      </c>
      <c r="D46" s="52" t="str">
        <f t="shared" ref="D46:AG46" si="10">CONCATENATE(D43,D44,D45)</f>
        <v>Sa.</v>
      </c>
      <c r="E46" s="52" t="str">
        <f t="shared" si="10"/>
        <v>So.</v>
      </c>
      <c r="F46" s="52" t="str">
        <f t="shared" si="10"/>
        <v/>
      </c>
      <c r="G46" s="52" t="str">
        <f t="shared" si="10"/>
        <v/>
      </c>
      <c r="H46" s="52" t="str">
        <f t="shared" si="10"/>
        <v/>
      </c>
      <c r="I46" s="52" t="str">
        <f t="shared" si="10"/>
        <v/>
      </c>
      <c r="J46" s="52" t="str">
        <f t="shared" si="10"/>
        <v/>
      </c>
      <c r="K46" s="52" t="str">
        <f t="shared" si="10"/>
        <v>Sa.</v>
      </c>
      <c r="L46" s="52" t="str">
        <f t="shared" si="10"/>
        <v>So.</v>
      </c>
      <c r="M46" s="52" t="str">
        <f t="shared" si="10"/>
        <v/>
      </c>
      <c r="N46" s="52" t="str">
        <f t="shared" si="10"/>
        <v/>
      </c>
      <c r="O46" s="52" t="str">
        <f t="shared" si="10"/>
        <v/>
      </c>
      <c r="P46" s="52" t="str">
        <f t="shared" si="10"/>
        <v/>
      </c>
      <c r="Q46" s="52" t="str">
        <f t="shared" si="10"/>
        <v/>
      </c>
      <c r="R46" s="52" t="str">
        <f t="shared" si="10"/>
        <v>Sa.</v>
      </c>
      <c r="S46" s="52" t="str">
        <f t="shared" si="10"/>
        <v>So.</v>
      </c>
      <c r="T46" s="52" t="str">
        <f t="shared" si="10"/>
        <v/>
      </c>
      <c r="U46" s="52" t="str">
        <f t="shared" si="10"/>
        <v/>
      </c>
      <c r="V46" s="52" t="str">
        <f t="shared" si="10"/>
        <v/>
      </c>
      <c r="W46" s="52" t="str">
        <f t="shared" si="10"/>
        <v/>
      </c>
      <c r="X46" s="52" t="str">
        <f t="shared" si="10"/>
        <v/>
      </c>
      <c r="Y46" s="52" t="str">
        <f t="shared" si="10"/>
        <v>Sa.</v>
      </c>
      <c r="Z46" s="52" t="str">
        <f t="shared" si="10"/>
        <v>So.</v>
      </c>
      <c r="AA46" s="52" t="str">
        <f t="shared" si="10"/>
        <v/>
      </c>
      <c r="AB46" s="52" t="str">
        <f t="shared" si="10"/>
        <v/>
      </c>
      <c r="AC46" s="52" t="str">
        <f t="shared" si="10"/>
        <v/>
      </c>
      <c r="AD46" s="52" t="str">
        <f t="shared" si="10"/>
        <v/>
      </c>
      <c r="AE46" s="52" t="str">
        <f t="shared" si="10"/>
        <v/>
      </c>
      <c r="AF46" s="52" t="str">
        <f t="shared" si="10"/>
        <v>Sa.</v>
      </c>
      <c r="AG46" s="52" t="e">
        <f t="shared" si="10"/>
        <v>#VALUE!</v>
      </c>
    </row>
  </sheetData>
  <sheetProtection password="EB1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zugeordnetes_x0020_Produkt xmlns="2ebc0d58-cb5e-4fd4-a118-2e45205a1eaf">
      <Value>804</Value>
    </zugeordnetes_x0020_Produkt>
    <Änderungsgrund xmlns="2ebc0d58-cb5e-4fd4-a118-2e45205a1eaf">Dokumentation der rechtlichen Prüfung - keine inhaltliche Änderung</Änderungsgrund>
    <Formularkategorie xmlns="2ebc0d58-cb5e-4fd4-a118-2e45205a1eaf"/>
    <Approval_x0020_workflow_x0020_finished xmlns="2ebc0d58-cb5e-4fd4-a118-2e45205a1eaf">false</Approval_x0020_workflow_x0020_finished>
    <gültig_x0020_bis xmlns="2ebc0d58-cb5e-4fd4-a118-2e45205a1eaf" xsi:nil="true"/>
    <Hausinternes_x0020_Formular xmlns="c66656d4-09fa-42b0-b41e-95aa341be823">false</Hausinternes_x0020_Formular>
    <zugeordnete_x0020_Formularvorlagen xmlns="c66656d4-09fa-42b0-b41e-95aa341be823"/>
    <Veröffentlichungsdatum xmlns="2ebc0d58-cb5e-4fd4-a118-2e45205a1eaf">2019-08-04T22:00:00+00:00</Veröffentlichungsdatum>
    <Genehmiger xmlns="2ebc0d58-cb5e-4fd4-a118-2e45205a1eaf">
      <UserInfo>
        <DisplayName>Antje Zölfl</DisplayName>
        <AccountId>311</AccountId>
        <AccountType/>
      </UserInfo>
    </Genehmiger>
    <StartWorkflow xmlns="2ebc0d58-cb5e-4fd4-a118-2e45205a1eaf">false</StartWorkflow>
    <F_x00e4_lligkeitsdatum xmlns="c66656d4-09fa-42b0-b41e-95aa341be823">2017-11-28T23:00:00+00:00</F_x00e4_lligkeitsdatum>
    <Stichw_x00f6_rter xmlns="c66656d4-09fa-42b0-b41e-95aa341be823">
      <Value>Formulare</Value>
    </Stichw_x00f6_rter>
    <AGB_x0020_und_x0020_Sonderbedingungen_x0020_der_x0020_ILB xmlns="c66656d4-09fa-42b0-b41e-95aa341be823">false</AGB_x0020_und_x0020_Sonderbedingungen_x0020_der_x0020_ILB>
    <Dateiname xmlns="c66656d4-09fa-42b0-b41e-95aa341be823" xsi:nil="true"/>
    <Dokument_x0020_verwendet_x0020_in_x0020_folgenden_x0020_Prozesselementen xmlns="2ebc0d58-cb5e-4fd4-a118-2e45205a1eaf"/>
    <gültig_x0020_ab xmlns="2ebc0d58-cb5e-4fd4-a118-2e45205a1eaf">2019-08-04T22:00:00+00:00</gültig_x0020_ab>
    <Genehmiger_x0020_Kommentare xmlns="2ebc0d58-cb5e-4fd4-a118-2e45205a1eaf" xsi:nil="true"/>
    <zur_x0020_Version_x0020_gehörende_x0020_Genehmigungsaufgaben xmlns="2ebc0d58-cb5e-4fd4-a118-2e45205a1eaf"/>
    <Verantwortung xmlns="2ebc0d58-cb5e-4fd4-a118-2e45205a1eaf">
      <Value>1616</Value>
    </Verantwortung>
    <ver_x00f6_ffentlicht_x0020_auf_x0020_www_x002e_ilb_x002e_de xmlns="c66656d4-09fa-42b0-b41e-95aa341be823">true</ver_x00f6_ffentlicht_x0020_auf_x0020_www_x002e_ilb_x002e_de>
    <adas_x002f_word_x002d_Dokument xmlns="c66656d4-09fa-42b0-b41e-95aa341be823">false</adas_x002f_word_x002d_Dokument>
    <ADAS_x002d_Dokument xmlns="c66656d4-09fa-42b0-b41e-95aa341be823">false</ADAS_x002d_Dokument>
    <Muster xmlns="c66656d4-09fa-42b0-b41e-95aa341be823">false</Muster>
    <GrundNichtInhaltlich xmlns="c66656d4-09fa-42b0-b41e-95aa341be823" xsi:nil="true"/>
    <Kundenportal_x002d_Dokument xmlns="c66656d4-09fa-42b0-b41e-95aa341be823">true</Kundenportal_x002d_Dokument>
    <Letzter_x0020_Autor xmlns="c66656d4-09fa-42b0-b41e-95aa341be823">
      <UserInfo>
        <DisplayName>Antje Zölfl</DisplayName>
        <AccountId>311</AccountId>
        <AccountType/>
      </UserInfo>
    </Letzter_x0020_Autor>
    <profil_x0020_c_x002f_s_x002d_Dokument xmlns="c66656d4-09fa-42b0-b41e-95aa341be823">false</profil_x0020_c_x002f_s_x002d_Dokument>
    <Standard xmlns="c66656d4-09fa-42b0-b41e-95aa341be823">false</Standard>
    <Archiviert xmlns="c66656d4-09fa-42b0-b41e-95aa341be823">false</Archiviert>
    <Aktueller_x0020_Bearbeiter xmlns="c66656d4-09fa-42b0-b41e-95aa341be823">
      <UserInfo>
        <DisplayName/>
        <AccountId xsi:nil="true"/>
        <AccountType/>
      </UserInfo>
    </Aktueller_x0020_Bearbeiter>
    <Zur_x0020_Freigabe xmlns="c66656d4-09fa-42b0-b41e-95aa341be823">false</Zur_x0020_Freigabe>
    <Kommentar xmlns="c66656d4-09fa-42b0-b41e-95aa341be823" xsi:nil="true"/>
    <Typ_x0020__x002d__x0020_FGCenter_x002d_Dokument xmlns="c66656d4-09fa-42b0-b41e-95aa341be823">false</Typ_x0020__x002d__x0020_FGCenter_x002d_Dokument>
    <rechtlich_x0020_gepr_x00fc_ft xmlns="c66656d4-09fa-42b0-b41e-95aa341be823">2019-06-27T22:00:00+00:00</rechtlich_x0020_gepr_x00fc_ft>
    <VKS-EFRE-Relevanz xmlns="2ebc0d58-cb5e-4fd4-a118-2e45205a1eaf">false</VKS-EFRE-Relevanz>
    <VKS-ESF-Relevanz xmlns="2ebc0d58-cb5e-4fd4-a118-2e45205a1eaf">false</VKS-ESF-Relevanz>
    <Stand_x0020_des_x0020_Dokumentes xmlns="c66656d4-09fa-42b0-b41e-95aa341be8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7489B6386AA7940890C7949A49AB1CE" ma:contentTypeVersion="53" ma:contentTypeDescription="Ein neues Dokument erstellen." ma:contentTypeScope="" ma:versionID="268a65b234e893fd55c59474456fc4d6">
  <xsd:schema xmlns:xsd="http://www.w3.org/2001/XMLSchema" xmlns:p="http://schemas.microsoft.com/office/2006/metadata/properties" xmlns:ns1="c66656d4-09fa-42b0-b41e-95aa341be823" xmlns:ns3="2ebc0d58-cb5e-4fd4-a118-2e45205a1eaf" targetNamespace="http://schemas.microsoft.com/office/2006/metadata/properties" ma:root="true" ma:fieldsID="a7379464af024885125f7481433fb47d" ns1:_="" ns3:_="">
    <xsd:import namespace="c66656d4-09fa-42b0-b41e-95aa341be823"/>
    <xsd:import namespace="2ebc0d58-cb5e-4fd4-a118-2e45205a1eaf"/>
    <xsd:element name="properties">
      <xsd:complexType>
        <xsd:sequence>
          <xsd:element name="documentManagement">
            <xsd:complexType>
              <xsd:all>
                <xsd:element ref="ns3:zugeordnetes_x0020_Produkt" minOccurs="0"/>
                <xsd:element ref="ns3:Genehmiger" minOccurs="0"/>
                <xsd:element ref="ns3:Veröffentlichungsdatum" minOccurs="0"/>
                <xsd:element ref="ns3:Änderungsgrund" minOccurs="0"/>
                <xsd:element ref="ns3:Genehmiger_x0020_Kommentare" minOccurs="0"/>
                <xsd:element ref="ns3:Approval_x0020_workflow_x0020_finished" minOccurs="0"/>
                <xsd:element ref="ns3:StartWorkflow" minOccurs="0"/>
                <xsd:element ref="ns3:zur_x0020_Version_x0020_gehörende_x0020_Genehmigungsaufgaben" minOccurs="0"/>
                <xsd:element ref="ns1:F_x00e4_lligkeitsdatum" minOccurs="0"/>
                <xsd:element ref="ns3:gültig_x0020_ab" minOccurs="0"/>
                <xsd:element ref="ns3:gültig_x0020_bis" minOccurs="0"/>
                <xsd:element ref="ns3:Verantwortung" minOccurs="0"/>
                <xsd:element ref="ns1:zugeordnete_x0020_Formularvorlagen" minOccurs="0"/>
                <xsd:element ref="ns3:Formularkategorie" minOccurs="0"/>
                <xsd:element ref="ns1:Stichw_x00f6_rter" minOccurs="0"/>
                <xsd:element ref="ns3:Dokument_x0020_verwendet_x0020_in_x0020_folgenden_x0020_Prozesselementen" minOccurs="0"/>
                <xsd:element ref="ns1:AGB_x0020_und_x0020_Sonderbedingungen_x0020_der_x0020_ILB" minOccurs="0"/>
                <xsd:element ref="ns1:ver_x00f6_ffentlicht_x0020_auf_x0020_www_x002e_ilb_x002e_de" minOccurs="0"/>
                <xsd:element ref="ns1:Hausinternes_x0020_Formular" minOccurs="0"/>
                <xsd:element ref="ns1:Dateiname" minOccurs="0"/>
                <xsd:element ref="ns1:Letzter_x0020_Autor" minOccurs="0"/>
                <xsd:element ref="ns1:Aktueller_x0020_Bearbeiter" minOccurs="0"/>
                <xsd:element ref="ns1:Zur_x0020_Freigabe" minOccurs="0"/>
                <xsd:element ref="ns1:Kommentar" minOccurs="0"/>
                <xsd:element ref="ns1:Typ_x0020__x002d__x0020_FGCenter_x002d_Dokument" minOccurs="0"/>
                <xsd:element ref="ns1:ADAS_x002d_Dokument" minOccurs="0"/>
                <xsd:element ref="ns1:adas_x002f_word_x002d_Dokument" minOccurs="0"/>
                <xsd:element ref="ns1:profil_x0020_c_x002f_s_x002d_Dokument" minOccurs="0"/>
                <xsd:element ref="ns1:GrundNichtInhaltlich" minOccurs="0"/>
                <xsd:element ref="ns1:Archiviert" minOccurs="0"/>
                <xsd:element ref="ns1:Muster" minOccurs="0"/>
                <xsd:element ref="ns1:Standard" minOccurs="0"/>
                <xsd:element ref="ns1:Kundenportal_x002d_Dokument" minOccurs="0"/>
                <xsd:element ref="ns1:rechtlich_x0020_gepr_x00fc_ft" minOccurs="0"/>
                <xsd:element ref="ns3:VKS-EFRE-Relevanz" minOccurs="0"/>
                <xsd:element ref="ns3:VKS-ESF-Relevanz" minOccurs="0"/>
                <xsd:element ref="ns1:Stand_x0020_des_x0020_Dokumentes" minOccurs="0"/>
              </xsd:all>
            </xsd:complexType>
          </xsd:element>
        </xsd:sequence>
      </xsd:complexType>
    </xsd:element>
  </xsd:schema>
  <xsd:schema xmlns:xsd="http://www.w3.org/2001/XMLSchema" xmlns:dms="http://schemas.microsoft.com/office/2006/documentManagement/types" targetNamespace="c66656d4-09fa-42b0-b41e-95aa341be823" elementFormDefault="qualified">
    <xsd:import namespace="http://schemas.microsoft.com/office/2006/documentManagement/types"/>
    <xsd:element name="F_x00e4_lligkeitsdatum" ma:index="17" nillable="true" ma:displayName="Fälligkeitsdatum" ma:format="DateOnly" ma:internalName="F_x00e4_lligkeitsdatum">
      <xsd:simpleType>
        <xsd:restriction base="dms:DateTime"/>
      </xsd:simpleType>
    </xsd:element>
    <xsd:element name="zugeordnete_x0020_Formularvorlagen" ma:index="23" nillable="true" ma:displayName="zugeordnete Formularvorlagen" ma:list="{ef1d1314-a20b-482d-99dd-037f45a22bac}" ma:internalName="zugeordnete_x0020_Formularvorlagen" ma:showField="Title">
      <xsd:complexType>
        <xsd:complexContent>
          <xsd:extension base="dms:MultiChoiceLookup">
            <xsd:sequence>
              <xsd:element name="Value" type="dms:Lookup" maxOccurs="unbounded" minOccurs="0" nillable="true"/>
            </xsd:sequence>
          </xsd:extension>
        </xsd:complexContent>
      </xsd:complexType>
    </xsd:element>
    <xsd:element name="Stichw_x00f6_rter" ma:index="25" nillable="true" ma:displayName="Stichwörter" ma:internalName="Stichw_x00f6_rter">
      <xsd:complexType>
        <xsd:complexContent>
          <xsd:extension base="dms:MultiChoice">
            <xsd:sequence>
              <xsd:element name="Value" maxOccurs="unbounded" minOccurs="0" nillable="true">
                <xsd:simpleType>
                  <xsd:restriction base="dms:Choice">
                    <xsd:enumeration value="Dokumentation"/>
                    <xsd:enumeration value="EU-Dokumentation"/>
                    <xsd:enumeration value="Formulare"/>
                    <xsd:enumeration value="Organisationsstruktur"/>
                    <xsd:enumeration value="Sonstige Dokumente"/>
                  </xsd:restriction>
                </xsd:simpleType>
              </xsd:element>
            </xsd:sequence>
          </xsd:extension>
        </xsd:complexContent>
      </xsd:complexType>
    </xsd:element>
    <xsd:element name="AGB_x0020_und_x0020_Sonderbedingungen_x0020_der_x0020_ILB" ma:index="28" nillable="true" ma:displayName="AGB und Sonderbedingungen der ILB" ma:default="0" ma:internalName="AGB_x0020_und_x0020_Sonderbedingungen_x0020_der_x0020_ILB">
      <xsd:simpleType>
        <xsd:restriction base="dms:Boolean"/>
      </xsd:simpleType>
    </xsd:element>
    <xsd:element name="ver_x00f6_ffentlicht_x0020_auf_x0020_www_x002e_ilb_x002e_de" ma:index="29" nillable="true" ma:displayName="veröffentlicht auf www.ilb.de" ma:default="0" ma:internalName="ver_x00f6_ffentlicht_x0020_auf_x0020_www_x002e_ilb_x002e_de">
      <xsd:simpleType>
        <xsd:restriction base="dms:Boolean"/>
      </xsd:simpleType>
    </xsd:element>
    <xsd:element name="Hausinternes_x0020_Formular" ma:index="30" nillable="true" ma:displayName="Hausinternes Formular" ma:default="0" ma:internalName="Hausinternes_x0020_Formular">
      <xsd:simpleType>
        <xsd:restriction base="dms:Boolean"/>
      </xsd:simpleType>
    </xsd:element>
    <xsd:element name="Dateiname" ma:index="31" nillable="true" ma:displayName="Dateiname" ma:internalName="Dateiname">
      <xsd:simpleType>
        <xsd:restriction base="dms:Text">
          <xsd:maxLength value="255"/>
        </xsd:restriction>
      </xsd:simpleType>
    </xsd:element>
    <xsd:element name="Letzter_x0020_Autor" ma:index="32" nillable="true" ma:displayName="Letzter Autor" ma:list="UserInfo" ma:internalName="Letzter_x0020_A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ktueller_x0020_Bearbeiter" ma:index="33" nillable="true" ma:displayName="Aktueller Bearbeiter" ma:list="UserInfo" ma:internalName="Aktueller_x0020_Bearbei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Zur_x0020_Freigabe" ma:index="34" nillable="true" ma:displayName="Zur Freigabe" ma:default="0" ma:internalName="Zur_x0020_Freigabe">
      <xsd:simpleType>
        <xsd:restriction base="dms:Boolean"/>
      </xsd:simpleType>
    </xsd:element>
    <xsd:element name="Kommentar" ma:index="35" nillable="true" ma:displayName="Kommentar" ma:internalName="Kommentar">
      <xsd:simpleType>
        <xsd:restriction base="dms:Note"/>
      </xsd:simpleType>
    </xsd:element>
    <xsd:element name="Typ_x0020__x002d__x0020_FGCenter_x002d_Dokument" ma:index="36" nillable="true" ma:displayName="FGCenter-Dokument" ma:default="0" ma:internalName="Typ_x0020__x002d__x0020_FGCenter_x002d_Dokument">
      <xsd:simpleType>
        <xsd:restriction base="dms:Boolean"/>
      </xsd:simpleType>
    </xsd:element>
    <xsd:element name="ADAS_x002d_Dokument" ma:index="37" nillable="true" ma:displayName="ADAS-Dokument" ma:default="0" ma:internalName="ADAS_x002d_Dokument">
      <xsd:simpleType>
        <xsd:restriction base="dms:Boolean"/>
      </xsd:simpleType>
    </xsd:element>
    <xsd:element name="adas_x002f_word_x002d_Dokument" ma:index="38" nillable="true" ma:displayName="adas/word-Dokument" ma:default="0" ma:internalName="adas_x002f_word_x002d_Dokument">
      <xsd:simpleType>
        <xsd:restriction base="dms:Boolean"/>
      </xsd:simpleType>
    </xsd:element>
    <xsd:element name="profil_x0020_c_x002f_s_x002d_Dokument" ma:index="39" nillable="true" ma:displayName="profil c/s-Dokument" ma:default="0" ma:internalName="profil_x0020_c_x002f_s_x002d_Dokument">
      <xsd:simpleType>
        <xsd:restriction base="dms:Boolean"/>
      </xsd:simpleType>
    </xsd:element>
    <xsd:element name="GrundNichtInhaltlich" ma:index="40" nillable="true" ma:displayName="Änderungsgrund falls Änderung nicht inhaltlich" ma:internalName="GrundNichtInhaltlich">
      <xsd:simpleType>
        <xsd:restriction base="dms:Note"/>
      </xsd:simpleType>
    </xsd:element>
    <xsd:element name="Archiviert" ma:index="41" nillable="true" ma:displayName="Archiviert" ma:default="0" ma:internalName="Archiviert">
      <xsd:simpleType>
        <xsd:restriction base="dms:Boolean"/>
      </xsd:simpleType>
    </xsd:element>
    <xsd:element name="Muster" ma:index="42" nillable="true" ma:displayName="Muster" ma:default="0" ma:internalName="Muster">
      <xsd:simpleType>
        <xsd:restriction base="dms:Boolean"/>
      </xsd:simpleType>
    </xsd:element>
    <xsd:element name="Standard" ma:index="43" nillable="true" ma:displayName="Standard" ma:default="0" ma:internalName="Standard">
      <xsd:simpleType>
        <xsd:restriction base="dms:Boolean"/>
      </xsd:simpleType>
    </xsd:element>
    <xsd:element name="Kundenportal_x002d_Dokument" ma:index="44" nillable="true" ma:displayName="Kundenportal-Dokument" ma:default="0" ma:internalName="Kundenportal_x002d_Dokument">
      <xsd:simpleType>
        <xsd:restriction base="dms:Boolean"/>
      </xsd:simpleType>
    </xsd:element>
    <xsd:element name="rechtlich_x0020_gepr_x00fc_ft" ma:index="45" nillable="true" ma:displayName="rechtlich geprüft" ma:format="DateOnly" ma:internalName="rechtlich_x0020_gepr_x00fc_ft">
      <xsd:simpleType>
        <xsd:restriction base="dms:DateTime"/>
      </xsd:simpleType>
    </xsd:element>
    <xsd:element name="Stand_x0020_des_x0020_Dokumentes" ma:index="48" nillable="true" ma:displayName="Stand des Dokumentes" ma:internalName="Stand_x0020_des_x0020_Dokumentes">
      <xsd:simpleType>
        <xsd:restriction base="dms:Text">
          <xsd:maxLength value="255"/>
        </xsd:restriction>
      </xsd:simpleType>
    </xsd:element>
  </xsd:schema>
  <xsd:schema xmlns:xsd="http://www.w3.org/2001/XMLSchema" xmlns:dms="http://schemas.microsoft.com/office/2006/documentManagement/types" targetNamespace="2ebc0d58-cb5e-4fd4-a118-2e45205a1eaf" elementFormDefault="qualified">
    <xsd:import namespace="http://schemas.microsoft.com/office/2006/documentManagement/types"/>
    <xsd:element name="zugeordnetes_x0020_Produkt" ma:index="9" nillable="true" ma:displayName="zugeordnetes Produkt" ma:list="{20e96eb2-61de-4125-ac13-8d18b2b1ce48}" ma:internalName="zugeordnetes_x0020_Produkt"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enehmiger" ma:index="10" nillable="true" ma:displayName="Genehmiger" ma:list="UserInfo" ma:internalName="Genehmi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öffentlichungsdatum" ma:index="11" nillable="true" ma:displayName="Veröffentlichungsdatum" ma:format="DateOnly" ma:internalName="Ver_x00f6_ffentlichungsdatum">
      <xsd:simpleType>
        <xsd:restriction base="dms:DateTime"/>
      </xsd:simpleType>
    </xsd:element>
    <xsd:element name="Änderungsgrund" ma:index="12" nillable="true" ma:displayName="Änderungsgrund" ma:internalName="_x00c4_nderungsgrund">
      <xsd:simpleType>
        <xsd:restriction base="dms:Note"/>
      </xsd:simpleType>
    </xsd:element>
    <xsd:element name="Genehmiger_x0020_Kommentare" ma:index="13" nillable="true" ma:displayName="Genehmiger Kommentare" ma:internalName="Genehmiger_x0020_Kommentare">
      <xsd:simpleType>
        <xsd:restriction base="dms:Note"/>
      </xsd:simpleType>
    </xsd:element>
    <xsd:element name="Approval_x0020_workflow_x0020_finished" ma:index="14" nillable="true" ma:displayName="Approval workflow finished" ma:default="0" ma:internalName="Approval_x0020_workflow_x0020_finished">
      <xsd:simpleType>
        <xsd:restriction base="dms:Boolean"/>
      </xsd:simpleType>
    </xsd:element>
    <xsd:element name="StartWorkflow" ma:index="15" nillable="true" ma:displayName="StartWorkflow" ma:default="0" ma:internalName="StartWorkflow">
      <xsd:simpleType>
        <xsd:restriction base="dms:Boolean"/>
      </xsd:simpleType>
    </xsd:element>
    <xsd:element name="zur_x0020_Version_x0020_gehörende_x0020_Genehmigungsaufgaben" ma:index="16" nillable="true" ma:displayName="zur Version gehörende Genehmigungsaufgaben" ma:list="{a87a0d85-df93-41ff-95f2-96af05fd2d89}" ma:internalName="zur_x0020_Version_x0020_geh_x00f6_rende_x0020_Genehmigungsaufgaben"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gültig_x0020_ab" ma:index="18" nillable="true" ma:displayName="gültig ab" ma:format="DateOnly" ma:internalName="g_x00fc_ltig_x0020_ab">
      <xsd:simpleType>
        <xsd:restriction base="dms:DateTime"/>
      </xsd:simpleType>
    </xsd:element>
    <xsd:element name="gültig_x0020_bis" ma:index="19" nillable="true" ma:displayName="gültig bis" ma:format="DateOnly" ma:internalName="g_x00fc_ltig_x0020_bis">
      <xsd:simpleType>
        <xsd:restriction base="dms:DateTime"/>
      </xsd:simpleType>
    </xsd:element>
    <xsd:element name="Verantwortung" ma:index="22" nillable="true" ma:displayName="Verantwortung" ma:list="{1ca3bc89-fcea-41af-a31a-1ccbf461a35d}" ma:internalName="Verantwortung"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Formularkategorie" ma:index="24" nillable="true" ma:displayName="Formularkategorie" ma:list="{17089a1b-8ba6-4e5b-a8c8-eaef0035e4cc}" ma:internalName="Formularkategori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Dokument_x0020_verwendet_x0020_in_x0020_folgenden_x0020_Prozesselementen" ma:index="26" nillable="true" ma:displayName="Dokument verwendet in folgenden Prozesselementen" ma:list="{a4a869fe-878a-4b9f-a7f0-8e16bba97fa0}" ma:internalName="Dokument_x0020_verwendet_x0020_in_x0020_folgenden_x0020_Prozesselementen" ma:readOnly="false" ma:showField="Title" ma:web="2ebc0d58-cb5e-4fd4-a118-2e45205a1eaf">
      <xsd:complexType>
        <xsd:complexContent>
          <xsd:extension base="dms:MultiChoiceLookup">
            <xsd:sequence>
              <xsd:element name="Value" type="dms:Lookup" maxOccurs="unbounded" minOccurs="0" nillable="true"/>
            </xsd:sequence>
          </xsd:extension>
        </xsd:complexContent>
      </xsd:complexType>
    </xsd:element>
    <xsd:element name="VKS-EFRE-Relevanz" ma:index="46" nillable="true" ma:displayName="VKS-EFRE-Relevanz" ma:default="0" ma:internalName="VKS_x002d_EFRE_x002d_Relevanz">
      <xsd:simpleType>
        <xsd:restriction base="dms:Boolean"/>
      </xsd:simpleType>
    </xsd:element>
    <xsd:element name="VKS-ESF-Relevanz" ma:index="47" nillable="true" ma:displayName="VKS-ESF-Relevanz" ma:default="0" ma:internalName="VKS_x002d_ESF_x002d_Relevanz">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46ED485-38EC-4F88-A529-19BC840B54AF}">
  <ds:schemaRefs>
    <ds:schemaRef ds:uri="http://schemas.microsoft.com/office/2006/documentManagement/types"/>
    <ds:schemaRef ds:uri="c66656d4-09fa-42b0-b41e-95aa341be823"/>
    <ds:schemaRef ds:uri="2ebc0d58-cb5e-4fd4-a118-2e45205a1eaf"/>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984DD9C-37E5-4EF0-8CDE-7082965BAB66}">
  <ds:schemaRefs>
    <ds:schemaRef ds:uri="http://schemas.microsoft.com/sharepoint/v3/contenttype/forms"/>
  </ds:schemaRefs>
</ds:datastoreItem>
</file>

<file path=customXml/itemProps3.xml><?xml version="1.0" encoding="utf-8"?>
<ds:datastoreItem xmlns:ds="http://schemas.openxmlformats.org/officeDocument/2006/customXml" ds:itemID="{761AB78C-59FD-4115-98F2-AD99BB7B4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656d4-09fa-42b0-b41e-95aa341be823"/>
    <ds:schemaRef ds:uri="2ebc0d58-cb5e-4fd4-a118-2e45205a1ea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Stundennachweis StaF</vt:lpstr>
      <vt:lpstr>Daten</vt:lpstr>
      <vt:lpstr>'Stundennachweis StaF'!Druckbereich</vt:lpstr>
    </vt:vector>
  </TitlesOfParts>
  <Company>ILB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Stundennachweis - Anlage zum Zuwendungsbescheid</dc:title>
  <dc:subject>w1509281804</dc:subject>
  <dc:creator>Heike Schüler</dc:creator>
  <cp:lastModifiedBy>Mandy Glanz</cp:lastModifiedBy>
  <cp:lastPrinted>2019-11-07T09:32:11Z</cp:lastPrinted>
  <dcterms:created xsi:type="dcterms:W3CDTF">2015-08-26T06:39:38Z</dcterms:created>
  <dcterms:modified xsi:type="dcterms:W3CDTF">2019-11-19T08:44:03Z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0x01010400E16E3E37B5A7644CAE69FDBA6806143B</vt:lpwstr>
  </property>
  <property fmtid="{D5CDD505-2E9C-101B-9397-08002B2CF9AE}" pid="3" name="Komentar">
    <vt:lpwstr>Tragen Sie an dieser Stelle einen Kommentar ein.</vt:lpwstr>
  </property>
  <property fmtid="{D5CDD505-2E9C-101B-9397-08002B2CF9AE}" pid="4" name="FGCenter-Dokument">
    <vt:lpwstr>false</vt:lpwstr>
  </property>
  <property fmtid="{D5CDD505-2E9C-101B-9397-08002B2CF9AE}" pid="5" name="TemplateUrl">
    <vt:lpwstr/>
  </property>
  <property fmtid="{D5CDD505-2E9C-101B-9397-08002B2CF9AE}" pid="6" name="Order">
    <vt:r8>496600</vt:r8>
  </property>
  <property fmtid="{D5CDD505-2E9C-101B-9397-08002B2CF9AE}" pid="7" name="xd_ProgID">
    <vt:lpwstr/>
  </property>
</Properties>
</file>