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2110" windowHeight="9555" activeTab="1"/>
  </bookViews>
  <sheets>
    <sheet name="Flächen und Berechnung CO2" sheetId="1" r:id="rId1"/>
    <sheet name="Bewertung Nutzflächen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29" i="1" l="1"/>
  <c r="H29" i="1"/>
  <c r="H16" i="1" l="1"/>
  <c r="H14" i="1"/>
  <c r="I14" i="1" s="1"/>
  <c r="I13" i="1"/>
  <c r="H13" i="1"/>
  <c r="H12" i="1"/>
  <c r="I12" i="1" s="1"/>
  <c r="I11" i="1"/>
  <c r="I16" i="1" s="1"/>
  <c r="H11" i="1"/>
  <c r="H10" i="1"/>
  <c r="I10" i="1" s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1" i="1"/>
  <c r="H31" i="1" s="1"/>
  <c r="H33" i="1" s="1"/>
  <c r="E31" i="1"/>
  <c r="E33" i="1" s="1"/>
  <c r="E16" i="1"/>
  <c r="I21" i="1" l="1"/>
  <c r="I31" i="1" s="1"/>
  <c r="I33" i="1" s="1"/>
</calcChain>
</file>

<file path=xl/sharedStrings.xml><?xml version="1.0" encoding="utf-8"?>
<sst xmlns="http://schemas.openxmlformats.org/spreadsheetml/2006/main" count="52" uniqueCount="29">
  <si>
    <t>Name/Firma:</t>
  </si>
  <si>
    <t>Straße:</t>
  </si>
  <si>
    <t>PLZ:</t>
  </si>
  <si>
    <t>Feldblockidentifikation</t>
  </si>
  <si>
    <t>FLICK</t>
  </si>
  <si>
    <t>Schlag-</t>
  </si>
  <si>
    <t>nummer</t>
  </si>
  <si>
    <t>Größe</t>
  </si>
  <si>
    <t>ha</t>
  </si>
  <si>
    <t>gesamt</t>
  </si>
  <si>
    <t>Kategorie</t>
  </si>
  <si>
    <t>Moor</t>
  </si>
  <si>
    <t xml:space="preserve">Flächen in Nutzung </t>
  </si>
  <si>
    <t>Eigene Flächen + Nutzung</t>
  </si>
  <si>
    <t>t CO2-</t>
  </si>
  <si>
    <t>Äquivalente/Jahr</t>
  </si>
  <si>
    <t>Äquivalente/ha/a</t>
  </si>
  <si>
    <t>Flur gem.</t>
  </si>
  <si>
    <t xml:space="preserve"> Grundbuch</t>
  </si>
  <si>
    <t>Flächennutzung und tCO2-Äquivalente-Berechnung</t>
  </si>
  <si>
    <t>Nr.</t>
  </si>
  <si>
    <t>Lfd.</t>
  </si>
  <si>
    <r>
      <rPr>
        <b/>
        <sz val="9"/>
        <color indexed="10"/>
        <rFont val="Calibri"/>
        <family val="2"/>
      </rPr>
      <t>Hinweis:</t>
    </r>
    <r>
      <rPr>
        <sz val="9"/>
        <color indexed="10"/>
        <rFont val="Calibri"/>
        <family val="2"/>
      </rPr>
      <t>***Angaben für "Kategorie " und "t CO2-Äquivalente/ha/a" lt. Anlage "Bewertung der Nutzflächen…"</t>
    </r>
  </si>
  <si>
    <r>
      <t>Kategorie</t>
    </r>
    <r>
      <rPr>
        <sz val="9"/>
        <color indexed="8"/>
        <rFont val="Calibri"/>
        <family val="2"/>
      </rPr>
      <t>***</t>
    </r>
  </si>
  <si>
    <r>
      <t>Äquivalente/ha/a</t>
    </r>
    <r>
      <rPr>
        <sz val="9"/>
        <color indexed="8"/>
        <rFont val="Calibri"/>
        <family val="2"/>
      </rPr>
      <t>***</t>
    </r>
  </si>
  <si>
    <t xml:space="preserve">Eigene Flächen </t>
  </si>
  <si>
    <t>Projektlaufzeit Jahre</t>
  </si>
  <si>
    <t>(zwingend die Jahre eintragen!)</t>
  </si>
  <si>
    <r>
      <t xml:space="preserve">Äquivalente gesamt
</t>
    </r>
    <r>
      <rPr>
        <sz val="8"/>
        <color theme="1"/>
        <rFont val="Calibri"/>
        <family val="2"/>
        <scheme val="minor"/>
      </rPr>
      <t>(für Gesamtprojektlaufzeit)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</si>
</sst>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4" fillId="2" borderId="1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4" fillId="2" borderId="4" xfId="0" applyFont="1" applyFill="1" applyBorder="1" applyAlignment="1" applyProtection="1">
      <alignment horizontal="center" vertical="top"/>
      <protection locked="0"/>
    </xf>
    <xf numFmtId="0" fontId="0" fillId="0" borderId="0" xfId="0"/>
    <xf numFmtId="0" fontId="4" fillId="2" borderId="4" xfId="0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8" fillId="0" borderId="0" xfId="0" applyFont="1"/>
    <xf numFmtId="0" fontId="0" fillId="0" borderId="3" xfId="0" applyBorder="1" applyAlignment="1">
      <alignment horizontal="center" wrapText="1"/>
    </xf>
    <xf numFmtId="0" fontId="0" fillId="0" borderId="1" xfId="0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434340</xdr:colOff>
      <xdr:row>38</xdr:row>
      <xdr:rowOff>167640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4396740" cy="693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D6" sqref="D6"/>
    </sheetView>
  </sheetViews>
  <sheetFormatPr baseColWidth="10" defaultRowHeight="15" x14ac:dyDescent="0.25"/>
  <cols>
    <col min="1" max="1" width="6.5703125" customWidth="1"/>
    <col min="2" max="2" width="21" customWidth="1"/>
    <col min="3" max="4" width="10.140625" customWidth="1"/>
    <col min="6" max="6" width="12.7109375" customWidth="1"/>
    <col min="7" max="9" width="17.7109375" customWidth="1"/>
  </cols>
  <sheetData>
    <row r="1" spans="1:9" x14ac:dyDescent="0.25">
      <c r="A1" s="14" t="s">
        <v>19</v>
      </c>
    </row>
    <row r="2" spans="1:9" ht="14.45" x14ac:dyDescent="0.3">
      <c r="A2" s="37" t="s">
        <v>0</v>
      </c>
      <c r="B2" s="37"/>
      <c r="C2" s="37"/>
      <c r="D2" s="37"/>
      <c r="E2" s="37"/>
      <c r="F2" s="37"/>
      <c r="G2" s="37"/>
    </row>
    <row r="3" spans="1:9" x14ac:dyDescent="0.25">
      <c r="A3" s="37" t="s">
        <v>1</v>
      </c>
      <c r="B3" s="37"/>
      <c r="C3" s="37"/>
      <c r="D3" s="37"/>
      <c r="E3" s="37"/>
      <c r="F3" s="37"/>
      <c r="G3" s="37"/>
    </row>
    <row r="4" spans="1:9" ht="14.45" x14ac:dyDescent="0.3">
      <c r="A4" s="37" t="s">
        <v>2</v>
      </c>
      <c r="B4" s="37"/>
      <c r="C4" s="21"/>
      <c r="D4" s="10"/>
      <c r="E4" s="1"/>
      <c r="F4" s="1"/>
    </row>
    <row r="5" spans="1:9" ht="14.45" x14ac:dyDescent="0.3">
      <c r="A5" s="40" t="s">
        <v>26</v>
      </c>
      <c r="B5" s="40"/>
      <c r="C5" s="34"/>
      <c r="D5" s="33" t="s">
        <v>27</v>
      </c>
      <c r="E5" s="1"/>
      <c r="F5" s="1"/>
    </row>
    <row r="6" spans="1:9" x14ac:dyDescent="0.25">
      <c r="A6" s="28"/>
      <c r="B6" s="1"/>
      <c r="C6" s="10"/>
      <c r="D6" s="10"/>
      <c r="E6" s="1"/>
      <c r="F6" s="1"/>
    </row>
    <row r="7" spans="1:9" ht="15.75" thickBot="1" x14ac:dyDescent="0.3">
      <c r="A7" s="11" t="s">
        <v>25</v>
      </c>
      <c r="I7" s="35"/>
    </row>
    <row r="8" spans="1:9" x14ac:dyDescent="0.25">
      <c r="A8" s="3" t="s">
        <v>21</v>
      </c>
      <c r="B8" s="3" t="s">
        <v>3</v>
      </c>
      <c r="C8" s="3" t="s">
        <v>5</v>
      </c>
      <c r="D8" s="3" t="s">
        <v>17</v>
      </c>
      <c r="E8" s="3" t="s">
        <v>7</v>
      </c>
      <c r="F8" s="17" t="s">
        <v>23</v>
      </c>
      <c r="G8" s="3" t="s">
        <v>14</v>
      </c>
      <c r="H8" s="3" t="s">
        <v>14</v>
      </c>
      <c r="I8" s="3" t="s">
        <v>14</v>
      </c>
    </row>
    <row r="9" spans="1:9" ht="54" thickBot="1" x14ac:dyDescent="0.3">
      <c r="A9" s="4" t="s">
        <v>20</v>
      </c>
      <c r="B9" s="4" t="s">
        <v>4</v>
      </c>
      <c r="C9" s="4" t="s">
        <v>6</v>
      </c>
      <c r="D9" s="4" t="s">
        <v>18</v>
      </c>
      <c r="E9" s="4" t="s">
        <v>8</v>
      </c>
      <c r="F9" s="16" t="s">
        <v>11</v>
      </c>
      <c r="G9" s="4" t="s">
        <v>24</v>
      </c>
      <c r="H9" s="4" t="s">
        <v>15</v>
      </c>
      <c r="I9" s="36" t="s">
        <v>28</v>
      </c>
    </row>
    <row r="10" spans="1:9" ht="14.45" x14ac:dyDescent="0.3">
      <c r="A10" s="5">
        <v>1</v>
      </c>
      <c r="B10" s="6"/>
      <c r="C10" s="6"/>
      <c r="D10" s="6"/>
      <c r="E10" s="6"/>
      <c r="F10" s="18"/>
      <c r="G10" s="6"/>
      <c r="H10" s="31">
        <f>(31.5-G10)*E10</f>
        <v>0</v>
      </c>
      <c r="I10" s="31">
        <f>H10*$C$5</f>
        <v>0</v>
      </c>
    </row>
    <row r="11" spans="1:9" ht="14.45" x14ac:dyDescent="0.3">
      <c r="A11" s="2">
        <v>2</v>
      </c>
      <c r="B11" s="7"/>
      <c r="C11" s="7"/>
      <c r="D11" s="7"/>
      <c r="E11" s="7"/>
      <c r="F11" s="15"/>
      <c r="G11" s="6"/>
      <c r="H11" s="31">
        <f t="shared" ref="H11:H14" si="0">(31.5-G11)*E11</f>
        <v>0</v>
      </c>
      <c r="I11" s="31">
        <f t="shared" ref="I11:I14" si="1">H11*$C$5</f>
        <v>0</v>
      </c>
    </row>
    <row r="12" spans="1:9" ht="14.45" x14ac:dyDescent="0.3">
      <c r="A12" s="2">
        <v>3</v>
      </c>
      <c r="B12" s="7"/>
      <c r="C12" s="7"/>
      <c r="D12" s="7"/>
      <c r="E12" s="7"/>
      <c r="F12" s="15"/>
      <c r="G12" s="6"/>
      <c r="H12" s="31">
        <f t="shared" si="0"/>
        <v>0</v>
      </c>
      <c r="I12" s="31">
        <f t="shared" si="1"/>
        <v>0</v>
      </c>
    </row>
    <row r="13" spans="1:9" ht="14.45" x14ac:dyDescent="0.3">
      <c r="A13" s="2">
        <v>4</v>
      </c>
      <c r="B13" s="7"/>
      <c r="C13" s="7"/>
      <c r="D13" s="7"/>
      <c r="E13" s="7"/>
      <c r="F13" s="15"/>
      <c r="G13" s="6"/>
      <c r="H13" s="31">
        <f t="shared" si="0"/>
        <v>0</v>
      </c>
      <c r="I13" s="31">
        <f t="shared" si="1"/>
        <v>0</v>
      </c>
    </row>
    <row r="14" spans="1:9" ht="14.45" x14ac:dyDescent="0.3">
      <c r="A14" s="2">
        <v>5</v>
      </c>
      <c r="B14" s="7"/>
      <c r="C14" s="7"/>
      <c r="D14" s="7"/>
      <c r="E14" s="7"/>
      <c r="F14" s="15"/>
      <c r="G14" s="6"/>
      <c r="H14" s="31">
        <f t="shared" si="0"/>
        <v>0</v>
      </c>
      <c r="I14" s="31">
        <f t="shared" si="1"/>
        <v>0</v>
      </c>
    </row>
    <row r="16" spans="1:9" thickBot="1" x14ac:dyDescent="0.35">
      <c r="C16" s="8" t="s">
        <v>9</v>
      </c>
      <c r="D16" s="8"/>
      <c r="E16" s="9">
        <f>SUM(E10:E14)</f>
        <v>0</v>
      </c>
      <c r="G16" s="8" t="s">
        <v>9</v>
      </c>
      <c r="H16" s="32">
        <f>SUM(H10:H14)</f>
        <v>0</v>
      </c>
      <c r="I16" s="9">
        <f>SUM(I10:I14)</f>
        <v>0</v>
      </c>
    </row>
    <row r="17" spans="1:12" thickTop="1" x14ac:dyDescent="0.3"/>
    <row r="18" spans="1:12" ht="15.75" thickBot="1" x14ac:dyDescent="0.3">
      <c r="A18" t="s">
        <v>12</v>
      </c>
    </row>
    <row r="19" spans="1:12" x14ac:dyDescent="0.25">
      <c r="A19" s="3" t="s">
        <v>21</v>
      </c>
      <c r="B19" s="3" t="s">
        <v>3</v>
      </c>
      <c r="C19" s="3" t="s">
        <v>5</v>
      </c>
      <c r="D19" s="3" t="s">
        <v>17</v>
      </c>
      <c r="E19" s="3" t="s">
        <v>7</v>
      </c>
      <c r="F19" s="17" t="s">
        <v>10</v>
      </c>
      <c r="G19" s="3" t="s">
        <v>14</v>
      </c>
      <c r="H19" s="3" t="s">
        <v>14</v>
      </c>
      <c r="I19" s="3" t="s">
        <v>14</v>
      </c>
    </row>
    <row r="20" spans="1:12" ht="54" thickBot="1" x14ac:dyDescent="0.3">
      <c r="A20" s="4" t="s">
        <v>20</v>
      </c>
      <c r="B20" s="4" t="s">
        <v>4</v>
      </c>
      <c r="C20" s="4" t="s">
        <v>6</v>
      </c>
      <c r="D20" s="4" t="s">
        <v>18</v>
      </c>
      <c r="E20" s="4" t="s">
        <v>8</v>
      </c>
      <c r="F20" s="16" t="s">
        <v>11</v>
      </c>
      <c r="G20" s="4" t="s">
        <v>16</v>
      </c>
      <c r="H20" s="4" t="s">
        <v>15</v>
      </c>
      <c r="I20" s="36" t="s">
        <v>28</v>
      </c>
    </row>
    <row r="21" spans="1:12" ht="14.45" x14ac:dyDescent="0.3">
      <c r="A21" s="13">
        <v>1</v>
      </c>
      <c r="B21" s="7"/>
      <c r="C21" s="7"/>
      <c r="D21" s="7"/>
      <c r="E21" s="7"/>
      <c r="F21" s="15"/>
      <c r="G21" s="6"/>
      <c r="H21" s="31">
        <f>(31.5-G21)*E21</f>
        <v>0</v>
      </c>
      <c r="I21" s="29">
        <f>H21*$C$5</f>
        <v>0</v>
      </c>
    </row>
    <row r="22" spans="1:12" ht="14.45" x14ac:dyDescent="0.3">
      <c r="A22" s="12">
        <v>2</v>
      </c>
      <c r="B22" s="7"/>
      <c r="C22" s="7"/>
      <c r="D22" s="7"/>
      <c r="E22" s="7"/>
      <c r="F22" s="15"/>
      <c r="G22" s="6"/>
      <c r="H22" s="31">
        <f t="shared" ref="H22:H29" si="2">(31.5-G22)*E22</f>
        <v>0</v>
      </c>
      <c r="I22" s="31">
        <f t="shared" ref="I22:I29" si="3">H22*$C$5</f>
        <v>0</v>
      </c>
      <c r="K22" s="30"/>
      <c r="L22" s="30"/>
    </row>
    <row r="23" spans="1:12" ht="14.45" x14ac:dyDescent="0.3">
      <c r="A23" s="12">
        <v>4</v>
      </c>
      <c r="B23" s="7"/>
      <c r="C23" s="7"/>
      <c r="D23" s="7"/>
      <c r="E23" s="7"/>
      <c r="F23" s="15"/>
      <c r="G23" s="7"/>
      <c r="H23" s="31">
        <f t="shared" si="2"/>
        <v>0</v>
      </c>
      <c r="I23" s="31">
        <f t="shared" si="3"/>
        <v>0</v>
      </c>
    </row>
    <row r="24" spans="1:12" ht="14.45" x14ac:dyDescent="0.3">
      <c r="A24" s="12">
        <v>5</v>
      </c>
      <c r="B24" s="7"/>
      <c r="C24" s="7"/>
      <c r="D24" s="7"/>
      <c r="E24" s="7"/>
      <c r="F24" s="15"/>
      <c r="G24" s="7"/>
      <c r="H24" s="31">
        <f t="shared" si="2"/>
        <v>0</v>
      </c>
      <c r="I24" s="31">
        <f t="shared" si="3"/>
        <v>0</v>
      </c>
    </row>
    <row r="25" spans="1:12" x14ac:dyDescent="0.25">
      <c r="A25" s="12">
        <v>6</v>
      </c>
      <c r="B25" s="7"/>
      <c r="C25" s="7"/>
      <c r="D25" s="7"/>
      <c r="E25" s="7"/>
      <c r="F25" s="15"/>
      <c r="G25" s="7"/>
      <c r="H25" s="31">
        <f t="shared" si="2"/>
        <v>0</v>
      </c>
      <c r="I25" s="31">
        <f t="shared" si="3"/>
        <v>0</v>
      </c>
    </row>
    <row r="26" spans="1:12" x14ac:dyDescent="0.25">
      <c r="A26" s="12">
        <v>7</v>
      </c>
      <c r="B26" s="7"/>
      <c r="C26" s="7"/>
      <c r="D26" s="7"/>
      <c r="E26" s="7"/>
      <c r="F26" s="15"/>
      <c r="G26" s="7"/>
      <c r="H26" s="31">
        <f t="shared" si="2"/>
        <v>0</v>
      </c>
      <c r="I26" s="31">
        <f t="shared" si="3"/>
        <v>0</v>
      </c>
    </row>
    <row r="27" spans="1:12" x14ac:dyDescent="0.25">
      <c r="A27" s="12">
        <v>8</v>
      </c>
      <c r="B27" s="7"/>
      <c r="C27" s="7"/>
      <c r="D27" s="7"/>
      <c r="E27" s="7"/>
      <c r="F27" s="15"/>
      <c r="G27" s="6"/>
      <c r="H27" s="31">
        <f t="shared" si="2"/>
        <v>0</v>
      </c>
      <c r="I27" s="31">
        <f t="shared" si="3"/>
        <v>0</v>
      </c>
    </row>
    <row r="28" spans="1:12" x14ac:dyDescent="0.25">
      <c r="A28" s="12">
        <v>9</v>
      </c>
      <c r="B28" s="7"/>
      <c r="C28" s="7"/>
      <c r="D28" s="7"/>
      <c r="E28" s="7"/>
      <c r="F28" s="15"/>
      <c r="G28" s="6"/>
      <c r="H28" s="31">
        <f t="shared" si="2"/>
        <v>0</v>
      </c>
      <c r="I28" s="31">
        <f t="shared" si="3"/>
        <v>0</v>
      </c>
    </row>
    <row r="29" spans="1:12" x14ac:dyDescent="0.25">
      <c r="A29" s="12">
        <v>10</v>
      </c>
      <c r="B29" s="7"/>
      <c r="C29" s="7"/>
      <c r="D29" s="7"/>
      <c r="E29" s="7"/>
      <c r="F29" s="15"/>
      <c r="G29" s="6"/>
      <c r="H29" s="31">
        <f t="shared" si="2"/>
        <v>0</v>
      </c>
      <c r="I29" s="31">
        <f t="shared" si="3"/>
        <v>0</v>
      </c>
    </row>
    <row r="31" spans="1:12" ht="15.75" thickBot="1" x14ac:dyDescent="0.3">
      <c r="C31" s="20" t="s">
        <v>9</v>
      </c>
      <c r="D31" s="20"/>
      <c r="E31" s="9">
        <f>SUM(E21:E30)</f>
        <v>0</v>
      </c>
      <c r="G31" s="20" t="s">
        <v>9</v>
      </c>
      <c r="H31" s="32">
        <f>SUM(H21:H29)</f>
        <v>0</v>
      </c>
      <c r="I31" s="9">
        <f>SUM(I21:I29)</f>
        <v>0</v>
      </c>
    </row>
    <row r="32" spans="1:12" ht="15.75" thickTop="1" x14ac:dyDescent="0.25">
      <c r="G32" s="19"/>
    </row>
    <row r="33" spans="1:9" x14ac:dyDescent="0.25">
      <c r="A33" s="22" t="s">
        <v>13</v>
      </c>
      <c r="B33" s="23"/>
      <c r="C33" s="38" t="s">
        <v>9</v>
      </c>
      <c r="D33" s="39"/>
      <c r="E33" s="24">
        <f>E16+E31</f>
        <v>0</v>
      </c>
      <c r="F33" s="25"/>
      <c r="G33" s="26" t="s">
        <v>9</v>
      </c>
      <c r="H33" s="24">
        <f>SUM(H23:H31)</f>
        <v>0</v>
      </c>
      <c r="I33" s="24">
        <f>I16+I31</f>
        <v>0</v>
      </c>
    </row>
    <row r="35" spans="1:9" x14ac:dyDescent="0.25">
      <c r="A35" s="27" t="s">
        <v>22</v>
      </c>
    </row>
  </sheetData>
  <mergeCells count="7">
    <mergeCell ref="A4:B4"/>
    <mergeCell ref="C33:D33"/>
    <mergeCell ref="A2:B2"/>
    <mergeCell ref="C2:G2"/>
    <mergeCell ref="C3:G3"/>
    <mergeCell ref="A3:B3"/>
    <mergeCell ref="A5:B5"/>
  </mergeCells>
  <pageMargins left="0.31496062992125984" right="0.70866141732283472" top="0.59055118110236227" bottom="0" header="0.31496062992125984" footer="0.31496062992125984"/>
  <pageSetup paperSize="9" orientation="landscape" r:id="rId1"/>
  <headerFooter>
    <oddFooter>&amp;L&amp;"Arial,Standard"&amp;6W1907240808 - 24.07.2019 Flächennutzung und tCO2-Äquivalente Berechnung &amp;R&amp;"Arial,Standard"&amp;8&amp;P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0" sqref="H20"/>
    </sheetView>
  </sheetViews>
  <sheetFormatPr baseColWidth="10" defaultRowHeight="15" x14ac:dyDescent="0.25"/>
  <sheetData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&amp;L&amp;"Arial,Standard"&amp;6W1907240808 - 24.07.2019 Flächennutzung und tCO2-Äquivalente Berechnung &amp;R&amp;"Arial,Standard"&amp;8&amp;P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876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2019-07-25T22:00:00+00:00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2019-07-25T22:00:00+00:00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2019-07-25T22:00:00+00:00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386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true</Kundenportal_x002d_Dokument>
    <Letzter_x0020_Autor xmlns="c66656d4-09fa-42b0-b41e-95aa341be823">
      <UserInfo>
        <DisplayName>Mandy Glanz</DisplayName>
        <AccountId>1181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10D0FD-0DFE-4DBE-ADA2-EF998C3E91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489C8E-AA2F-422F-B5EE-975B1B05CBB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2ebc0d58-cb5e-4fd4-a118-2e45205a1eaf"/>
    <ds:schemaRef ds:uri="c66656d4-09fa-42b0-b41e-95aa341be82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8FB8C1-88D9-482D-BAB5-3E84D498B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Flächen und Berechnung CO2</vt:lpstr>
      <vt:lpstr>Bewertung Nutzflächen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Flächennutzung und tCO2-Äquivalente Berechnung</dc:title>
  <dc:subject>w1907240808</dc:subject>
  <dc:creator>Dörte Petri</dc:creator>
  <cp:lastModifiedBy>Julia Engler</cp:lastModifiedBy>
  <cp:lastPrinted>2019-07-24T06:13:20Z</cp:lastPrinted>
  <dcterms:created xsi:type="dcterms:W3CDTF">2019-01-08T15:31:43Z</dcterms:created>
  <dcterms:modified xsi:type="dcterms:W3CDTF">2019-07-29T09:04:30Z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1388900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