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8972" windowHeight="13932"/>
  </bookViews>
  <sheets>
    <sheet name="Arbeitsblatt" sheetId="3" r:id="rId1"/>
    <sheet name="Anlage vor Investition" sheetId="4" r:id="rId2"/>
    <sheet name="Anlage nach Investition" sheetId="5" r:id="rId3"/>
  </sheets>
  <definedNames>
    <definedName name="_xlnm.Print_Area" localSheetId="2">'Anlage nach Investition'!$A$1:$V$54</definedName>
    <definedName name="_xlnm.Print_Area" localSheetId="1">'Anlage vor Investition'!$A$1:$V$54</definedName>
    <definedName name="_xlnm.Print_Area" localSheetId="0">Arbeitsblatt!$A$1:$J$61</definedName>
  </definedNames>
  <calcPr calcId="145621"/>
</workbook>
</file>

<file path=xl/calcChain.xml><?xml version="1.0" encoding="utf-8"?>
<calcChain xmlns="http://schemas.openxmlformats.org/spreadsheetml/2006/main">
  <c r="J39" i="3" l="1"/>
  <c r="J25" i="3" l="1"/>
  <c r="H25" i="3"/>
  <c r="I46" i="5" l="1"/>
  <c r="L46" i="5" s="1"/>
  <c r="I45" i="5"/>
  <c r="L45" i="5" s="1"/>
  <c r="I44" i="5"/>
  <c r="L44" i="5" s="1"/>
  <c r="I43" i="5"/>
  <c r="L43" i="5" s="1"/>
  <c r="I33" i="5"/>
  <c r="L33" i="5" s="1"/>
  <c r="I32" i="5"/>
  <c r="L32" i="5" s="1"/>
  <c r="I31" i="5"/>
  <c r="L31" i="5" s="1"/>
  <c r="I28" i="5"/>
  <c r="L28" i="5" s="1"/>
  <c r="I27" i="5"/>
  <c r="L27" i="5" s="1"/>
  <c r="I26" i="5"/>
  <c r="L26" i="5" s="1"/>
  <c r="I25" i="5"/>
  <c r="H17" i="5"/>
  <c r="K17" i="5" s="1"/>
  <c r="H11" i="5"/>
  <c r="K11" i="5" s="1"/>
  <c r="D2" i="5"/>
  <c r="I35" i="5" l="1"/>
  <c r="L48" i="5"/>
  <c r="I48" i="5"/>
  <c r="L25" i="5"/>
  <c r="L35" i="5" s="1"/>
  <c r="E53" i="5" l="1"/>
  <c r="E44" i="3" s="1"/>
  <c r="J37" i="3"/>
  <c r="J35" i="3"/>
  <c r="J33" i="3"/>
  <c r="J31" i="3"/>
  <c r="J29" i="3"/>
  <c r="J27" i="3"/>
  <c r="J23" i="3"/>
  <c r="J21" i="3"/>
  <c r="J19" i="3"/>
  <c r="I38" i="3"/>
  <c r="I36" i="3"/>
  <c r="I34" i="3"/>
  <c r="I32" i="3"/>
  <c r="I30" i="3"/>
  <c r="I28" i="3"/>
  <c r="I26" i="3"/>
  <c r="I24" i="3"/>
  <c r="I22" i="3"/>
  <c r="I20" i="3"/>
  <c r="I18" i="3"/>
  <c r="J17" i="3" l="1"/>
  <c r="J40" i="3" s="1"/>
  <c r="I16" i="3"/>
  <c r="I40" i="3" s="1"/>
  <c r="E43" i="3" l="1"/>
  <c r="E45" i="3" s="1"/>
  <c r="E49" i="3" s="1"/>
  <c r="I46" i="4"/>
  <c r="I45" i="4"/>
  <c r="L45" i="4" s="1"/>
  <c r="I44" i="4"/>
  <c r="L44" i="4" s="1"/>
  <c r="I43" i="4"/>
  <c r="I33" i="4"/>
  <c r="I32" i="4"/>
  <c r="L32" i="4" s="1"/>
  <c r="I31" i="4"/>
  <c r="I28" i="4"/>
  <c r="L28" i="4" s="1"/>
  <c r="I27" i="4"/>
  <c r="I26" i="4"/>
  <c r="L26" i="4" s="1"/>
  <c r="I25" i="4"/>
  <c r="H17" i="4"/>
  <c r="K17" i="4" s="1"/>
  <c r="H11" i="4"/>
  <c r="D2" i="4"/>
  <c r="H39" i="3"/>
  <c r="G38" i="3"/>
  <c r="H37" i="3"/>
  <c r="G36" i="3"/>
  <c r="H35" i="3"/>
  <c r="G34" i="3"/>
  <c r="H33" i="3"/>
  <c r="G32" i="3"/>
  <c r="H31" i="3"/>
  <c r="G30" i="3"/>
  <c r="H29" i="3"/>
  <c r="G28" i="3"/>
  <c r="H27" i="3"/>
  <c r="G26" i="3"/>
  <c r="G24" i="3"/>
  <c r="H23" i="3"/>
  <c r="G22" i="3"/>
  <c r="H21" i="3"/>
  <c r="G20" i="3"/>
  <c r="H19" i="3"/>
  <c r="G18" i="3"/>
  <c r="H17" i="3"/>
  <c r="G16" i="3"/>
  <c r="H40" i="3" l="1"/>
  <c r="G40" i="3"/>
  <c r="L43" i="4"/>
  <c r="I48" i="4"/>
  <c r="L33" i="4"/>
  <c r="L31" i="4"/>
  <c r="L27" i="4"/>
  <c r="L25" i="4"/>
  <c r="K11" i="4"/>
  <c r="I35" i="4"/>
  <c r="L46" i="4"/>
  <c r="L48" i="4" s="1"/>
  <c r="C43" i="3" l="1"/>
  <c r="L35" i="4"/>
  <c r="E53" i="4" s="1"/>
  <c r="C44" i="3" s="1"/>
  <c r="C45" i="3" l="1"/>
  <c r="C49" i="3" s="1"/>
</calcChain>
</file>

<file path=xl/sharedStrings.xml><?xml version="1.0" encoding="utf-8"?>
<sst xmlns="http://schemas.openxmlformats.org/spreadsheetml/2006/main" count="128" uniqueCount="71">
  <si>
    <t>Antragsteller:</t>
  </si>
  <si>
    <t>Aktenzeichen:</t>
  </si>
  <si>
    <t>Arbeitsblatt zur Grobkalkulation der Lagerkapazität für tierische Exkremente</t>
  </si>
  <si>
    <t>Tierhaltung</t>
  </si>
  <si>
    <t>Tierplätze belegt</t>
  </si>
  <si>
    <t>Kälberaufzucht</t>
  </si>
  <si>
    <t>Jungrinderzucht</t>
  </si>
  <si>
    <t>Milchkühe</t>
  </si>
  <si>
    <t>Bullenmast</t>
  </si>
  <si>
    <t>Jungrindermast</t>
  </si>
  <si>
    <t>Mutterkuh</t>
  </si>
  <si>
    <t>Sauenhaltung Ferkel 8 kg LM</t>
  </si>
  <si>
    <t>Sauenhaltung Ferkel 28 kg LM</t>
  </si>
  <si>
    <t>Ferkelaufzucht</t>
  </si>
  <si>
    <t>Jungsauen</t>
  </si>
  <si>
    <t>Eberhaltung</t>
  </si>
  <si>
    <t>Mastschweine</t>
  </si>
  <si>
    <t>Programm "Einzelbetriebliche Investitionen in landwirtschaftlichen Unternehmen" (2014-2020)</t>
  </si>
  <si>
    <t>Ort, Datum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</si>
  <si>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Oberflächen der nicht abgedeckten Lager (z. B. Güllebehälte, Güllelagune, Dunglege). Alle sonstigen Flächen, wenn eingeleitet wird (z. B. Auslauffläche,
   Fahrsilo, Melkstandabwässer). </t>
    </r>
    <r>
      <rPr>
        <b/>
        <sz val="8"/>
        <color theme="1"/>
        <rFont val="Arial"/>
        <family val="2"/>
      </rPr>
      <t>Bitte Anlage ausfüllen!</t>
    </r>
  </si>
  <si>
    <r>
      <t xml:space="preserve">Oberflächen, der nicht abgedeckten Lager </t>
    </r>
    <r>
      <rPr>
        <sz val="10"/>
        <color indexed="8"/>
        <rFont val="Arial"/>
        <family val="2"/>
      </rPr>
      <t>(z. B. Güllebehälter, Güllelagune, Dunglege)</t>
    </r>
    <r>
      <rPr>
        <b/>
        <sz val="10"/>
        <color indexed="8"/>
        <rFont val="Arial"/>
        <family val="2"/>
      </rPr>
      <t xml:space="preserve">.                                                                                                                </t>
    </r>
  </si>
  <si>
    <r>
      <t>Alle sonstigen Flächen, wenn eingeleitet wird</t>
    </r>
    <r>
      <rPr>
        <sz val="10"/>
        <color indexed="8"/>
        <rFont val="Arial"/>
        <family val="2"/>
      </rPr>
      <t xml:space="preserve"> (z. B. bef. Auslauffläche, Fahrsilo, Melkstandabwässer). </t>
    </r>
  </si>
  <si>
    <t>1)</t>
  </si>
  <si>
    <t>Anfall eingeleiteter Melkstandabwässer</t>
  </si>
  <si>
    <t>Anzahl TP
(melkende Tiere)</t>
  </si>
  <si>
    <t>Anfall je Tier und Monat
m³</t>
  </si>
  <si>
    <t>Anfall je Monat                 m³</t>
  </si>
  <si>
    <t>Anfall in
6 Monaten
m³</t>
  </si>
  <si>
    <t>2)</t>
  </si>
  <si>
    <t>Anfall eingeleiteter Silosickersaft</t>
  </si>
  <si>
    <t>Fahrsiloanlage  am Anlagenstandort Siloraum  m³</t>
  </si>
  <si>
    <t>Anfall Silo-sickersaft
in %</t>
  </si>
  <si>
    <t>Anfall je Monat
m³</t>
  </si>
  <si>
    <t>3)</t>
  </si>
  <si>
    <t>Regenwassereintrag in nicht überdachte Güllelagerstätten</t>
  </si>
  <si>
    <t>durchschnittlicher jährlicher Niederschlag Land Brandenburg :</t>
  </si>
  <si>
    <t>mm</t>
  </si>
  <si>
    <t>Güllebehälter Bezeichnung</t>
  </si>
  <si>
    <t>Durchmesser Behälter
m</t>
  </si>
  <si>
    <t>Güllelagune Bezeichnung</t>
  </si>
  <si>
    <t>Fläche Güllelagune in
m²</t>
  </si>
  <si>
    <t>Summe Niederschlagseintrag</t>
  </si>
  <si>
    <t>4)</t>
  </si>
  <si>
    <t>Regenwassereintrag auf nicht überdachten Flächen</t>
  </si>
  <si>
    <t>Bezeichnung Fläche</t>
  </si>
  <si>
    <t>Fläche in
m²</t>
  </si>
  <si>
    <t>Oberflächenwasser und
sonstige Abwässer
(Summe in m³)</t>
  </si>
  <si>
    <t>Auslaufflächen</t>
  </si>
  <si>
    <t>m³ Gülle</t>
  </si>
  <si>
    <t>m³ Jauche</t>
  </si>
  <si>
    <t>Lagerraumbedarf 6 Monate gesamt</t>
  </si>
  <si>
    <t>m³ Gülle jeTierplatz</t>
  </si>
  <si>
    <t>m³ Jauche (maximal)</t>
  </si>
  <si>
    <t>Exkrementeanfall
in 6 Monaten</t>
  </si>
  <si>
    <t xml:space="preserve">Übertrag in Formular "Arbeitsblatt zur Grobkalkulation der Lagerkapazität für tierische Exkremente" </t>
  </si>
  <si>
    <t>Unterschrift des Antragstellers</t>
  </si>
  <si>
    <t>Gülle- und Jaucheanfall</t>
  </si>
  <si>
    <t>Oberflächenwasser</t>
  </si>
  <si>
    <t>vorhandene Lagerkapazität</t>
  </si>
  <si>
    <t>neu geplante Lagerkapazität</t>
  </si>
  <si>
    <t>Lagerkapazität in Monaten</t>
  </si>
  <si>
    <t>Gesamt</t>
  </si>
  <si>
    <r>
      <t xml:space="preserve">vor </t>
    </r>
    <r>
      <rPr>
        <sz val="8"/>
        <color theme="1"/>
        <rFont val="Arial"/>
        <family val="2"/>
      </rPr>
      <t>Investition</t>
    </r>
  </si>
  <si>
    <r>
      <t xml:space="preserve">nach </t>
    </r>
    <r>
      <rPr>
        <sz val="8"/>
        <color theme="1"/>
        <rFont val="Arial"/>
        <family val="2"/>
      </rPr>
      <t>Investition</t>
    </r>
  </si>
  <si>
    <r>
      <t>vor</t>
    </r>
    <r>
      <rPr>
        <sz val="8"/>
        <color theme="1"/>
        <rFont val="Arial"/>
        <family val="2"/>
      </rPr>
      <t xml:space="preserve"> Investition</t>
    </r>
  </si>
  <si>
    <r>
      <t>nach</t>
    </r>
    <r>
      <rPr>
        <sz val="8"/>
        <color theme="1"/>
        <rFont val="Arial"/>
        <family val="2"/>
      </rPr>
      <t xml:space="preserve"> Investition</t>
    </r>
  </si>
  <si>
    <r>
      <t>Ist</t>
    </r>
    <r>
      <rPr>
        <sz val="9"/>
        <rFont val="Arial"/>
        <family val="2"/>
      </rPr>
      <t xml:space="preserve"> in m</t>
    </r>
    <r>
      <rPr>
        <vertAlign val="superscript"/>
        <sz val="9"/>
        <rFont val="Arial"/>
        <family val="2"/>
      </rPr>
      <t>3</t>
    </r>
  </si>
  <si>
    <r>
      <t>Soll</t>
    </r>
    <r>
      <rPr>
        <sz val="9"/>
        <color theme="1"/>
        <rFont val="Arial"/>
        <family val="2"/>
      </rPr>
      <t xml:space="preserve"> in m</t>
    </r>
    <r>
      <rPr>
        <vertAlign val="superscript"/>
        <sz val="9"/>
        <color theme="1"/>
        <rFont val="Arial"/>
        <family val="2"/>
      </rPr>
      <t>3</t>
    </r>
  </si>
  <si>
    <t>Anlage (vor Investition)</t>
  </si>
  <si>
    <t>Anlage (nach Investition)</t>
  </si>
  <si>
    <t>Dunglege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</si>
</sst>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_ ;\-#,##0.0\ "/>
  </numFmts>
  <fonts count="30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sz val="7"/>
      <color rgb="FF0000FF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sz val="8"/>
      <color rgb="FF0000FF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9"/>
      <color rgb="FF0000FF"/>
      <name val="Arial"/>
      <family val="2"/>
    </font>
    <font>
      <vertAlign val="superscript"/>
      <sz val="9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  <fill>
      <patternFill patternType="gray0625">
        <bgColor auto="1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2" fillId="0" borderId="0"/>
  </cellStyleXfs>
  <cellXfs count="249">
    <xf numFmtId="0" fontId="0" fillId="0" borderId="0" xfId="0"/>
    <xf numFmtId="0" fontId="6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left" vertical="top" wrapText="1"/>
    </xf>
    <xf numFmtId="0" fontId="6" fillId="2" borderId="0" xfId="0" applyFont="1" applyFill="1" applyProtection="1"/>
    <xf numFmtId="0" fontId="5" fillId="2" borderId="0" xfId="0" applyFont="1" applyFill="1" applyProtection="1"/>
    <xf numFmtId="0" fontId="8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11" fillId="2" borderId="0" xfId="0" applyFont="1" applyFill="1" applyProtection="1"/>
    <xf numFmtId="49" fontId="6" fillId="2" borderId="0" xfId="0" applyNumberFormat="1" applyFont="1" applyFill="1" applyAlignment="1" applyProtection="1">
      <alignment vertical="top" wrapText="1"/>
    </xf>
    <xf numFmtId="0" fontId="12" fillId="2" borderId="0" xfId="0" applyFont="1" applyFill="1" applyProtection="1"/>
    <xf numFmtId="49" fontId="12" fillId="2" borderId="0" xfId="0" applyNumberFormat="1" applyFont="1" applyFill="1" applyAlignment="1" applyProtection="1">
      <alignment vertical="top" wrapText="1"/>
    </xf>
    <xf numFmtId="0" fontId="12" fillId="2" borderId="0" xfId="0" applyFont="1" applyFill="1" applyAlignment="1" applyProtection="1">
      <alignment vertical="top" wrapText="1"/>
    </xf>
    <xf numFmtId="0" fontId="13" fillId="2" borderId="0" xfId="0" applyFont="1" applyFill="1" applyAlignment="1" applyProtection="1">
      <alignment vertical="top"/>
    </xf>
    <xf numFmtId="0" fontId="14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/>
    <xf numFmtId="0" fontId="8" fillId="2" borderId="0" xfId="0" applyFont="1" applyFill="1" applyAlignment="1" applyProtection="1">
      <alignment horizontal="left" vertical="top" wrapText="1"/>
    </xf>
    <xf numFmtId="0" fontId="11" fillId="2" borderId="0" xfId="0" applyFont="1" applyFill="1" applyAlignment="1" applyProtection="1"/>
    <xf numFmtId="0" fontId="11" fillId="2" borderId="0" xfId="0" applyFont="1" applyFill="1" applyBorder="1" applyProtection="1"/>
    <xf numFmtId="49" fontId="6" fillId="2" borderId="0" xfId="0" applyNumberFormat="1" applyFont="1" applyFill="1" applyBorder="1" applyAlignment="1" applyProtection="1">
      <alignment vertical="top" wrapText="1"/>
    </xf>
    <xf numFmtId="49" fontId="11" fillId="2" borderId="0" xfId="0" applyNumberFormat="1" applyFont="1" applyFill="1" applyBorder="1" applyAlignment="1" applyProtection="1">
      <alignment horizontal="right" wrapText="1" indent="1"/>
    </xf>
    <xf numFmtId="0" fontId="7" fillId="2" borderId="0" xfId="0" applyFont="1" applyFill="1" applyBorder="1" applyAlignment="1" applyProtection="1">
      <alignment horizontal="right" indent="2"/>
    </xf>
    <xf numFmtId="164" fontId="7" fillId="2" borderId="0" xfId="1" applyNumberFormat="1" applyFont="1" applyFill="1" applyBorder="1" applyAlignment="1" applyProtection="1">
      <alignment horizontal="right" indent="1"/>
    </xf>
    <xf numFmtId="0" fontId="16" fillId="0" borderId="15" xfId="0" applyFont="1" applyFill="1" applyBorder="1" applyAlignment="1" applyProtection="1">
      <alignment horizontal="right" vertical="center" indent="1"/>
    </xf>
    <xf numFmtId="164" fontId="16" fillId="0" borderId="15" xfId="1" applyNumberFormat="1" applyFont="1" applyFill="1" applyBorder="1" applyAlignment="1" applyProtection="1">
      <alignment horizontal="right" vertical="center" indent="1"/>
    </xf>
    <xf numFmtId="0" fontId="16" fillId="0" borderId="16" xfId="0" applyFont="1" applyFill="1" applyBorder="1" applyAlignment="1" applyProtection="1">
      <alignment horizontal="right" vertical="center" indent="1"/>
    </xf>
    <xf numFmtId="164" fontId="16" fillId="0" borderId="16" xfId="1" applyNumberFormat="1" applyFont="1" applyFill="1" applyBorder="1" applyAlignment="1" applyProtection="1">
      <alignment horizontal="right" vertical="center" indent="1"/>
    </xf>
    <xf numFmtId="0" fontId="18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/>
    <xf numFmtId="164" fontId="7" fillId="2" borderId="5" xfId="1" applyNumberFormat="1" applyFont="1" applyFill="1" applyBorder="1" applyAlignment="1" applyProtection="1">
      <alignment horizontal="right" indent="1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vertical="center"/>
    </xf>
    <xf numFmtId="0" fontId="6" fillId="2" borderId="5" xfId="0" applyFont="1" applyFill="1" applyBorder="1" applyProtection="1"/>
    <xf numFmtId="0" fontId="6" fillId="0" borderId="0" xfId="2" applyFont="1" applyProtection="1"/>
    <xf numFmtId="0" fontId="13" fillId="0" borderId="0" xfId="2" applyFont="1" applyProtection="1"/>
    <xf numFmtId="0" fontId="20" fillId="0" borderId="0" xfId="2" applyFont="1" applyProtection="1"/>
    <xf numFmtId="0" fontId="20" fillId="0" borderId="0" xfId="2" applyFont="1" applyAlignment="1" applyProtection="1">
      <alignment horizontal="left"/>
    </xf>
    <xf numFmtId="0" fontId="20" fillId="0" borderId="0" xfId="2" applyFont="1" applyAlignment="1" applyProtection="1"/>
    <xf numFmtId="0" fontId="20" fillId="0" borderId="0" xfId="2" applyFont="1" applyAlignment="1" applyProtection="1">
      <alignment horizontal="left" wrapText="1"/>
    </xf>
    <xf numFmtId="0" fontId="20" fillId="0" borderId="0" xfId="2" applyFont="1" applyAlignment="1" applyProtection="1">
      <alignment vertical="top" wrapText="1"/>
    </xf>
    <xf numFmtId="0" fontId="20" fillId="0" borderId="0" xfId="2" applyFont="1" applyAlignment="1" applyProtection="1">
      <alignment vertical="top"/>
    </xf>
    <xf numFmtId="0" fontId="11" fillId="0" borderId="0" xfId="2" applyFont="1" applyProtection="1"/>
    <xf numFmtId="0" fontId="11" fillId="0" borderId="3" xfId="2" applyFont="1" applyBorder="1" applyProtection="1"/>
    <xf numFmtId="0" fontId="11" fillId="0" borderId="10" xfId="2" applyFont="1" applyBorder="1" applyProtection="1"/>
    <xf numFmtId="0" fontId="11" fillId="0" borderId="4" xfId="2" applyFont="1" applyBorder="1" applyProtection="1"/>
    <xf numFmtId="0" fontId="11" fillId="0" borderId="0" xfId="2" applyFont="1" applyBorder="1" applyAlignment="1" applyProtection="1">
      <alignment vertical="top" wrapText="1"/>
    </xf>
    <xf numFmtId="0" fontId="6" fillId="0" borderId="0" xfId="2" applyFont="1" applyAlignment="1" applyProtection="1">
      <alignment vertical="center"/>
    </xf>
    <xf numFmtId="4" fontId="6" fillId="0" borderId="0" xfId="2" applyNumberFormat="1" applyFont="1" applyBorder="1" applyAlignment="1" applyProtection="1">
      <alignment vertical="center"/>
    </xf>
    <xf numFmtId="0" fontId="11" fillId="0" borderId="0" xfId="2" applyFont="1" applyBorder="1" applyProtection="1"/>
    <xf numFmtId="4" fontId="6" fillId="0" borderId="0" xfId="2" applyNumberFormat="1" applyFont="1" applyProtection="1"/>
    <xf numFmtId="2" fontId="11" fillId="0" borderId="0" xfId="2" applyNumberFormat="1" applyFont="1" applyAlignment="1" applyProtection="1"/>
    <xf numFmtId="0" fontId="11" fillId="0" borderId="0" xfId="2" applyFont="1" applyBorder="1" applyAlignment="1" applyProtection="1">
      <alignment vertical="top"/>
    </xf>
    <xf numFmtId="0" fontId="6" fillId="0" borderId="3" xfId="2" applyFont="1" applyFill="1" applyBorder="1" applyAlignment="1" applyProtection="1">
      <alignment horizontal="left" vertical="center" indent="1"/>
    </xf>
    <xf numFmtId="0" fontId="6" fillId="0" borderId="10" xfId="2" applyFont="1" applyFill="1" applyBorder="1" applyAlignment="1" applyProtection="1">
      <alignment horizontal="left" vertical="center" indent="1"/>
    </xf>
    <xf numFmtId="0" fontId="6" fillId="0" borderId="4" xfId="2" applyFont="1" applyFill="1" applyBorder="1" applyAlignment="1" applyProtection="1">
      <alignment horizontal="left" vertical="center" indent="1"/>
    </xf>
    <xf numFmtId="2" fontId="6" fillId="0" borderId="3" xfId="2" applyNumberFormat="1" applyFont="1" applyFill="1" applyBorder="1" applyAlignment="1" applyProtection="1">
      <alignment horizontal="center" vertical="center"/>
    </xf>
    <xf numFmtId="2" fontId="6" fillId="0" borderId="10" xfId="2" applyNumberFormat="1" applyFont="1" applyFill="1" applyBorder="1" applyAlignment="1" applyProtection="1">
      <alignment horizontal="center" vertical="center"/>
    </xf>
    <xf numFmtId="2" fontId="6" fillId="0" borderId="4" xfId="2" applyNumberFormat="1" applyFont="1" applyFill="1" applyBorder="1" applyAlignment="1" applyProtection="1">
      <alignment horizontal="center" vertical="center"/>
    </xf>
    <xf numFmtId="4" fontId="6" fillId="0" borderId="3" xfId="2" applyNumberFormat="1" applyFont="1" applyFill="1" applyBorder="1" applyAlignment="1" applyProtection="1">
      <alignment horizontal="center" vertical="center"/>
    </xf>
    <xf numFmtId="4" fontId="6" fillId="0" borderId="10" xfId="2" applyNumberFormat="1" applyFont="1" applyFill="1" applyBorder="1" applyAlignment="1" applyProtection="1">
      <alignment horizontal="center" vertical="center"/>
    </xf>
    <xf numFmtId="4" fontId="6" fillId="0" borderId="4" xfId="2" applyNumberFormat="1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6" fillId="0" borderId="0" xfId="2" applyFont="1" applyBorder="1" applyProtection="1"/>
    <xf numFmtId="0" fontId="13" fillId="0" borderId="0" xfId="2" applyFont="1" applyBorder="1" applyAlignment="1" applyProtection="1">
      <alignment vertical="center"/>
    </xf>
    <xf numFmtId="0" fontId="13" fillId="0" borderId="13" xfId="2" applyFont="1" applyBorder="1" applyAlignment="1" applyProtection="1">
      <alignment vertical="center"/>
    </xf>
    <xf numFmtId="0" fontId="13" fillId="0" borderId="9" xfId="2" applyFont="1" applyBorder="1" applyAlignment="1" applyProtection="1">
      <alignment vertical="center"/>
    </xf>
    <xf numFmtId="0" fontId="13" fillId="0" borderId="14" xfId="2" applyFont="1" applyBorder="1" applyAlignment="1" applyProtection="1">
      <alignment vertical="center"/>
    </xf>
    <xf numFmtId="0" fontId="20" fillId="0" borderId="0" xfId="2" applyFont="1" applyBorder="1" applyAlignment="1" applyProtection="1">
      <alignment vertical="center" wrapText="1"/>
    </xf>
    <xf numFmtId="0" fontId="11" fillId="0" borderId="0" xfId="2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4" fontId="20" fillId="0" borderId="0" xfId="2" applyNumberFormat="1" applyFont="1" applyBorder="1" applyAlignment="1" applyProtection="1">
      <alignment vertical="center"/>
    </xf>
    <xf numFmtId="0" fontId="11" fillId="0" borderId="0" xfId="2" applyFont="1" applyBorder="1" applyAlignment="1" applyProtection="1">
      <alignment horizontal="center" vertical="top" wrapText="1"/>
    </xf>
    <xf numFmtId="4" fontId="11" fillId="0" borderId="0" xfId="2" applyNumberFormat="1" applyFont="1" applyBorder="1" applyAlignment="1" applyProtection="1">
      <alignment horizontal="center"/>
    </xf>
    <xf numFmtId="0" fontId="13" fillId="0" borderId="0" xfId="2" applyFont="1" applyBorder="1" applyProtection="1"/>
    <xf numFmtId="4" fontId="11" fillId="0" borderId="0" xfId="2" applyNumberFormat="1" applyFont="1" applyBorder="1" applyAlignment="1" applyProtection="1"/>
    <xf numFmtId="0" fontId="6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top"/>
    </xf>
    <xf numFmtId="164" fontId="16" fillId="0" borderId="17" xfId="1" applyNumberFormat="1" applyFont="1" applyFill="1" applyBorder="1" applyAlignment="1" applyProtection="1">
      <alignment horizontal="right" vertical="center" indent="1"/>
    </xf>
    <xf numFmtId="0" fontId="16" fillId="5" borderId="15" xfId="0" applyFont="1" applyFill="1" applyBorder="1" applyAlignment="1" applyProtection="1">
      <alignment horizontal="right" vertical="center" indent="1"/>
    </xf>
    <xf numFmtId="0" fontId="11" fillId="0" borderId="12" xfId="2" applyFont="1" applyBorder="1" applyProtection="1"/>
    <xf numFmtId="4" fontId="6" fillId="0" borderId="12" xfId="2" applyNumberFormat="1" applyFont="1" applyFill="1" applyBorder="1" applyAlignment="1" applyProtection="1">
      <alignment horizontal="center" vertical="center"/>
    </xf>
    <xf numFmtId="4" fontId="6" fillId="0" borderId="0" xfId="2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wrapText="1"/>
    </xf>
    <xf numFmtId="0" fontId="4" fillId="2" borderId="0" xfId="0" applyFont="1" applyFill="1" applyAlignment="1" applyProtection="1">
      <alignment horizontal="center"/>
    </xf>
    <xf numFmtId="0" fontId="16" fillId="0" borderId="24" xfId="0" applyFont="1" applyFill="1" applyBorder="1" applyAlignment="1" applyProtection="1">
      <alignment horizontal="right" vertical="center" indent="1"/>
    </xf>
    <xf numFmtId="0" fontId="16" fillId="0" borderId="25" xfId="0" applyFont="1" applyFill="1" applyBorder="1" applyAlignment="1" applyProtection="1">
      <alignment horizontal="right" vertical="center" indent="1"/>
    </xf>
    <xf numFmtId="164" fontId="16" fillId="0" borderId="25" xfId="1" applyNumberFormat="1" applyFont="1" applyFill="1" applyBorder="1" applyAlignment="1" applyProtection="1">
      <alignment horizontal="right" vertical="center" indent="1"/>
    </xf>
    <xf numFmtId="0" fontId="16" fillId="5" borderId="25" xfId="0" applyFont="1" applyFill="1" applyBorder="1" applyAlignment="1" applyProtection="1">
      <alignment horizontal="right" vertical="center" indent="1"/>
    </xf>
    <xf numFmtId="0" fontId="16" fillId="5" borderId="17" xfId="0" applyFont="1" applyFill="1" applyBorder="1" applyAlignment="1" applyProtection="1">
      <alignment horizontal="right" vertical="center" indent="1"/>
    </xf>
    <xf numFmtId="0" fontId="16" fillId="5" borderId="16" xfId="0" applyFont="1" applyFill="1" applyBorder="1" applyAlignment="1" applyProtection="1">
      <alignment horizontal="right" vertical="center" indent="1"/>
    </xf>
    <xf numFmtId="0" fontId="16" fillId="6" borderId="15" xfId="0" applyFont="1" applyFill="1" applyBorder="1" applyAlignment="1" applyProtection="1">
      <alignment horizontal="right" vertical="center" indent="1"/>
    </xf>
    <xf numFmtId="0" fontId="16" fillId="6" borderId="16" xfId="0" applyFont="1" applyFill="1" applyBorder="1" applyAlignment="1" applyProtection="1">
      <alignment horizontal="right" vertical="center" indent="1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164" fontId="17" fillId="3" borderId="0" xfId="0" applyNumberFormat="1" applyFont="1" applyFill="1" applyBorder="1" applyAlignment="1" applyProtection="1">
      <alignment horizontal="right" vertical="center" indent="1"/>
    </xf>
    <xf numFmtId="164" fontId="27" fillId="3" borderId="0" xfId="0" applyNumberFormat="1" applyFont="1" applyFill="1" applyBorder="1" applyAlignment="1" applyProtection="1">
      <alignment horizontal="right" vertical="center" indent="1"/>
    </xf>
    <xf numFmtId="0" fontId="17" fillId="3" borderId="0" xfId="0" applyFont="1" applyFill="1" applyBorder="1" applyAlignment="1" applyProtection="1">
      <alignment horizontal="right" vertical="center" indent="1"/>
    </xf>
    <xf numFmtId="0" fontId="6" fillId="3" borderId="9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vertical="top"/>
    </xf>
    <xf numFmtId="0" fontId="6" fillId="4" borderId="8" xfId="0" applyFont="1" applyFill="1" applyBorder="1" applyAlignment="1" applyProtection="1">
      <alignment vertical="top"/>
    </xf>
    <xf numFmtId="0" fontId="4" fillId="4" borderId="8" xfId="0" applyFont="1" applyFill="1" applyBorder="1" applyAlignment="1" applyProtection="1">
      <alignment horizontal="center" vertical="top" wrapText="1"/>
    </xf>
    <xf numFmtId="0" fontId="4" fillId="4" borderId="8" xfId="0" applyFont="1" applyFill="1" applyBorder="1" applyAlignment="1" applyProtection="1">
      <alignment horizontal="center" vertical="top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6" fillId="4" borderId="13" xfId="0" applyFont="1" applyFill="1" applyBorder="1" applyProtection="1"/>
    <xf numFmtId="0" fontId="7" fillId="4" borderId="14" xfId="0" applyFont="1" applyFill="1" applyBorder="1" applyAlignment="1" applyProtection="1">
      <alignment horizontal="left" vertical="center"/>
    </xf>
    <xf numFmtId="0" fontId="7" fillId="4" borderId="13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 applyProtection="1">
      <alignment horizontal="right" vertical="center" indent="1"/>
    </xf>
    <xf numFmtId="164" fontId="17" fillId="4" borderId="1" xfId="0" applyNumberFormat="1" applyFont="1" applyFill="1" applyBorder="1" applyAlignment="1" applyProtection="1">
      <alignment horizontal="right" vertical="center" indent="1"/>
    </xf>
    <xf numFmtId="0" fontId="6" fillId="4" borderId="13" xfId="0" applyFont="1" applyFill="1" applyBorder="1" applyAlignment="1" applyProtection="1">
      <alignment horizontal="left" vertical="center"/>
    </xf>
    <xf numFmtId="3" fontId="25" fillId="7" borderId="15" xfId="0" applyNumberFormat="1" applyFont="1" applyFill="1" applyBorder="1" applyAlignment="1" applyProtection="1">
      <alignment horizontal="center" vertical="center"/>
      <protection locked="0"/>
    </xf>
    <xf numFmtId="0" fontId="25" fillId="7" borderId="16" xfId="0" applyFont="1" applyFill="1" applyBorder="1" applyAlignment="1" applyProtection="1">
      <alignment horizontal="center" vertical="center"/>
      <protection locked="0"/>
    </xf>
    <xf numFmtId="3" fontId="25" fillId="7" borderId="18" xfId="0" applyNumberFormat="1" applyFont="1" applyFill="1" applyBorder="1" applyAlignment="1" applyProtection="1">
      <alignment horizontal="center" vertical="center"/>
      <protection locked="0"/>
    </xf>
    <xf numFmtId="3" fontId="25" fillId="7" borderId="16" xfId="0" applyNumberFormat="1" applyFont="1" applyFill="1" applyBorder="1" applyAlignment="1" applyProtection="1">
      <alignment horizontal="center" vertical="center"/>
      <protection locked="0"/>
    </xf>
    <xf numFmtId="3" fontId="6" fillId="7" borderId="19" xfId="0" applyNumberFormat="1" applyFont="1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 applyProtection="1">
      <alignment horizontal="center" vertical="center"/>
      <protection locked="0"/>
    </xf>
    <xf numFmtId="3" fontId="6" fillId="7" borderId="21" xfId="0" applyNumberFormat="1" applyFont="1" applyFill="1" applyBorder="1" applyAlignment="1" applyProtection="1">
      <alignment horizontal="center" vertical="center"/>
      <protection locked="0"/>
    </xf>
    <xf numFmtId="3" fontId="6" fillId="7" borderId="20" xfId="0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right" vertical="center" indent="1"/>
    </xf>
    <xf numFmtId="0" fontId="6" fillId="6" borderId="15" xfId="0" applyFont="1" applyFill="1" applyBorder="1" applyAlignment="1" applyProtection="1">
      <alignment horizontal="right" vertical="center" indent="1"/>
    </xf>
    <xf numFmtId="0" fontId="6" fillId="6" borderId="16" xfId="0" applyFont="1" applyFill="1" applyBorder="1" applyAlignment="1" applyProtection="1">
      <alignment horizontal="right" vertical="center" indent="1"/>
    </xf>
    <xf numFmtId="164" fontId="6" fillId="0" borderId="16" xfId="1" applyNumberFormat="1" applyFont="1" applyFill="1" applyBorder="1" applyAlignment="1" applyProtection="1">
      <alignment horizontal="right" vertical="center" indent="1"/>
    </xf>
    <xf numFmtId="0" fontId="6" fillId="5" borderId="15" xfId="0" applyFont="1" applyFill="1" applyBorder="1" applyAlignment="1" applyProtection="1">
      <alignment horizontal="right" vertical="center" indent="1"/>
    </xf>
    <xf numFmtId="0" fontId="6" fillId="5" borderId="16" xfId="0" applyFont="1" applyFill="1" applyBorder="1" applyAlignment="1" applyProtection="1">
      <alignment horizontal="right" vertical="center" indent="1"/>
    </xf>
    <xf numFmtId="164" fontId="6" fillId="0" borderId="17" xfId="1" applyNumberFormat="1" applyFont="1" applyFill="1" applyBorder="1" applyAlignment="1" applyProtection="1">
      <alignment horizontal="right" vertical="center" indent="1"/>
    </xf>
    <xf numFmtId="0" fontId="6" fillId="5" borderId="17" xfId="0" applyFont="1" applyFill="1" applyBorder="1" applyAlignment="1" applyProtection="1">
      <alignment horizontal="right" vertical="center" indent="1"/>
    </xf>
    <xf numFmtId="0" fontId="6" fillId="5" borderId="25" xfId="0" applyFont="1" applyFill="1" applyBorder="1" applyAlignment="1" applyProtection="1">
      <alignment horizontal="right" vertical="center" indent="1"/>
    </xf>
    <xf numFmtId="164" fontId="6" fillId="0" borderId="25" xfId="1" applyNumberFormat="1" applyFont="1" applyFill="1" applyBorder="1" applyAlignment="1" applyProtection="1">
      <alignment horizontal="right" vertical="center" indent="1"/>
    </xf>
    <xf numFmtId="164" fontId="7" fillId="4" borderId="1" xfId="0" applyNumberFormat="1" applyFont="1" applyFill="1" applyBorder="1" applyAlignment="1" applyProtection="1">
      <alignment horizontal="right" vertical="center" indent="1"/>
    </xf>
    <xf numFmtId="0" fontId="6" fillId="4" borderId="14" xfId="0" applyFont="1" applyFill="1" applyBorder="1" applyAlignment="1" applyProtection="1">
      <alignment horizontal="left" vertical="center"/>
    </xf>
    <xf numFmtId="0" fontId="24" fillId="4" borderId="3" xfId="0" applyFont="1" applyFill="1" applyBorder="1" applyAlignment="1" applyProtection="1">
      <alignment horizontal="center" wrapText="1"/>
    </xf>
    <xf numFmtId="0" fontId="24" fillId="4" borderId="4" xfId="0" applyFont="1" applyFill="1" applyBorder="1" applyAlignment="1" applyProtection="1">
      <alignment horizontal="center" wrapText="1"/>
    </xf>
    <xf numFmtId="0" fontId="24" fillId="4" borderId="10" xfId="0" applyFont="1" applyFill="1" applyBorder="1" applyAlignment="1" applyProtection="1">
      <alignment horizontal="center" wrapText="1"/>
    </xf>
    <xf numFmtId="0" fontId="29" fillId="0" borderId="0" xfId="2" applyFont="1" applyProtection="1"/>
    <xf numFmtId="0" fontId="29" fillId="2" borderId="0" xfId="0" applyFont="1" applyFill="1" applyAlignment="1" applyProtection="1">
      <alignment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3" fontId="25" fillId="7" borderId="26" xfId="0" applyNumberFormat="1" applyFont="1" applyFill="1" applyBorder="1" applyAlignment="1" applyProtection="1">
      <alignment horizontal="center" vertical="center"/>
      <protection locked="0"/>
    </xf>
    <xf numFmtId="3" fontId="6" fillId="7" borderId="26" xfId="0" applyNumberFormat="1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right" vertical="center" indent="1"/>
    </xf>
    <xf numFmtId="0" fontId="16" fillId="5" borderId="26" xfId="0" applyFont="1" applyFill="1" applyBorder="1" applyAlignment="1" applyProtection="1">
      <alignment horizontal="right" vertical="center" indent="1"/>
    </xf>
    <xf numFmtId="164" fontId="16" fillId="0" borderId="26" xfId="1" applyNumberFormat="1" applyFont="1" applyFill="1" applyBorder="1" applyAlignment="1" applyProtection="1">
      <alignment horizontal="right" vertical="center" indent="1"/>
    </xf>
    <xf numFmtId="164" fontId="6" fillId="0" borderId="26" xfId="1" applyNumberFormat="1" applyFont="1" applyFill="1" applyBorder="1" applyAlignment="1" applyProtection="1">
      <alignment horizontal="right" vertical="center" indent="1"/>
    </xf>
    <xf numFmtId="0" fontId="6" fillId="5" borderId="26" xfId="0" applyFont="1" applyFill="1" applyBorder="1" applyAlignment="1" applyProtection="1">
      <alignment horizontal="right" vertical="center" indent="1"/>
    </xf>
    <xf numFmtId="0" fontId="16" fillId="0" borderId="18" xfId="0" applyFont="1" applyFill="1" applyBorder="1" applyAlignment="1" applyProtection="1">
      <alignment horizontal="right" vertical="center" indent="1"/>
    </xf>
    <xf numFmtId="0" fontId="16" fillId="5" borderId="18" xfId="0" applyFont="1" applyFill="1" applyBorder="1" applyAlignment="1" applyProtection="1">
      <alignment horizontal="right" vertical="center" indent="1"/>
    </xf>
    <xf numFmtId="164" fontId="16" fillId="0" borderId="18" xfId="1" applyNumberFormat="1" applyFont="1" applyFill="1" applyBorder="1" applyAlignment="1" applyProtection="1">
      <alignment horizontal="right" vertical="center" indent="1"/>
    </xf>
    <xf numFmtId="164" fontId="6" fillId="0" borderId="18" xfId="1" applyNumberFormat="1" applyFont="1" applyFill="1" applyBorder="1" applyAlignment="1" applyProtection="1">
      <alignment horizontal="right" vertical="center" indent="1"/>
    </xf>
    <xf numFmtId="0" fontId="6" fillId="5" borderId="18" xfId="0" applyFont="1" applyFill="1" applyBorder="1" applyAlignment="1" applyProtection="1">
      <alignment horizontal="right" vertical="center" indent="1"/>
    </xf>
    <xf numFmtId="3" fontId="6" fillId="7" borderId="16" xfId="0" applyNumberFormat="1" applyFont="1" applyFill="1" applyBorder="1" applyAlignment="1" applyProtection="1">
      <alignment horizontal="center" vertical="center"/>
      <protection locked="0"/>
    </xf>
    <xf numFmtId="3" fontId="26" fillId="4" borderId="1" xfId="0" applyNumberFormat="1" applyFont="1" applyFill="1" applyBorder="1" applyAlignment="1" applyProtection="1">
      <alignment horizontal="center" vertical="center"/>
    </xf>
    <xf numFmtId="3" fontId="27" fillId="4" borderId="1" xfId="0" applyNumberFormat="1" applyFont="1" applyFill="1" applyBorder="1" applyAlignment="1" applyProtection="1">
      <alignment horizontal="center" vertical="center"/>
    </xf>
    <xf numFmtId="3" fontId="26" fillId="3" borderId="0" xfId="0" applyNumberFormat="1" applyFont="1" applyFill="1" applyBorder="1" applyAlignment="1" applyProtection="1">
      <alignment horizontal="center" vertical="center"/>
    </xf>
    <xf numFmtId="3" fontId="27" fillId="3" borderId="0" xfId="0" applyNumberFormat="1" applyFont="1" applyFill="1" applyBorder="1" applyAlignment="1" applyProtection="1">
      <alignment horizontal="center" vertical="center"/>
    </xf>
    <xf numFmtId="165" fontId="25" fillId="0" borderId="13" xfId="0" applyNumberFormat="1" applyFont="1" applyFill="1" applyBorder="1" applyAlignment="1" applyProtection="1">
      <alignment horizontal="right" vertical="center" indent="3"/>
    </xf>
    <xf numFmtId="165" fontId="25" fillId="0" borderId="14" xfId="0" applyNumberFormat="1" applyFont="1" applyFill="1" applyBorder="1" applyAlignment="1" applyProtection="1">
      <alignment horizontal="right" vertical="center" indent="3"/>
    </xf>
    <xf numFmtId="165" fontId="26" fillId="4" borderId="13" xfId="0" applyNumberFormat="1" applyFont="1" applyFill="1" applyBorder="1" applyAlignment="1" applyProtection="1">
      <alignment horizontal="right" vertical="center" indent="3"/>
    </xf>
    <xf numFmtId="165" fontId="26" fillId="4" borderId="14" xfId="0" applyNumberFormat="1" applyFont="1" applyFill="1" applyBorder="1" applyAlignment="1" applyProtection="1">
      <alignment horizontal="right" vertical="center" indent="3"/>
    </xf>
    <xf numFmtId="165" fontId="26" fillId="3" borderId="9" xfId="0" applyNumberFormat="1" applyFont="1" applyFill="1" applyBorder="1" applyAlignment="1" applyProtection="1">
      <alignment horizontal="right" vertical="center" indent="3"/>
    </xf>
    <xf numFmtId="165" fontId="26" fillId="7" borderId="13" xfId="0" applyNumberFormat="1" applyFont="1" applyFill="1" applyBorder="1" applyAlignment="1" applyProtection="1">
      <alignment horizontal="right" vertical="center" indent="3"/>
      <protection locked="0"/>
    </xf>
    <xf numFmtId="165" fontId="26" fillId="7" borderId="14" xfId="0" applyNumberFormat="1" applyFont="1" applyFill="1" applyBorder="1" applyAlignment="1" applyProtection="1">
      <alignment horizontal="right" vertical="center" indent="3"/>
      <protection locked="0"/>
    </xf>
    <xf numFmtId="165" fontId="16" fillId="0" borderId="13" xfId="0" applyNumberFormat="1" applyFont="1" applyFill="1" applyBorder="1" applyAlignment="1" applyProtection="1">
      <alignment horizontal="right" vertical="center" indent="3"/>
    </xf>
    <xf numFmtId="165" fontId="16" fillId="0" borderId="14" xfId="0" applyNumberFormat="1" applyFont="1" applyFill="1" applyBorder="1" applyAlignment="1" applyProtection="1">
      <alignment horizontal="right" vertical="center" indent="3"/>
    </xf>
    <xf numFmtId="165" fontId="17" fillId="3" borderId="9" xfId="0" applyNumberFormat="1" applyFont="1" applyFill="1" applyBorder="1" applyAlignment="1" applyProtection="1">
      <alignment horizontal="right" vertical="center" indent="3"/>
    </xf>
    <xf numFmtId="165" fontId="17" fillId="7" borderId="13" xfId="0" applyNumberFormat="1" applyFont="1" applyFill="1" applyBorder="1" applyAlignment="1" applyProtection="1">
      <alignment horizontal="right" vertical="center" indent="3"/>
      <protection locked="0"/>
    </xf>
    <xf numFmtId="165" fontId="17" fillId="7" borderId="14" xfId="0" applyNumberFormat="1" applyFont="1" applyFill="1" applyBorder="1" applyAlignment="1" applyProtection="1">
      <alignment horizontal="right" vertical="center" indent="3"/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3" fontId="17" fillId="4" borderId="13" xfId="0" applyNumberFormat="1" applyFont="1" applyFill="1" applyBorder="1" applyAlignment="1" applyProtection="1">
      <alignment horizontal="right" vertical="center" indent="3"/>
    </xf>
    <xf numFmtId="3" fontId="17" fillId="4" borderId="14" xfId="0" applyNumberFormat="1" applyFont="1" applyFill="1" applyBorder="1" applyAlignment="1" applyProtection="1">
      <alignment horizontal="right" vertical="center" indent="3"/>
    </xf>
    <xf numFmtId="0" fontId="7" fillId="4" borderId="13" xfId="0" applyFont="1" applyFill="1" applyBorder="1" applyAlignment="1" applyProtection="1">
      <alignment horizontal="right" vertical="center" indent="3"/>
    </xf>
    <xf numFmtId="0" fontId="7" fillId="4" borderId="14" xfId="0" applyFont="1" applyFill="1" applyBorder="1" applyAlignment="1" applyProtection="1">
      <alignment horizontal="right" vertical="center" indent="3"/>
    </xf>
    <xf numFmtId="165" fontId="7" fillId="4" borderId="13" xfId="0" applyNumberFormat="1" applyFont="1" applyFill="1" applyBorder="1" applyAlignment="1" applyProtection="1">
      <alignment horizontal="right" vertical="center" indent="3"/>
    </xf>
    <xf numFmtId="165" fontId="7" fillId="4" borderId="14" xfId="0" applyNumberFormat="1" applyFont="1" applyFill="1" applyBorder="1" applyAlignment="1" applyProtection="1">
      <alignment horizontal="right" vertical="center" indent="3"/>
    </xf>
    <xf numFmtId="0" fontId="19" fillId="4" borderId="12" xfId="0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top" wrapText="1"/>
    </xf>
    <xf numFmtId="0" fontId="19" fillId="4" borderId="0" xfId="0" applyFont="1" applyFill="1" applyBorder="1" applyAlignment="1" applyProtection="1">
      <alignment horizontal="center" vertical="top" wrapText="1"/>
    </xf>
    <xf numFmtId="0" fontId="19" fillId="4" borderId="11" xfId="0" applyFont="1" applyFill="1" applyBorder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19" fillId="4" borderId="12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19" fillId="4" borderId="22" xfId="0" applyFont="1" applyFill="1" applyBorder="1" applyAlignment="1" applyProtection="1">
      <alignment horizontal="center" vertical="center" wrapText="1"/>
    </xf>
    <xf numFmtId="0" fontId="19" fillId="4" borderId="23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left" vertical="top"/>
    </xf>
    <xf numFmtId="0" fontId="4" fillId="4" borderId="11" xfId="0" applyFont="1" applyFill="1" applyBorder="1" applyAlignment="1" applyProtection="1">
      <alignment horizontal="left" vertical="top"/>
    </xf>
    <xf numFmtId="0" fontId="15" fillId="4" borderId="6" xfId="0" applyFont="1" applyFill="1" applyBorder="1" applyAlignment="1" applyProtection="1">
      <alignment horizontal="left" vertical="center"/>
    </xf>
    <xf numFmtId="0" fontId="15" fillId="4" borderId="7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center" vertical="center" wrapText="1"/>
    </xf>
    <xf numFmtId="0" fontId="4" fillId="0" borderId="14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12" xfId="2" applyFont="1" applyBorder="1" applyAlignment="1" applyProtection="1">
      <alignment horizontal="center" vertical="center" wrapText="1"/>
    </xf>
    <xf numFmtId="0" fontId="7" fillId="0" borderId="13" xfId="2" applyFont="1" applyBorder="1" applyAlignment="1" applyProtection="1">
      <alignment horizontal="left" vertical="center" wrapText="1" indent="1"/>
    </xf>
    <xf numFmtId="0" fontId="7" fillId="0" borderId="9" xfId="2" applyFont="1" applyBorder="1" applyAlignment="1" applyProtection="1">
      <alignment horizontal="left" vertical="center" wrapText="1" indent="1"/>
    </xf>
    <xf numFmtId="0" fontId="7" fillId="0" borderId="14" xfId="2" applyFont="1" applyBorder="1" applyAlignment="1" applyProtection="1">
      <alignment horizontal="left" vertical="center" wrapText="1" indent="1"/>
    </xf>
    <xf numFmtId="4" fontId="20" fillId="0" borderId="14" xfId="2" applyNumberFormat="1" applyFont="1" applyBorder="1" applyAlignment="1" applyProtection="1">
      <alignment horizontal="center" vertical="center"/>
    </xf>
    <xf numFmtId="4" fontId="20" fillId="0" borderId="1" xfId="2" applyNumberFormat="1" applyFont="1" applyBorder="1" applyAlignment="1" applyProtection="1">
      <alignment horizontal="center" vertical="center"/>
    </xf>
    <xf numFmtId="4" fontId="20" fillId="0" borderId="8" xfId="2" applyNumberFormat="1" applyFont="1" applyBorder="1" applyAlignment="1" applyProtection="1">
      <alignment horizontal="center" vertical="center"/>
    </xf>
    <xf numFmtId="4" fontId="20" fillId="0" borderId="12" xfId="2" applyNumberFormat="1" applyFont="1" applyBorder="1" applyAlignment="1" applyProtection="1">
      <alignment horizontal="center" vertical="center"/>
    </xf>
    <xf numFmtId="0" fontId="6" fillId="4" borderId="1" xfId="2" applyFont="1" applyFill="1" applyBorder="1" applyAlignment="1" applyProtection="1">
      <alignment horizontal="left" vertical="center" indent="1"/>
      <protection locked="0"/>
    </xf>
    <xf numFmtId="4" fontId="6" fillId="4" borderId="1" xfId="2" applyNumberFormat="1" applyFont="1" applyFill="1" applyBorder="1" applyAlignment="1" applyProtection="1">
      <alignment horizontal="center" vertical="center"/>
      <protection locked="0"/>
    </xf>
    <xf numFmtId="4" fontId="6" fillId="0" borderId="1" xfId="2" applyNumberFormat="1" applyFont="1" applyBorder="1" applyAlignment="1" applyProtection="1">
      <alignment horizontal="center" vertical="center"/>
    </xf>
    <xf numFmtId="4" fontId="6" fillId="0" borderId="12" xfId="2" applyNumberFormat="1" applyFont="1" applyBorder="1" applyAlignment="1" applyProtection="1">
      <alignment horizontal="center" vertical="center"/>
    </xf>
    <xf numFmtId="4" fontId="6" fillId="0" borderId="0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left" vertical="center"/>
    </xf>
    <xf numFmtId="4" fontId="7" fillId="0" borderId="1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4" fontId="7" fillId="0" borderId="12" xfId="2" applyNumberFormat="1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left" vertical="top" wrapText="1" indent="1"/>
    </xf>
    <xf numFmtId="0" fontId="4" fillId="0" borderId="5" xfId="2" applyFont="1" applyBorder="1" applyAlignment="1" applyProtection="1">
      <alignment horizontal="left" vertical="top" wrapText="1" indent="1"/>
    </xf>
    <xf numFmtId="0" fontId="4" fillId="0" borderId="7" xfId="2" applyFont="1" applyBorder="1" applyAlignment="1" applyProtection="1">
      <alignment horizontal="left" vertical="top" wrapText="1" indent="1"/>
    </xf>
    <xf numFmtId="0" fontId="4" fillId="0" borderId="2" xfId="2" applyFont="1" applyBorder="1" applyAlignment="1" applyProtection="1">
      <alignment horizontal="center" vertical="top" wrapText="1"/>
    </xf>
    <xf numFmtId="0" fontId="4" fillId="0" borderId="12" xfId="2" applyFont="1" applyBorder="1" applyAlignment="1" applyProtection="1">
      <alignment horizontal="center" vertical="top" wrapText="1"/>
    </xf>
    <xf numFmtId="0" fontId="4" fillId="0" borderId="0" xfId="2" applyFont="1" applyBorder="1" applyAlignment="1" applyProtection="1">
      <alignment horizontal="center" vertical="top" wrapText="1"/>
    </xf>
    <xf numFmtId="0" fontId="23" fillId="0" borderId="0" xfId="2" applyFont="1" applyAlignment="1" applyProtection="1">
      <alignment horizontal="right"/>
    </xf>
    <xf numFmtId="2" fontId="6" fillId="0" borderId="0" xfId="2" applyNumberFormat="1" applyFont="1" applyAlignment="1" applyProtection="1">
      <alignment horizontal="left"/>
    </xf>
    <xf numFmtId="2" fontId="6" fillId="4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top" wrapText="1"/>
    </xf>
    <xf numFmtId="0" fontId="4" fillId="0" borderId="5" xfId="2" applyFont="1" applyBorder="1" applyAlignment="1" applyProtection="1">
      <alignment horizontal="center" vertical="top" wrapText="1"/>
    </xf>
    <xf numFmtId="0" fontId="4" fillId="0" borderId="7" xfId="2" applyFont="1" applyBorder="1" applyAlignment="1" applyProtection="1">
      <alignment horizontal="center" vertical="top" wrapText="1"/>
    </xf>
    <xf numFmtId="3" fontId="6" fillId="4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AFED2"/>
      <color rgb="FF0000FF"/>
      <color rgb="FFE4ECF4"/>
      <color rgb="FFF8FEBE"/>
      <color rgb="FFEDEBDF"/>
      <color rgb="FFF9FEC6"/>
      <color rgb="FFFFFFD1"/>
      <color rgb="FFD9FFFF"/>
      <color rgb="FFFFEB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166766</xdr:colOff>
      <xdr:row>0</xdr:row>
      <xdr:rowOff>0</xdr:rowOff>
    </xdr:from>
    <xdr:to>
      <xdr:col>10</xdr:col>
      <xdr:colOff>57866</xdr:colOff>
      <xdr:row>3</xdr:row>
      <xdr:rowOff>66975</xdr:rowOff>
    </xdr:to>
    <xdr:pic>
      <xdr:nvPicPr>
        <xdr:cNvPr id="2" name="Grafik 1" descr="ILB_Logo_RGB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141" y="0"/>
          <a:ext cx="25200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abSelected="1" topLeftCell="A13" zoomScaleNormal="100" workbookViewId="0">
      <selection activeCell="D25" sqref="D25"/>
    </sheetView>
  </sheetViews>
  <sheetFormatPr baseColWidth="10" defaultColWidth="11.44140625" defaultRowHeight="11.4" x14ac:dyDescent="0.2"/>
  <cols>
    <col min="1" max="1" width="13.33203125" style="3" customWidth="1"/>
    <col min="2" max="2" width="13.6640625" style="3" customWidth="1"/>
    <col min="3" max="4" width="11.6640625" style="78" customWidth="1"/>
    <col min="5" max="6" width="10.6640625" style="3" customWidth="1"/>
    <col min="7" max="10" width="13.109375" style="3" customWidth="1"/>
    <col min="11" max="11" width="10.109375" style="3" customWidth="1"/>
    <col min="12" max="16384" width="11.44140625" style="3"/>
  </cols>
  <sheetData>
    <row r="2" spans="1:11" ht="22.2" customHeight="1" x14ac:dyDescent="0.2"/>
    <row r="5" spans="1:11" s="14" customFormat="1" ht="15.6" x14ac:dyDescent="0.3">
      <c r="A5" s="151" t="s">
        <v>2</v>
      </c>
      <c r="B5" s="6"/>
      <c r="C5" s="79"/>
      <c r="D5" s="79"/>
    </row>
    <row r="6" spans="1:11" s="8" customFormat="1" ht="13.2" x14ac:dyDescent="0.3">
      <c r="A6" s="7" t="s">
        <v>17</v>
      </c>
      <c r="B6" s="7"/>
      <c r="C6" s="80"/>
      <c r="D6" s="80"/>
    </row>
    <row r="7" spans="1:11" ht="13.2" customHeight="1" x14ac:dyDescent="0.2">
      <c r="A7" s="2"/>
      <c r="B7" s="201"/>
      <c r="C7" s="202"/>
      <c r="D7" s="202"/>
      <c r="E7" s="202"/>
      <c r="F7" s="202"/>
      <c r="G7" s="202"/>
      <c r="H7" s="202"/>
      <c r="I7" s="2"/>
      <c r="J7" s="2"/>
      <c r="K7" s="2"/>
    </row>
    <row r="8" spans="1:11" s="9" customFormat="1" ht="19.2" customHeight="1" x14ac:dyDescent="0.25">
      <c r="A8" s="18" t="s">
        <v>0</v>
      </c>
      <c r="B8" s="203"/>
      <c r="C8" s="203"/>
      <c r="D8" s="203"/>
      <c r="E8" s="203"/>
      <c r="F8" s="203"/>
      <c r="G8" s="203"/>
      <c r="H8" s="203"/>
      <c r="I8" s="21"/>
      <c r="J8" s="19"/>
      <c r="K8" s="19"/>
    </row>
    <row r="9" spans="1:11" s="9" customFormat="1" ht="19.2" customHeight="1" x14ac:dyDescent="0.25">
      <c r="A9" s="18" t="s">
        <v>1</v>
      </c>
      <c r="B9" s="204"/>
      <c r="C9" s="205"/>
      <c r="D9" s="205"/>
      <c r="E9" s="205"/>
      <c r="F9" s="205"/>
      <c r="G9" s="21"/>
      <c r="H9" s="21"/>
      <c r="I9" s="21"/>
      <c r="J9" s="19"/>
      <c r="K9" s="19"/>
    </row>
    <row r="10" spans="1:11" s="92" customFormat="1" ht="30.45" customHeight="1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s="92" customFormat="1" ht="6.6" customHeight="1" x14ac:dyDescent="0.2">
      <c r="A11" s="147"/>
      <c r="B11" s="148"/>
      <c r="C11" s="147"/>
      <c r="D11" s="148"/>
      <c r="E11" s="147"/>
      <c r="F11" s="148"/>
      <c r="G11" s="147"/>
      <c r="H11" s="149"/>
      <c r="I11" s="149"/>
      <c r="J11" s="148"/>
      <c r="K11" s="91"/>
    </row>
    <row r="12" spans="1:11" s="16" customFormat="1" ht="22.2" customHeight="1" x14ac:dyDescent="0.2">
      <c r="A12" s="206" t="s">
        <v>3</v>
      </c>
      <c r="B12" s="207"/>
      <c r="C12" s="196" t="s">
        <v>4</v>
      </c>
      <c r="D12" s="214"/>
      <c r="E12" s="208" t="s">
        <v>53</v>
      </c>
      <c r="F12" s="209"/>
      <c r="G12" s="198" t="s">
        <v>50</v>
      </c>
      <c r="H12" s="199"/>
      <c r="I12" s="199"/>
      <c r="J12" s="200"/>
      <c r="K12" s="5"/>
    </row>
    <row r="13" spans="1:11" s="16" customFormat="1" x14ac:dyDescent="0.2">
      <c r="A13" s="110"/>
      <c r="B13" s="111"/>
      <c r="C13" s="112" t="s">
        <v>62</v>
      </c>
      <c r="D13" s="112" t="s">
        <v>63</v>
      </c>
      <c r="E13" s="113"/>
      <c r="F13" s="114"/>
      <c r="G13" s="196" t="s">
        <v>64</v>
      </c>
      <c r="H13" s="197"/>
      <c r="I13" s="196" t="s">
        <v>65</v>
      </c>
      <c r="J13" s="197"/>
      <c r="K13" s="5"/>
    </row>
    <row r="14" spans="1:11" s="1" customFormat="1" ht="21" customHeight="1" x14ac:dyDescent="0.3">
      <c r="A14" s="210"/>
      <c r="B14" s="211"/>
      <c r="C14" s="115"/>
      <c r="D14" s="116"/>
      <c r="E14" s="117" t="s">
        <v>51</v>
      </c>
      <c r="F14" s="117" t="s">
        <v>52</v>
      </c>
      <c r="G14" s="118" t="s">
        <v>48</v>
      </c>
      <c r="H14" s="118" t="s">
        <v>49</v>
      </c>
      <c r="I14" s="118" t="s">
        <v>48</v>
      </c>
      <c r="J14" s="118" t="s">
        <v>49</v>
      </c>
      <c r="K14" s="17"/>
    </row>
    <row r="15" spans="1:11" s="4" customFormat="1" ht="8.4" x14ac:dyDescent="0.15">
      <c r="A15" s="212"/>
      <c r="B15" s="213"/>
      <c r="C15" s="119">
        <v>1</v>
      </c>
      <c r="D15" s="119">
        <v>2</v>
      </c>
      <c r="E15" s="120">
        <v>3</v>
      </c>
      <c r="F15" s="120">
        <v>4</v>
      </c>
      <c r="G15" s="120">
        <v>5</v>
      </c>
      <c r="H15" s="120">
        <v>6</v>
      </c>
      <c r="I15" s="120">
        <v>9</v>
      </c>
      <c r="J15" s="120">
        <v>10</v>
      </c>
      <c r="K15" s="15"/>
    </row>
    <row r="16" spans="1:11" ht="16.2" customHeight="1" x14ac:dyDescent="0.2">
      <c r="A16" s="184" t="s">
        <v>5</v>
      </c>
      <c r="B16" s="185"/>
      <c r="C16" s="127"/>
      <c r="D16" s="131"/>
      <c r="E16" s="24">
        <v>1.5</v>
      </c>
      <c r="F16" s="99"/>
      <c r="G16" s="25">
        <f>C16*E16</f>
        <v>0</v>
      </c>
      <c r="H16" s="99"/>
      <c r="I16" s="135">
        <f>D16*E16</f>
        <v>0</v>
      </c>
      <c r="J16" s="136"/>
      <c r="K16" s="5"/>
    </row>
    <row r="17" spans="1:11" ht="16.2" customHeight="1" x14ac:dyDescent="0.2">
      <c r="A17" s="186"/>
      <c r="B17" s="187"/>
      <c r="C17" s="128"/>
      <c r="D17" s="132"/>
      <c r="E17" s="100"/>
      <c r="F17" s="26">
        <v>0.2</v>
      </c>
      <c r="G17" s="100"/>
      <c r="H17" s="27">
        <f>C17*F17</f>
        <v>0</v>
      </c>
      <c r="I17" s="137"/>
      <c r="J17" s="138">
        <f>D17*F17</f>
        <v>0</v>
      </c>
      <c r="K17" s="5"/>
    </row>
    <row r="18" spans="1:11" ht="16.2" customHeight="1" x14ac:dyDescent="0.2">
      <c r="A18" s="184" t="s">
        <v>6</v>
      </c>
      <c r="B18" s="185"/>
      <c r="C18" s="129"/>
      <c r="D18" s="133"/>
      <c r="E18" s="24">
        <v>4.6500000000000004</v>
      </c>
      <c r="F18" s="99"/>
      <c r="G18" s="25">
        <f>C18*E18</f>
        <v>0</v>
      </c>
      <c r="H18" s="99"/>
      <c r="I18" s="135">
        <f>D18*E18</f>
        <v>0</v>
      </c>
      <c r="J18" s="139"/>
      <c r="K18" s="5"/>
    </row>
    <row r="19" spans="1:11" ht="16.2" customHeight="1" x14ac:dyDescent="0.2">
      <c r="A19" s="186"/>
      <c r="B19" s="187"/>
      <c r="C19" s="128"/>
      <c r="D19" s="132"/>
      <c r="E19" s="100"/>
      <c r="F19" s="26">
        <v>1.2</v>
      </c>
      <c r="G19" s="100"/>
      <c r="H19" s="27">
        <f>C19*F19</f>
        <v>0</v>
      </c>
      <c r="I19" s="140"/>
      <c r="J19" s="138">
        <f>D19*F19</f>
        <v>0</v>
      </c>
      <c r="K19" s="5"/>
    </row>
    <row r="20" spans="1:11" ht="16.2" customHeight="1" x14ac:dyDescent="0.2">
      <c r="A20" s="184" t="s">
        <v>7</v>
      </c>
      <c r="B20" s="185"/>
      <c r="C20" s="129"/>
      <c r="D20" s="133"/>
      <c r="E20" s="24">
        <v>10.5</v>
      </c>
      <c r="F20" s="99"/>
      <c r="G20" s="25">
        <f>C20*E20</f>
        <v>0</v>
      </c>
      <c r="H20" s="87"/>
      <c r="I20" s="135">
        <f>D20*E20</f>
        <v>0</v>
      </c>
      <c r="J20" s="139"/>
      <c r="K20" s="5"/>
    </row>
    <row r="21" spans="1:11" ht="16.2" customHeight="1" x14ac:dyDescent="0.2">
      <c r="A21" s="186"/>
      <c r="B21" s="187"/>
      <c r="C21" s="130"/>
      <c r="D21" s="134"/>
      <c r="E21" s="98"/>
      <c r="F21" s="26">
        <v>3.4</v>
      </c>
      <c r="G21" s="98"/>
      <c r="H21" s="27">
        <f>C21*F21</f>
        <v>0</v>
      </c>
      <c r="I21" s="140"/>
      <c r="J21" s="138">
        <f>D21*F21</f>
        <v>0</v>
      </c>
      <c r="K21" s="5"/>
    </row>
    <row r="22" spans="1:11" ht="16.2" customHeight="1" x14ac:dyDescent="0.2">
      <c r="A22" s="184" t="s">
        <v>8</v>
      </c>
      <c r="B22" s="185"/>
      <c r="C22" s="129"/>
      <c r="D22" s="133"/>
      <c r="E22" s="24">
        <v>3.85</v>
      </c>
      <c r="F22" s="87"/>
      <c r="G22" s="25">
        <f>C22*E22</f>
        <v>0</v>
      </c>
      <c r="H22" s="87"/>
      <c r="I22" s="135">
        <f>D22*E22</f>
        <v>0</v>
      </c>
      <c r="J22" s="139"/>
      <c r="K22" s="5"/>
    </row>
    <row r="23" spans="1:11" ht="16.2" customHeight="1" x14ac:dyDescent="0.2">
      <c r="A23" s="186"/>
      <c r="B23" s="187"/>
      <c r="C23" s="130"/>
      <c r="D23" s="134"/>
      <c r="E23" s="98"/>
      <c r="F23" s="26">
        <v>1.5</v>
      </c>
      <c r="G23" s="98"/>
      <c r="H23" s="27">
        <f>C23*F23</f>
        <v>0</v>
      </c>
      <c r="I23" s="140"/>
      <c r="J23" s="138">
        <f>D23*F23</f>
        <v>0</v>
      </c>
      <c r="K23" s="5"/>
    </row>
    <row r="24" spans="1:11" ht="16.2" customHeight="1" x14ac:dyDescent="0.2">
      <c r="A24" s="184" t="s">
        <v>9</v>
      </c>
      <c r="B24" s="185"/>
      <c r="C24" s="154"/>
      <c r="D24" s="155"/>
      <c r="E24" s="156">
        <v>2.75</v>
      </c>
      <c r="F24" s="157"/>
      <c r="G24" s="158">
        <f>C24*E24</f>
        <v>0</v>
      </c>
      <c r="H24" s="157"/>
      <c r="I24" s="159">
        <f>D24*E24</f>
        <v>0</v>
      </c>
      <c r="J24" s="160"/>
      <c r="K24" s="5"/>
    </row>
    <row r="25" spans="1:11" ht="16.2" customHeight="1" x14ac:dyDescent="0.2">
      <c r="A25" s="152"/>
      <c r="B25" s="153"/>
      <c r="C25" s="130"/>
      <c r="D25" s="166"/>
      <c r="E25" s="98"/>
      <c r="F25" s="26">
        <v>0.25</v>
      </c>
      <c r="G25" s="98"/>
      <c r="H25" s="27">
        <f>C25*F25</f>
        <v>0</v>
      </c>
      <c r="I25" s="140"/>
      <c r="J25" s="138">
        <f>D25*F25</f>
        <v>0</v>
      </c>
      <c r="K25" s="5"/>
    </row>
    <row r="26" spans="1:11" ht="16.2" customHeight="1" x14ac:dyDescent="0.2">
      <c r="A26" s="188" t="s">
        <v>10</v>
      </c>
      <c r="B26" s="189"/>
      <c r="C26" s="129"/>
      <c r="D26" s="133"/>
      <c r="E26" s="161">
        <v>10</v>
      </c>
      <c r="F26" s="162"/>
      <c r="G26" s="163">
        <f>C26*E26</f>
        <v>0</v>
      </c>
      <c r="H26" s="162"/>
      <c r="I26" s="164">
        <f>D26*E26</f>
        <v>0</v>
      </c>
      <c r="J26" s="165"/>
      <c r="K26" s="5"/>
    </row>
    <row r="27" spans="1:11" ht="16.2" customHeight="1" x14ac:dyDescent="0.2">
      <c r="A27" s="186"/>
      <c r="B27" s="187"/>
      <c r="C27" s="130"/>
      <c r="D27" s="134"/>
      <c r="E27" s="98"/>
      <c r="F27" s="26">
        <v>3</v>
      </c>
      <c r="G27" s="98"/>
      <c r="H27" s="27">
        <f>C27*F27</f>
        <v>0</v>
      </c>
      <c r="I27" s="140"/>
      <c r="J27" s="138">
        <f>D27*F27</f>
        <v>0</v>
      </c>
      <c r="K27" s="5"/>
    </row>
    <row r="28" spans="1:11" ht="16.2" customHeight="1" x14ac:dyDescent="0.2">
      <c r="A28" s="184" t="s">
        <v>11</v>
      </c>
      <c r="B28" s="185"/>
      <c r="C28" s="129"/>
      <c r="D28" s="133"/>
      <c r="E28" s="24">
        <v>2</v>
      </c>
      <c r="F28" s="87"/>
      <c r="G28" s="25">
        <f>C28*E28</f>
        <v>0</v>
      </c>
      <c r="H28" s="87"/>
      <c r="I28" s="135">
        <f>D28*E28</f>
        <v>0</v>
      </c>
      <c r="J28" s="139"/>
      <c r="K28" s="5"/>
    </row>
    <row r="29" spans="1:11" ht="16.2" customHeight="1" x14ac:dyDescent="0.2">
      <c r="A29" s="186"/>
      <c r="B29" s="187"/>
      <c r="C29" s="130"/>
      <c r="D29" s="134"/>
      <c r="E29" s="98"/>
      <c r="F29" s="26">
        <v>0.6</v>
      </c>
      <c r="G29" s="98"/>
      <c r="H29" s="27">
        <f>C29*F29</f>
        <v>0</v>
      </c>
      <c r="I29" s="140"/>
      <c r="J29" s="138">
        <f>D29*F29</f>
        <v>0</v>
      </c>
      <c r="K29" s="5"/>
    </row>
    <row r="30" spans="1:11" ht="16.2" customHeight="1" x14ac:dyDescent="0.2">
      <c r="A30" s="184" t="s">
        <v>12</v>
      </c>
      <c r="B30" s="185"/>
      <c r="C30" s="129"/>
      <c r="D30" s="133"/>
      <c r="E30" s="93">
        <v>3</v>
      </c>
      <c r="F30" s="97"/>
      <c r="G30" s="86">
        <f>C30*E30</f>
        <v>0</v>
      </c>
      <c r="H30" s="97"/>
      <c r="I30" s="141">
        <f>D30*E30</f>
        <v>0</v>
      </c>
      <c r="J30" s="142"/>
      <c r="K30" s="5"/>
    </row>
    <row r="31" spans="1:11" ht="16.2" customHeight="1" x14ac:dyDescent="0.2">
      <c r="A31" s="186"/>
      <c r="B31" s="187"/>
      <c r="C31" s="130"/>
      <c r="D31" s="134"/>
      <c r="E31" s="96"/>
      <c r="F31" s="94">
        <v>0.75</v>
      </c>
      <c r="G31" s="96"/>
      <c r="H31" s="95">
        <f>C31*F31</f>
        <v>0</v>
      </c>
      <c r="I31" s="143"/>
      <c r="J31" s="144">
        <f>D31*F31</f>
        <v>0</v>
      </c>
      <c r="K31" s="5"/>
    </row>
    <row r="32" spans="1:11" ht="16.2" customHeight="1" x14ac:dyDescent="0.2">
      <c r="A32" s="184" t="s">
        <v>13</v>
      </c>
      <c r="B32" s="185"/>
      <c r="C32" s="129"/>
      <c r="D32" s="133"/>
      <c r="E32" s="24">
        <v>0.3</v>
      </c>
      <c r="F32" s="87"/>
      <c r="G32" s="25">
        <f>C32*E32</f>
        <v>0</v>
      </c>
      <c r="H32" s="87"/>
      <c r="I32" s="135">
        <f>D32*E32</f>
        <v>0</v>
      </c>
      <c r="J32" s="139"/>
      <c r="K32" s="5"/>
    </row>
    <row r="33" spans="1:11" ht="16.2" customHeight="1" x14ac:dyDescent="0.2">
      <c r="A33" s="186"/>
      <c r="B33" s="187"/>
      <c r="C33" s="130"/>
      <c r="D33" s="134"/>
      <c r="E33" s="98"/>
      <c r="F33" s="26">
        <v>0.15</v>
      </c>
      <c r="G33" s="98"/>
      <c r="H33" s="27">
        <f>C33*F33</f>
        <v>0</v>
      </c>
      <c r="I33" s="140"/>
      <c r="J33" s="138">
        <f>D33*F33</f>
        <v>0</v>
      </c>
      <c r="K33" s="5"/>
    </row>
    <row r="34" spans="1:11" ht="16.2" customHeight="1" x14ac:dyDescent="0.2">
      <c r="A34" s="184" t="s">
        <v>14</v>
      </c>
      <c r="B34" s="185"/>
      <c r="C34" s="129"/>
      <c r="D34" s="133"/>
      <c r="E34" s="24">
        <v>1.25</v>
      </c>
      <c r="F34" s="87"/>
      <c r="G34" s="25">
        <f>C34*E34</f>
        <v>0</v>
      </c>
      <c r="H34" s="87"/>
      <c r="I34" s="135">
        <f>D34*E34</f>
        <v>0</v>
      </c>
      <c r="J34" s="139"/>
      <c r="K34" s="5"/>
    </row>
    <row r="35" spans="1:11" ht="16.2" customHeight="1" x14ac:dyDescent="0.2">
      <c r="A35" s="186"/>
      <c r="B35" s="187"/>
      <c r="C35" s="130"/>
      <c r="D35" s="134"/>
      <c r="E35" s="98"/>
      <c r="F35" s="26">
        <v>0.5</v>
      </c>
      <c r="G35" s="98"/>
      <c r="H35" s="27">
        <f>C35*F35</f>
        <v>0</v>
      </c>
      <c r="I35" s="140"/>
      <c r="J35" s="138">
        <f>D35*F35</f>
        <v>0</v>
      </c>
      <c r="K35" s="5"/>
    </row>
    <row r="36" spans="1:11" ht="16.2" customHeight="1" x14ac:dyDescent="0.2">
      <c r="A36" s="184" t="s">
        <v>15</v>
      </c>
      <c r="B36" s="185"/>
      <c r="C36" s="129"/>
      <c r="D36" s="133"/>
      <c r="E36" s="24">
        <v>1.8</v>
      </c>
      <c r="F36" s="87"/>
      <c r="G36" s="25">
        <f>C36*E36</f>
        <v>0</v>
      </c>
      <c r="H36" s="87"/>
      <c r="I36" s="135">
        <f>D36*E36</f>
        <v>0</v>
      </c>
      <c r="J36" s="139"/>
      <c r="K36" s="5"/>
    </row>
    <row r="37" spans="1:11" ht="16.2" customHeight="1" x14ac:dyDescent="0.2">
      <c r="A37" s="186"/>
      <c r="B37" s="187"/>
      <c r="C37" s="130"/>
      <c r="D37" s="134"/>
      <c r="E37" s="98"/>
      <c r="F37" s="26">
        <v>0.75</v>
      </c>
      <c r="G37" s="98"/>
      <c r="H37" s="27">
        <f>C37*F37</f>
        <v>0</v>
      </c>
      <c r="I37" s="140"/>
      <c r="J37" s="138">
        <f>D37*F37</f>
        <v>0</v>
      </c>
      <c r="K37" s="5"/>
    </row>
    <row r="38" spans="1:11" ht="16.2" customHeight="1" x14ac:dyDescent="0.2">
      <c r="A38" s="184" t="s">
        <v>16</v>
      </c>
      <c r="B38" s="185"/>
      <c r="C38" s="129"/>
      <c r="D38" s="133"/>
      <c r="E38" s="24">
        <v>0.75</v>
      </c>
      <c r="F38" s="87"/>
      <c r="G38" s="25">
        <f>C38*E38</f>
        <v>0</v>
      </c>
      <c r="H38" s="87"/>
      <c r="I38" s="135">
        <f>D38*E38</f>
        <v>0</v>
      </c>
      <c r="J38" s="139"/>
      <c r="K38" s="5"/>
    </row>
    <row r="39" spans="1:11" ht="16.2" customHeight="1" x14ac:dyDescent="0.2">
      <c r="A39" s="186"/>
      <c r="B39" s="187"/>
      <c r="C39" s="130"/>
      <c r="D39" s="134"/>
      <c r="E39" s="98"/>
      <c r="F39" s="26">
        <v>0.3</v>
      </c>
      <c r="G39" s="98"/>
      <c r="H39" s="27">
        <f>C39*F39</f>
        <v>0</v>
      </c>
      <c r="I39" s="140"/>
      <c r="J39" s="138">
        <f>D39*F39</f>
        <v>0</v>
      </c>
    </row>
    <row r="40" spans="1:11" ht="16.2" customHeight="1" x14ac:dyDescent="0.2">
      <c r="A40" s="123" t="s">
        <v>61</v>
      </c>
      <c r="B40" s="122"/>
      <c r="C40" s="167"/>
      <c r="D40" s="168"/>
      <c r="E40" s="124"/>
      <c r="F40" s="124"/>
      <c r="G40" s="125">
        <f>SUM(G16:G39)</f>
        <v>0</v>
      </c>
      <c r="H40" s="125">
        <f t="shared" ref="H40:J40" si="0">SUM(H16:H39)</f>
        <v>0</v>
      </c>
      <c r="I40" s="145">
        <f t="shared" si="0"/>
        <v>0</v>
      </c>
      <c r="J40" s="145">
        <f t="shared" si="0"/>
        <v>0</v>
      </c>
    </row>
    <row r="41" spans="1:11" ht="16.2" customHeight="1" x14ac:dyDescent="0.2">
      <c r="A41" s="103"/>
      <c r="B41" s="103"/>
      <c r="C41" s="169"/>
      <c r="D41" s="170"/>
      <c r="E41" s="108"/>
      <c r="F41" s="108"/>
      <c r="G41" s="106"/>
      <c r="H41" s="106"/>
      <c r="I41" s="107"/>
      <c r="J41" s="107"/>
    </row>
    <row r="42" spans="1:11" ht="16.2" customHeight="1" x14ac:dyDescent="0.2">
      <c r="A42" s="121"/>
      <c r="B42" s="122"/>
      <c r="C42" s="190" t="s">
        <v>66</v>
      </c>
      <c r="D42" s="191"/>
      <c r="E42" s="192" t="s">
        <v>67</v>
      </c>
      <c r="F42" s="193"/>
      <c r="G42" s="106"/>
      <c r="H42" s="106"/>
      <c r="I42" s="107"/>
      <c r="J42" s="107"/>
    </row>
    <row r="43" spans="1:11" ht="16.2" customHeight="1" x14ac:dyDescent="0.2">
      <c r="A43" s="104" t="s">
        <v>56</v>
      </c>
      <c r="B43" s="105"/>
      <c r="C43" s="171">
        <f>SUM(G40)+H40</f>
        <v>0</v>
      </c>
      <c r="D43" s="172"/>
      <c r="E43" s="178">
        <f>SUM(I40)+J40</f>
        <v>0</v>
      </c>
      <c r="F43" s="179"/>
      <c r="G43" s="106"/>
      <c r="H43" s="106"/>
      <c r="I43" s="107"/>
      <c r="J43" s="107"/>
    </row>
    <row r="44" spans="1:11" ht="16.2" customHeight="1" x14ac:dyDescent="0.2">
      <c r="A44" s="104" t="s">
        <v>57</v>
      </c>
      <c r="B44" s="105"/>
      <c r="C44" s="171">
        <f>'Anlage vor Investition'!E53</f>
        <v>0</v>
      </c>
      <c r="D44" s="172"/>
      <c r="E44" s="178">
        <f>'Anlage nach Investition'!E53:G53</f>
        <v>0</v>
      </c>
      <c r="F44" s="179"/>
      <c r="G44" s="106"/>
      <c r="H44" s="106"/>
      <c r="I44" s="107"/>
      <c r="J44" s="107"/>
    </row>
    <row r="45" spans="1:11" ht="16.2" customHeight="1" x14ac:dyDescent="0.2">
      <c r="A45" s="123" t="s">
        <v>61</v>
      </c>
      <c r="B45" s="146"/>
      <c r="C45" s="173">
        <f>SUM(C43:D44)</f>
        <v>0</v>
      </c>
      <c r="D45" s="174"/>
      <c r="E45" s="173">
        <f>SUM(E43:F44)</f>
        <v>0</v>
      </c>
      <c r="F45" s="174"/>
      <c r="G45" s="106"/>
      <c r="H45" s="106"/>
      <c r="I45" s="107"/>
      <c r="J45" s="107"/>
    </row>
    <row r="46" spans="1:11" ht="8.4" customHeight="1" x14ac:dyDescent="0.2">
      <c r="A46" s="109"/>
      <c r="B46" s="109"/>
      <c r="C46" s="175"/>
      <c r="D46" s="175"/>
      <c r="E46" s="180"/>
      <c r="F46" s="180"/>
      <c r="G46" s="106"/>
      <c r="H46" s="106"/>
      <c r="I46" s="107"/>
      <c r="J46" s="107"/>
    </row>
    <row r="47" spans="1:11" ht="16.2" customHeight="1" x14ac:dyDescent="0.2">
      <c r="A47" s="104" t="s">
        <v>58</v>
      </c>
      <c r="B47" s="105"/>
      <c r="C47" s="176"/>
      <c r="D47" s="177"/>
      <c r="E47" s="181"/>
      <c r="F47" s="182"/>
      <c r="G47" s="106"/>
      <c r="H47" s="106"/>
      <c r="I47" s="107"/>
      <c r="J47" s="107"/>
    </row>
    <row r="48" spans="1:11" ht="16.2" customHeight="1" x14ac:dyDescent="0.2">
      <c r="A48" s="104" t="s">
        <v>59</v>
      </c>
      <c r="B48" s="105"/>
      <c r="C48" s="176"/>
      <c r="D48" s="177"/>
      <c r="E48" s="181"/>
      <c r="F48" s="182"/>
      <c r="G48" s="106"/>
      <c r="H48" s="106"/>
      <c r="I48" s="107"/>
      <c r="J48" s="107"/>
    </row>
    <row r="49" spans="1:12" ht="16.2" customHeight="1" x14ac:dyDescent="0.2">
      <c r="A49" s="126" t="s">
        <v>60</v>
      </c>
      <c r="B49" s="122"/>
      <c r="C49" s="173" t="e">
        <f>SUM(C47)*6/C45</f>
        <v>#DIV/0!</v>
      </c>
      <c r="D49" s="174"/>
      <c r="E49" s="194" t="e">
        <f>SUM(E47:F48)*6/E45</f>
        <v>#DIV/0!</v>
      </c>
      <c r="F49" s="195"/>
      <c r="G49" s="106"/>
      <c r="H49" s="106"/>
      <c r="I49" s="107"/>
      <c r="J49" s="107"/>
    </row>
    <row r="50" spans="1:12" ht="12" x14ac:dyDescent="0.25">
      <c r="A50" s="102"/>
      <c r="B50" s="22"/>
      <c r="C50" s="82"/>
      <c r="D50" s="82"/>
      <c r="G50" s="23"/>
      <c r="H50" s="23"/>
      <c r="I50" s="23"/>
      <c r="J50" s="23"/>
    </row>
    <row r="51" spans="1:12" ht="12" x14ac:dyDescent="0.25">
      <c r="A51" s="102"/>
      <c r="B51" s="22"/>
      <c r="C51" s="82"/>
      <c r="D51" s="82"/>
      <c r="E51" s="22"/>
      <c r="F51" s="22"/>
      <c r="G51" s="23"/>
      <c r="H51" s="23"/>
      <c r="I51" s="23"/>
      <c r="J51" s="23"/>
    </row>
    <row r="52" spans="1:12" ht="12" x14ac:dyDescent="0.25">
      <c r="A52" s="102"/>
      <c r="B52" s="22"/>
      <c r="C52" s="82"/>
      <c r="D52" s="82"/>
      <c r="E52" s="22"/>
      <c r="F52" s="22"/>
      <c r="G52" s="23"/>
      <c r="H52" s="23"/>
      <c r="I52" s="23"/>
      <c r="J52" s="23"/>
    </row>
    <row r="53" spans="1:12" ht="12" x14ac:dyDescent="0.25">
      <c r="A53" s="102"/>
      <c r="B53" s="22"/>
      <c r="C53" s="82"/>
      <c r="D53" s="82"/>
      <c r="E53" s="22"/>
      <c r="F53" s="22"/>
      <c r="G53" s="23"/>
      <c r="H53" s="23"/>
      <c r="I53" s="23"/>
      <c r="J53" s="23"/>
    </row>
    <row r="54" spans="1:12" ht="12" x14ac:dyDescent="0.25">
      <c r="A54" s="102"/>
      <c r="B54" s="22"/>
      <c r="C54" s="82"/>
      <c r="D54" s="82"/>
      <c r="E54" s="22"/>
      <c r="F54" s="22"/>
      <c r="G54" s="23"/>
      <c r="H54" s="23"/>
      <c r="I54" s="23"/>
      <c r="J54" s="23"/>
    </row>
    <row r="55" spans="1:12" ht="12" x14ac:dyDescent="0.25">
      <c r="A55" s="22"/>
      <c r="B55" s="22"/>
      <c r="C55" s="82"/>
      <c r="D55" s="82"/>
      <c r="E55" s="22"/>
      <c r="F55" s="22"/>
      <c r="G55" s="23"/>
      <c r="H55" s="23"/>
      <c r="I55" s="23"/>
      <c r="J55" s="23"/>
      <c r="K55" s="23"/>
      <c r="L55" s="23"/>
    </row>
    <row r="56" spans="1:12" ht="12" x14ac:dyDescent="0.25">
      <c r="A56" s="28"/>
      <c r="B56" s="29"/>
      <c r="C56" s="81"/>
      <c r="D56" s="81"/>
      <c r="E56" s="10"/>
      <c r="F56" s="20"/>
      <c r="G56" s="30"/>
      <c r="H56" s="30"/>
      <c r="I56" s="30"/>
      <c r="J56" s="23"/>
      <c r="K56" s="23"/>
      <c r="L56" s="23"/>
    </row>
    <row r="57" spans="1:12" s="32" customFormat="1" ht="13.2" x14ac:dyDescent="0.3">
      <c r="A57" s="31" t="s">
        <v>18</v>
      </c>
      <c r="B57" s="31"/>
      <c r="C57" s="83"/>
      <c r="D57" s="83"/>
      <c r="F57" s="33"/>
      <c r="G57" s="101" t="s">
        <v>55</v>
      </c>
      <c r="H57" s="34"/>
      <c r="I57" s="34"/>
      <c r="J57" s="34"/>
      <c r="K57" s="34"/>
    </row>
    <row r="58" spans="1:12" s="32" customFormat="1" ht="13.2" x14ac:dyDescent="0.3">
      <c r="A58" s="31"/>
      <c r="B58" s="31"/>
      <c r="C58" s="83"/>
      <c r="D58" s="83"/>
      <c r="F58" s="33"/>
      <c r="H58" s="34"/>
      <c r="I58" s="34"/>
      <c r="J58" s="34"/>
      <c r="K58" s="34"/>
    </row>
    <row r="59" spans="1:12" s="32" customFormat="1" ht="13.2" x14ac:dyDescent="0.3">
      <c r="A59" s="31"/>
      <c r="B59" s="31"/>
      <c r="C59" s="83"/>
      <c r="D59" s="83"/>
      <c r="F59" s="33"/>
      <c r="H59" s="34"/>
      <c r="I59" s="34"/>
      <c r="J59" s="34"/>
      <c r="K59" s="34"/>
    </row>
    <row r="60" spans="1:12" ht="13.2" x14ac:dyDescent="0.2">
      <c r="A60" s="35"/>
      <c r="C60" s="84"/>
      <c r="D60" s="84"/>
      <c r="E60" s="10"/>
      <c r="F60" s="10"/>
      <c r="G60" s="12"/>
      <c r="H60" s="12"/>
      <c r="I60" s="11"/>
      <c r="J60" s="11"/>
      <c r="K60" s="11"/>
    </row>
    <row r="61" spans="1:12" ht="24.6" customHeight="1" x14ac:dyDescent="0.2">
      <c r="A61" s="183" t="s">
        <v>19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1"/>
    </row>
    <row r="62" spans="1:12" s="1" customFormat="1" ht="13.2" x14ac:dyDescent="0.2">
      <c r="C62" s="85"/>
      <c r="D62" s="85"/>
      <c r="E62" s="3"/>
      <c r="F62" s="11"/>
      <c r="G62" s="11"/>
      <c r="H62" s="11"/>
      <c r="I62" s="11"/>
      <c r="J62" s="11"/>
      <c r="K62" s="11"/>
    </row>
    <row r="63" spans="1:12" ht="14.25" customHeight="1" x14ac:dyDescent="0.2">
      <c r="H63" s="13"/>
      <c r="I63" s="13"/>
      <c r="J63" s="13"/>
      <c r="K63" s="13"/>
    </row>
  </sheetData>
  <sheetProtection password="FBA1" sheet="1" objects="1" scenarios="1" selectLockedCells="1"/>
  <mergeCells count="39">
    <mergeCell ref="G13:H13"/>
    <mergeCell ref="I13:J13"/>
    <mergeCell ref="G12:J12"/>
    <mergeCell ref="A20:B21"/>
    <mergeCell ref="B7:H8"/>
    <mergeCell ref="B9:F9"/>
    <mergeCell ref="A12:B12"/>
    <mergeCell ref="E12:F12"/>
    <mergeCell ref="A14:B14"/>
    <mergeCell ref="A15:B15"/>
    <mergeCell ref="A16:B17"/>
    <mergeCell ref="A18:B19"/>
    <mergeCell ref="C12:D12"/>
    <mergeCell ref="A61:J61"/>
    <mergeCell ref="A22:B23"/>
    <mergeCell ref="A24:B24"/>
    <mergeCell ref="A26:B27"/>
    <mergeCell ref="A28:B29"/>
    <mergeCell ref="A30:B31"/>
    <mergeCell ref="A32:B33"/>
    <mergeCell ref="A34:B35"/>
    <mergeCell ref="A36:B37"/>
    <mergeCell ref="A38:B39"/>
    <mergeCell ref="C42:D42"/>
    <mergeCell ref="E42:F42"/>
    <mergeCell ref="C43:D43"/>
    <mergeCell ref="E49:F49"/>
    <mergeCell ref="C49:D49"/>
    <mergeCell ref="E43:F43"/>
    <mergeCell ref="E44:F44"/>
    <mergeCell ref="E45:F45"/>
    <mergeCell ref="E46:F46"/>
    <mergeCell ref="E47:F47"/>
    <mergeCell ref="E48:F48"/>
    <mergeCell ref="C44:D44"/>
    <mergeCell ref="C45:D45"/>
    <mergeCell ref="C46:D46"/>
    <mergeCell ref="C47:D47"/>
    <mergeCell ref="C48:D48"/>
  </mergeCells>
  <pageMargins left="0.78740157480314965" right="0.19685039370078741" top="0.55118110236220474" bottom="0.62992125984251968" header="0.31496062992125984" footer="0.31496062992125984"/>
  <pageSetup paperSize="9" scale="83" orientation="portrait" r:id="rId1"/>
  <headerFooter>
    <oddFooter>&amp;L&amp;"Arial,Standard"&amp;6e1510081103 - 05.03.2020
Arbeitsblatt Lagerkapazität tierische Exkremente (Anlage)&amp;R&amp;"Arial,Standard"&amp;8&amp;P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zoomScale="110" zoomScaleNormal="110" workbookViewId="0">
      <selection activeCell="B11" sqref="B11:D11"/>
    </sheetView>
  </sheetViews>
  <sheetFormatPr baseColWidth="10" defaultRowHeight="13.8" x14ac:dyDescent="0.25"/>
  <cols>
    <col min="1" max="1" width="3.33203125" style="37" customWidth="1"/>
    <col min="2" max="2" width="5.33203125" style="37" customWidth="1"/>
    <col min="3" max="3" width="3.6640625" style="37" customWidth="1"/>
    <col min="4" max="4" width="15.33203125" style="37" customWidth="1"/>
    <col min="5" max="24" width="3.6640625" style="37" customWidth="1"/>
    <col min="25" max="26" width="3.33203125" style="37" customWidth="1"/>
    <col min="27" max="27" width="4.6640625" style="37" customWidth="1"/>
    <col min="28" max="28" width="3.33203125" style="37" customWidth="1"/>
    <col min="29" max="29" width="4.109375" style="37" customWidth="1"/>
    <col min="30" max="30" width="4.88671875" style="37" customWidth="1"/>
    <col min="31" max="256" width="11.5546875" style="37"/>
    <col min="257" max="257" width="2.6640625" style="37" customWidth="1"/>
    <col min="258" max="258" width="5.33203125" style="37" customWidth="1"/>
    <col min="259" max="259" width="3.6640625" style="37" customWidth="1"/>
    <col min="260" max="260" width="10.44140625" style="37" customWidth="1"/>
    <col min="261" max="279" width="3.6640625" style="37" customWidth="1"/>
    <col min="280" max="512" width="11.5546875" style="37"/>
    <col min="513" max="513" width="2.6640625" style="37" customWidth="1"/>
    <col min="514" max="514" width="5.33203125" style="37" customWidth="1"/>
    <col min="515" max="515" width="3.6640625" style="37" customWidth="1"/>
    <col min="516" max="516" width="10.44140625" style="37" customWidth="1"/>
    <col min="517" max="535" width="3.6640625" style="37" customWidth="1"/>
    <col min="536" max="768" width="11.5546875" style="37"/>
    <col min="769" max="769" width="2.6640625" style="37" customWidth="1"/>
    <col min="770" max="770" width="5.33203125" style="37" customWidth="1"/>
    <col min="771" max="771" width="3.6640625" style="37" customWidth="1"/>
    <col min="772" max="772" width="10.44140625" style="37" customWidth="1"/>
    <col min="773" max="791" width="3.6640625" style="37" customWidth="1"/>
    <col min="792" max="1024" width="11.5546875" style="37"/>
    <col min="1025" max="1025" width="2.6640625" style="37" customWidth="1"/>
    <col min="1026" max="1026" width="5.33203125" style="37" customWidth="1"/>
    <col min="1027" max="1027" width="3.6640625" style="37" customWidth="1"/>
    <col min="1028" max="1028" width="10.44140625" style="37" customWidth="1"/>
    <col min="1029" max="1047" width="3.6640625" style="37" customWidth="1"/>
    <col min="1048" max="1280" width="11.5546875" style="37"/>
    <col min="1281" max="1281" width="2.6640625" style="37" customWidth="1"/>
    <col min="1282" max="1282" width="5.33203125" style="37" customWidth="1"/>
    <col min="1283" max="1283" width="3.6640625" style="37" customWidth="1"/>
    <col min="1284" max="1284" width="10.44140625" style="37" customWidth="1"/>
    <col min="1285" max="1303" width="3.6640625" style="37" customWidth="1"/>
    <col min="1304" max="1536" width="11.5546875" style="37"/>
    <col min="1537" max="1537" width="2.6640625" style="37" customWidth="1"/>
    <col min="1538" max="1538" width="5.33203125" style="37" customWidth="1"/>
    <col min="1539" max="1539" width="3.6640625" style="37" customWidth="1"/>
    <col min="1540" max="1540" width="10.44140625" style="37" customWidth="1"/>
    <col min="1541" max="1559" width="3.6640625" style="37" customWidth="1"/>
    <col min="1560" max="1792" width="11.5546875" style="37"/>
    <col min="1793" max="1793" width="2.6640625" style="37" customWidth="1"/>
    <col min="1794" max="1794" width="5.33203125" style="37" customWidth="1"/>
    <col min="1795" max="1795" width="3.6640625" style="37" customWidth="1"/>
    <col min="1796" max="1796" width="10.44140625" style="37" customWidth="1"/>
    <col min="1797" max="1815" width="3.6640625" style="37" customWidth="1"/>
    <col min="1816" max="2048" width="11.5546875" style="37"/>
    <col min="2049" max="2049" width="2.6640625" style="37" customWidth="1"/>
    <col min="2050" max="2050" width="5.33203125" style="37" customWidth="1"/>
    <col min="2051" max="2051" width="3.6640625" style="37" customWidth="1"/>
    <col min="2052" max="2052" width="10.44140625" style="37" customWidth="1"/>
    <col min="2053" max="2071" width="3.6640625" style="37" customWidth="1"/>
    <col min="2072" max="2304" width="11.5546875" style="37"/>
    <col min="2305" max="2305" width="2.6640625" style="37" customWidth="1"/>
    <col min="2306" max="2306" width="5.33203125" style="37" customWidth="1"/>
    <col min="2307" max="2307" width="3.6640625" style="37" customWidth="1"/>
    <col min="2308" max="2308" width="10.44140625" style="37" customWidth="1"/>
    <col min="2309" max="2327" width="3.6640625" style="37" customWidth="1"/>
    <col min="2328" max="2560" width="11.5546875" style="37"/>
    <col min="2561" max="2561" width="2.6640625" style="37" customWidth="1"/>
    <col min="2562" max="2562" width="5.33203125" style="37" customWidth="1"/>
    <col min="2563" max="2563" width="3.6640625" style="37" customWidth="1"/>
    <col min="2564" max="2564" width="10.44140625" style="37" customWidth="1"/>
    <col min="2565" max="2583" width="3.6640625" style="37" customWidth="1"/>
    <col min="2584" max="2816" width="11.5546875" style="37"/>
    <col min="2817" max="2817" width="2.6640625" style="37" customWidth="1"/>
    <col min="2818" max="2818" width="5.33203125" style="37" customWidth="1"/>
    <col min="2819" max="2819" width="3.6640625" style="37" customWidth="1"/>
    <col min="2820" max="2820" width="10.44140625" style="37" customWidth="1"/>
    <col min="2821" max="2839" width="3.6640625" style="37" customWidth="1"/>
    <col min="2840" max="3072" width="11.5546875" style="37"/>
    <col min="3073" max="3073" width="2.6640625" style="37" customWidth="1"/>
    <col min="3074" max="3074" width="5.33203125" style="37" customWidth="1"/>
    <col min="3075" max="3075" width="3.6640625" style="37" customWidth="1"/>
    <col min="3076" max="3076" width="10.44140625" style="37" customWidth="1"/>
    <col min="3077" max="3095" width="3.6640625" style="37" customWidth="1"/>
    <col min="3096" max="3328" width="11.5546875" style="37"/>
    <col min="3329" max="3329" width="2.6640625" style="37" customWidth="1"/>
    <col min="3330" max="3330" width="5.33203125" style="37" customWidth="1"/>
    <col min="3331" max="3331" width="3.6640625" style="37" customWidth="1"/>
    <col min="3332" max="3332" width="10.44140625" style="37" customWidth="1"/>
    <col min="3333" max="3351" width="3.6640625" style="37" customWidth="1"/>
    <col min="3352" max="3584" width="11.5546875" style="37"/>
    <col min="3585" max="3585" width="2.6640625" style="37" customWidth="1"/>
    <col min="3586" max="3586" width="5.33203125" style="37" customWidth="1"/>
    <col min="3587" max="3587" width="3.6640625" style="37" customWidth="1"/>
    <col min="3588" max="3588" width="10.44140625" style="37" customWidth="1"/>
    <col min="3589" max="3607" width="3.6640625" style="37" customWidth="1"/>
    <col min="3608" max="3840" width="11.5546875" style="37"/>
    <col min="3841" max="3841" width="2.6640625" style="37" customWidth="1"/>
    <col min="3842" max="3842" width="5.33203125" style="37" customWidth="1"/>
    <col min="3843" max="3843" width="3.6640625" style="37" customWidth="1"/>
    <col min="3844" max="3844" width="10.44140625" style="37" customWidth="1"/>
    <col min="3845" max="3863" width="3.6640625" style="37" customWidth="1"/>
    <col min="3864" max="4096" width="11.5546875" style="37"/>
    <col min="4097" max="4097" width="2.6640625" style="37" customWidth="1"/>
    <col min="4098" max="4098" width="5.33203125" style="37" customWidth="1"/>
    <col min="4099" max="4099" width="3.6640625" style="37" customWidth="1"/>
    <col min="4100" max="4100" width="10.44140625" style="37" customWidth="1"/>
    <col min="4101" max="4119" width="3.6640625" style="37" customWidth="1"/>
    <col min="4120" max="4352" width="11.5546875" style="37"/>
    <col min="4353" max="4353" width="2.6640625" style="37" customWidth="1"/>
    <col min="4354" max="4354" width="5.33203125" style="37" customWidth="1"/>
    <col min="4355" max="4355" width="3.6640625" style="37" customWidth="1"/>
    <col min="4356" max="4356" width="10.44140625" style="37" customWidth="1"/>
    <col min="4357" max="4375" width="3.6640625" style="37" customWidth="1"/>
    <col min="4376" max="4608" width="11.5546875" style="37"/>
    <col min="4609" max="4609" width="2.6640625" style="37" customWidth="1"/>
    <col min="4610" max="4610" width="5.33203125" style="37" customWidth="1"/>
    <col min="4611" max="4611" width="3.6640625" style="37" customWidth="1"/>
    <col min="4612" max="4612" width="10.44140625" style="37" customWidth="1"/>
    <col min="4613" max="4631" width="3.6640625" style="37" customWidth="1"/>
    <col min="4632" max="4864" width="11.5546875" style="37"/>
    <col min="4865" max="4865" width="2.6640625" style="37" customWidth="1"/>
    <col min="4866" max="4866" width="5.33203125" style="37" customWidth="1"/>
    <col min="4867" max="4867" width="3.6640625" style="37" customWidth="1"/>
    <col min="4868" max="4868" width="10.44140625" style="37" customWidth="1"/>
    <col min="4869" max="4887" width="3.6640625" style="37" customWidth="1"/>
    <col min="4888" max="5120" width="11.5546875" style="37"/>
    <col min="5121" max="5121" width="2.6640625" style="37" customWidth="1"/>
    <col min="5122" max="5122" width="5.33203125" style="37" customWidth="1"/>
    <col min="5123" max="5123" width="3.6640625" style="37" customWidth="1"/>
    <col min="5124" max="5124" width="10.44140625" style="37" customWidth="1"/>
    <col min="5125" max="5143" width="3.6640625" style="37" customWidth="1"/>
    <col min="5144" max="5376" width="11.5546875" style="37"/>
    <col min="5377" max="5377" width="2.6640625" style="37" customWidth="1"/>
    <col min="5378" max="5378" width="5.33203125" style="37" customWidth="1"/>
    <col min="5379" max="5379" width="3.6640625" style="37" customWidth="1"/>
    <col min="5380" max="5380" width="10.44140625" style="37" customWidth="1"/>
    <col min="5381" max="5399" width="3.6640625" style="37" customWidth="1"/>
    <col min="5400" max="5632" width="11.5546875" style="37"/>
    <col min="5633" max="5633" width="2.6640625" style="37" customWidth="1"/>
    <col min="5634" max="5634" width="5.33203125" style="37" customWidth="1"/>
    <col min="5635" max="5635" width="3.6640625" style="37" customWidth="1"/>
    <col min="5636" max="5636" width="10.44140625" style="37" customWidth="1"/>
    <col min="5637" max="5655" width="3.6640625" style="37" customWidth="1"/>
    <col min="5656" max="5888" width="11.5546875" style="37"/>
    <col min="5889" max="5889" width="2.6640625" style="37" customWidth="1"/>
    <col min="5890" max="5890" width="5.33203125" style="37" customWidth="1"/>
    <col min="5891" max="5891" width="3.6640625" style="37" customWidth="1"/>
    <col min="5892" max="5892" width="10.44140625" style="37" customWidth="1"/>
    <col min="5893" max="5911" width="3.6640625" style="37" customWidth="1"/>
    <col min="5912" max="6144" width="11.5546875" style="37"/>
    <col min="6145" max="6145" width="2.6640625" style="37" customWidth="1"/>
    <col min="6146" max="6146" width="5.33203125" style="37" customWidth="1"/>
    <col min="6147" max="6147" width="3.6640625" style="37" customWidth="1"/>
    <col min="6148" max="6148" width="10.44140625" style="37" customWidth="1"/>
    <col min="6149" max="6167" width="3.6640625" style="37" customWidth="1"/>
    <col min="6168" max="6400" width="11.5546875" style="37"/>
    <col min="6401" max="6401" width="2.6640625" style="37" customWidth="1"/>
    <col min="6402" max="6402" width="5.33203125" style="37" customWidth="1"/>
    <col min="6403" max="6403" width="3.6640625" style="37" customWidth="1"/>
    <col min="6404" max="6404" width="10.44140625" style="37" customWidth="1"/>
    <col min="6405" max="6423" width="3.6640625" style="37" customWidth="1"/>
    <col min="6424" max="6656" width="11.5546875" style="37"/>
    <col min="6657" max="6657" width="2.6640625" style="37" customWidth="1"/>
    <col min="6658" max="6658" width="5.33203125" style="37" customWidth="1"/>
    <col min="6659" max="6659" width="3.6640625" style="37" customWidth="1"/>
    <col min="6660" max="6660" width="10.44140625" style="37" customWidth="1"/>
    <col min="6661" max="6679" width="3.6640625" style="37" customWidth="1"/>
    <col min="6680" max="6912" width="11.5546875" style="37"/>
    <col min="6913" max="6913" width="2.6640625" style="37" customWidth="1"/>
    <col min="6914" max="6914" width="5.33203125" style="37" customWidth="1"/>
    <col min="6915" max="6915" width="3.6640625" style="37" customWidth="1"/>
    <col min="6916" max="6916" width="10.44140625" style="37" customWidth="1"/>
    <col min="6917" max="6935" width="3.6640625" style="37" customWidth="1"/>
    <col min="6936" max="7168" width="11.5546875" style="37"/>
    <col min="7169" max="7169" width="2.6640625" style="37" customWidth="1"/>
    <col min="7170" max="7170" width="5.33203125" style="37" customWidth="1"/>
    <col min="7171" max="7171" width="3.6640625" style="37" customWidth="1"/>
    <col min="7172" max="7172" width="10.44140625" style="37" customWidth="1"/>
    <col min="7173" max="7191" width="3.6640625" style="37" customWidth="1"/>
    <col min="7192" max="7424" width="11.5546875" style="37"/>
    <col min="7425" max="7425" width="2.6640625" style="37" customWidth="1"/>
    <col min="7426" max="7426" width="5.33203125" style="37" customWidth="1"/>
    <col min="7427" max="7427" width="3.6640625" style="37" customWidth="1"/>
    <col min="7428" max="7428" width="10.44140625" style="37" customWidth="1"/>
    <col min="7429" max="7447" width="3.6640625" style="37" customWidth="1"/>
    <col min="7448" max="7680" width="11.5546875" style="37"/>
    <col min="7681" max="7681" width="2.6640625" style="37" customWidth="1"/>
    <col min="7682" max="7682" width="5.33203125" style="37" customWidth="1"/>
    <col min="7683" max="7683" width="3.6640625" style="37" customWidth="1"/>
    <col min="7684" max="7684" width="10.44140625" style="37" customWidth="1"/>
    <col min="7685" max="7703" width="3.6640625" style="37" customWidth="1"/>
    <col min="7704" max="7936" width="11.5546875" style="37"/>
    <col min="7937" max="7937" width="2.6640625" style="37" customWidth="1"/>
    <col min="7938" max="7938" width="5.33203125" style="37" customWidth="1"/>
    <col min="7939" max="7939" width="3.6640625" style="37" customWidth="1"/>
    <col min="7940" max="7940" width="10.44140625" style="37" customWidth="1"/>
    <col min="7941" max="7959" width="3.6640625" style="37" customWidth="1"/>
    <col min="7960" max="8192" width="11.5546875" style="37"/>
    <col min="8193" max="8193" width="2.6640625" style="37" customWidth="1"/>
    <col min="8194" max="8194" width="5.33203125" style="37" customWidth="1"/>
    <col min="8195" max="8195" width="3.6640625" style="37" customWidth="1"/>
    <col min="8196" max="8196" width="10.44140625" style="37" customWidth="1"/>
    <col min="8197" max="8215" width="3.6640625" style="37" customWidth="1"/>
    <col min="8216" max="8448" width="11.5546875" style="37"/>
    <col min="8449" max="8449" width="2.6640625" style="37" customWidth="1"/>
    <col min="8450" max="8450" width="5.33203125" style="37" customWidth="1"/>
    <col min="8451" max="8451" width="3.6640625" style="37" customWidth="1"/>
    <col min="8452" max="8452" width="10.44140625" style="37" customWidth="1"/>
    <col min="8453" max="8471" width="3.6640625" style="37" customWidth="1"/>
    <col min="8472" max="8704" width="11.5546875" style="37"/>
    <col min="8705" max="8705" width="2.6640625" style="37" customWidth="1"/>
    <col min="8706" max="8706" width="5.33203125" style="37" customWidth="1"/>
    <col min="8707" max="8707" width="3.6640625" style="37" customWidth="1"/>
    <col min="8708" max="8708" width="10.44140625" style="37" customWidth="1"/>
    <col min="8709" max="8727" width="3.6640625" style="37" customWidth="1"/>
    <col min="8728" max="8960" width="11.5546875" style="37"/>
    <col min="8961" max="8961" width="2.6640625" style="37" customWidth="1"/>
    <col min="8962" max="8962" width="5.33203125" style="37" customWidth="1"/>
    <col min="8963" max="8963" width="3.6640625" style="37" customWidth="1"/>
    <col min="8964" max="8964" width="10.44140625" style="37" customWidth="1"/>
    <col min="8965" max="8983" width="3.6640625" style="37" customWidth="1"/>
    <col min="8984" max="9216" width="11.5546875" style="37"/>
    <col min="9217" max="9217" width="2.6640625" style="37" customWidth="1"/>
    <col min="9218" max="9218" width="5.33203125" style="37" customWidth="1"/>
    <col min="9219" max="9219" width="3.6640625" style="37" customWidth="1"/>
    <col min="9220" max="9220" width="10.44140625" style="37" customWidth="1"/>
    <col min="9221" max="9239" width="3.6640625" style="37" customWidth="1"/>
    <col min="9240" max="9472" width="11.5546875" style="37"/>
    <col min="9473" max="9473" width="2.6640625" style="37" customWidth="1"/>
    <col min="9474" max="9474" width="5.33203125" style="37" customWidth="1"/>
    <col min="9475" max="9475" width="3.6640625" style="37" customWidth="1"/>
    <col min="9476" max="9476" width="10.44140625" style="37" customWidth="1"/>
    <col min="9477" max="9495" width="3.6640625" style="37" customWidth="1"/>
    <col min="9496" max="9728" width="11.5546875" style="37"/>
    <col min="9729" max="9729" width="2.6640625" style="37" customWidth="1"/>
    <col min="9730" max="9730" width="5.33203125" style="37" customWidth="1"/>
    <col min="9731" max="9731" width="3.6640625" style="37" customWidth="1"/>
    <col min="9732" max="9732" width="10.44140625" style="37" customWidth="1"/>
    <col min="9733" max="9751" width="3.6640625" style="37" customWidth="1"/>
    <col min="9752" max="9984" width="11.5546875" style="37"/>
    <col min="9985" max="9985" width="2.6640625" style="37" customWidth="1"/>
    <col min="9986" max="9986" width="5.33203125" style="37" customWidth="1"/>
    <col min="9987" max="9987" width="3.6640625" style="37" customWidth="1"/>
    <col min="9988" max="9988" width="10.44140625" style="37" customWidth="1"/>
    <col min="9989" max="10007" width="3.6640625" style="37" customWidth="1"/>
    <col min="10008" max="10240" width="11.5546875" style="37"/>
    <col min="10241" max="10241" width="2.6640625" style="37" customWidth="1"/>
    <col min="10242" max="10242" width="5.33203125" style="37" customWidth="1"/>
    <col min="10243" max="10243" width="3.6640625" style="37" customWidth="1"/>
    <col min="10244" max="10244" width="10.44140625" style="37" customWidth="1"/>
    <col min="10245" max="10263" width="3.6640625" style="37" customWidth="1"/>
    <col min="10264" max="10496" width="11.5546875" style="37"/>
    <col min="10497" max="10497" width="2.6640625" style="37" customWidth="1"/>
    <col min="10498" max="10498" width="5.33203125" style="37" customWidth="1"/>
    <col min="10499" max="10499" width="3.6640625" style="37" customWidth="1"/>
    <col min="10500" max="10500" width="10.44140625" style="37" customWidth="1"/>
    <col min="10501" max="10519" width="3.6640625" style="37" customWidth="1"/>
    <col min="10520" max="10752" width="11.5546875" style="37"/>
    <col min="10753" max="10753" width="2.6640625" style="37" customWidth="1"/>
    <col min="10754" max="10754" width="5.33203125" style="37" customWidth="1"/>
    <col min="10755" max="10755" width="3.6640625" style="37" customWidth="1"/>
    <col min="10756" max="10756" width="10.44140625" style="37" customWidth="1"/>
    <col min="10757" max="10775" width="3.6640625" style="37" customWidth="1"/>
    <col min="10776" max="11008" width="11.5546875" style="37"/>
    <col min="11009" max="11009" width="2.6640625" style="37" customWidth="1"/>
    <col min="11010" max="11010" width="5.33203125" style="37" customWidth="1"/>
    <col min="11011" max="11011" width="3.6640625" style="37" customWidth="1"/>
    <col min="11012" max="11012" width="10.44140625" style="37" customWidth="1"/>
    <col min="11013" max="11031" width="3.6640625" style="37" customWidth="1"/>
    <col min="11032" max="11264" width="11.5546875" style="37"/>
    <col min="11265" max="11265" width="2.6640625" style="37" customWidth="1"/>
    <col min="11266" max="11266" width="5.33203125" style="37" customWidth="1"/>
    <col min="11267" max="11267" width="3.6640625" style="37" customWidth="1"/>
    <col min="11268" max="11268" width="10.44140625" style="37" customWidth="1"/>
    <col min="11269" max="11287" width="3.6640625" style="37" customWidth="1"/>
    <col min="11288" max="11520" width="11.5546875" style="37"/>
    <col min="11521" max="11521" width="2.6640625" style="37" customWidth="1"/>
    <col min="11522" max="11522" width="5.33203125" style="37" customWidth="1"/>
    <col min="11523" max="11523" width="3.6640625" style="37" customWidth="1"/>
    <col min="11524" max="11524" width="10.44140625" style="37" customWidth="1"/>
    <col min="11525" max="11543" width="3.6640625" style="37" customWidth="1"/>
    <col min="11544" max="11776" width="11.5546875" style="37"/>
    <col min="11777" max="11777" width="2.6640625" style="37" customWidth="1"/>
    <col min="11778" max="11778" width="5.33203125" style="37" customWidth="1"/>
    <col min="11779" max="11779" width="3.6640625" style="37" customWidth="1"/>
    <col min="11780" max="11780" width="10.44140625" style="37" customWidth="1"/>
    <col min="11781" max="11799" width="3.6640625" style="37" customWidth="1"/>
    <col min="11800" max="12032" width="11.5546875" style="37"/>
    <col min="12033" max="12033" width="2.6640625" style="37" customWidth="1"/>
    <col min="12034" max="12034" width="5.33203125" style="37" customWidth="1"/>
    <col min="12035" max="12035" width="3.6640625" style="37" customWidth="1"/>
    <col min="12036" max="12036" width="10.44140625" style="37" customWidth="1"/>
    <col min="12037" max="12055" width="3.6640625" style="37" customWidth="1"/>
    <col min="12056" max="12288" width="11.5546875" style="37"/>
    <col min="12289" max="12289" width="2.6640625" style="37" customWidth="1"/>
    <col min="12290" max="12290" width="5.33203125" style="37" customWidth="1"/>
    <col min="12291" max="12291" width="3.6640625" style="37" customWidth="1"/>
    <col min="12292" max="12292" width="10.44140625" style="37" customWidth="1"/>
    <col min="12293" max="12311" width="3.6640625" style="37" customWidth="1"/>
    <col min="12312" max="12544" width="11.5546875" style="37"/>
    <col min="12545" max="12545" width="2.6640625" style="37" customWidth="1"/>
    <col min="12546" max="12546" width="5.33203125" style="37" customWidth="1"/>
    <col min="12547" max="12547" width="3.6640625" style="37" customWidth="1"/>
    <col min="12548" max="12548" width="10.44140625" style="37" customWidth="1"/>
    <col min="12549" max="12567" width="3.6640625" style="37" customWidth="1"/>
    <col min="12568" max="12800" width="11.5546875" style="37"/>
    <col min="12801" max="12801" width="2.6640625" style="37" customWidth="1"/>
    <col min="12802" max="12802" width="5.33203125" style="37" customWidth="1"/>
    <col min="12803" max="12803" width="3.6640625" style="37" customWidth="1"/>
    <col min="12804" max="12804" width="10.44140625" style="37" customWidth="1"/>
    <col min="12805" max="12823" width="3.6640625" style="37" customWidth="1"/>
    <col min="12824" max="13056" width="11.5546875" style="37"/>
    <col min="13057" max="13057" width="2.6640625" style="37" customWidth="1"/>
    <col min="13058" max="13058" width="5.33203125" style="37" customWidth="1"/>
    <col min="13059" max="13059" width="3.6640625" style="37" customWidth="1"/>
    <col min="13060" max="13060" width="10.44140625" style="37" customWidth="1"/>
    <col min="13061" max="13079" width="3.6640625" style="37" customWidth="1"/>
    <col min="13080" max="13312" width="11.5546875" style="37"/>
    <col min="13313" max="13313" width="2.6640625" style="37" customWidth="1"/>
    <col min="13314" max="13314" width="5.33203125" style="37" customWidth="1"/>
    <col min="13315" max="13315" width="3.6640625" style="37" customWidth="1"/>
    <col min="13316" max="13316" width="10.44140625" style="37" customWidth="1"/>
    <col min="13317" max="13335" width="3.6640625" style="37" customWidth="1"/>
    <col min="13336" max="13568" width="11.5546875" style="37"/>
    <col min="13569" max="13569" width="2.6640625" style="37" customWidth="1"/>
    <col min="13570" max="13570" width="5.33203125" style="37" customWidth="1"/>
    <col min="13571" max="13571" width="3.6640625" style="37" customWidth="1"/>
    <col min="13572" max="13572" width="10.44140625" style="37" customWidth="1"/>
    <col min="13573" max="13591" width="3.6640625" style="37" customWidth="1"/>
    <col min="13592" max="13824" width="11.5546875" style="37"/>
    <col min="13825" max="13825" width="2.6640625" style="37" customWidth="1"/>
    <col min="13826" max="13826" width="5.33203125" style="37" customWidth="1"/>
    <col min="13827" max="13827" width="3.6640625" style="37" customWidth="1"/>
    <col min="13828" max="13828" width="10.44140625" style="37" customWidth="1"/>
    <col min="13829" max="13847" width="3.6640625" style="37" customWidth="1"/>
    <col min="13848" max="14080" width="11.5546875" style="37"/>
    <col min="14081" max="14081" width="2.6640625" style="37" customWidth="1"/>
    <col min="14082" max="14082" width="5.33203125" style="37" customWidth="1"/>
    <col min="14083" max="14083" width="3.6640625" style="37" customWidth="1"/>
    <col min="14084" max="14084" width="10.44140625" style="37" customWidth="1"/>
    <col min="14085" max="14103" width="3.6640625" style="37" customWidth="1"/>
    <col min="14104" max="14336" width="11.5546875" style="37"/>
    <col min="14337" max="14337" width="2.6640625" style="37" customWidth="1"/>
    <col min="14338" max="14338" width="5.33203125" style="37" customWidth="1"/>
    <col min="14339" max="14339" width="3.6640625" style="37" customWidth="1"/>
    <col min="14340" max="14340" width="10.44140625" style="37" customWidth="1"/>
    <col min="14341" max="14359" width="3.6640625" style="37" customWidth="1"/>
    <col min="14360" max="14592" width="11.5546875" style="37"/>
    <col min="14593" max="14593" width="2.6640625" style="37" customWidth="1"/>
    <col min="14594" max="14594" width="5.33203125" style="37" customWidth="1"/>
    <col min="14595" max="14595" width="3.6640625" style="37" customWidth="1"/>
    <col min="14596" max="14596" width="10.44140625" style="37" customWidth="1"/>
    <col min="14597" max="14615" width="3.6640625" style="37" customWidth="1"/>
    <col min="14616" max="14848" width="11.5546875" style="37"/>
    <col min="14849" max="14849" width="2.6640625" style="37" customWidth="1"/>
    <col min="14850" max="14850" width="5.33203125" style="37" customWidth="1"/>
    <col min="14851" max="14851" width="3.6640625" style="37" customWidth="1"/>
    <col min="14852" max="14852" width="10.44140625" style="37" customWidth="1"/>
    <col min="14853" max="14871" width="3.6640625" style="37" customWidth="1"/>
    <col min="14872" max="15104" width="11.5546875" style="37"/>
    <col min="15105" max="15105" width="2.6640625" style="37" customWidth="1"/>
    <col min="15106" max="15106" width="5.33203125" style="37" customWidth="1"/>
    <col min="15107" max="15107" width="3.6640625" style="37" customWidth="1"/>
    <col min="15108" max="15108" width="10.44140625" style="37" customWidth="1"/>
    <col min="15109" max="15127" width="3.6640625" style="37" customWidth="1"/>
    <col min="15128" max="15360" width="11.5546875" style="37"/>
    <col min="15361" max="15361" width="2.6640625" style="37" customWidth="1"/>
    <col min="15362" max="15362" width="5.33203125" style="37" customWidth="1"/>
    <col min="15363" max="15363" width="3.6640625" style="37" customWidth="1"/>
    <col min="15364" max="15364" width="10.44140625" style="37" customWidth="1"/>
    <col min="15365" max="15383" width="3.6640625" style="37" customWidth="1"/>
    <col min="15384" max="15616" width="11.5546875" style="37"/>
    <col min="15617" max="15617" width="2.6640625" style="37" customWidth="1"/>
    <col min="15618" max="15618" width="5.33203125" style="37" customWidth="1"/>
    <col min="15619" max="15619" width="3.6640625" style="37" customWidth="1"/>
    <col min="15620" max="15620" width="10.44140625" style="37" customWidth="1"/>
    <col min="15621" max="15639" width="3.6640625" style="37" customWidth="1"/>
    <col min="15640" max="15872" width="11.5546875" style="37"/>
    <col min="15873" max="15873" width="2.6640625" style="37" customWidth="1"/>
    <col min="15874" max="15874" width="5.33203125" style="37" customWidth="1"/>
    <col min="15875" max="15875" width="3.6640625" style="37" customWidth="1"/>
    <col min="15876" max="15876" width="10.44140625" style="37" customWidth="1"/>
    <col min="15877" max="15895" width="3.6640625" style="37" customWidth="1"/>
    <col min="15896" max="16128" width="11.5546875" style="37"/>
    <col min="16129" max="16129" width="2.6640625" style="37" customWidth="1"/>
    <col min="16130" max="16130" width="5.33203125" style="37" customWidth="1"/>
    <col min="16131" max="16131" width="3.6640625" style="37" customWidth="1"/>
    <col min="16132" max="16132" width="10.44140625" style="37" customWidth="1"/>
    <col min="16133" max="16151" width="3.6640625" style="37" customWidth="1"/>
    <col min="16152" max="16384" width="11.5546875" style="37"/>
  </cols>
  <sheetData>
    <row r="1" spans="1:23" ht="15.6" x14ac:dyDescent="0.3">
      <c r="A1" s="150" t="s">
        <v>68</v>
      </c>
    </row>
    <row r="2" spans="1:23" ht="18" customHeight="1" x14ac:dyDescent="0.25">
      <c r="A2" s="36" t="s">
        <v>1</v>
      </c>
      <c r="D2" s="36" t="str">
        <f>IF(Arbeitsblatt!B9="","",Arbeitsblatt!B9)</f>
        <v/>
      </c>
    </row>
    <row r="3" spans="1:23" ht="10.95" customHeight="1" x14ac:dyDescent="0.25"/>
    <row r="4" spans="1:23" ht="15.75" customHeight="1" x14ac:dyDescent="0.25">
      <c r="A4" s="39" t="s">
        <v>20</v>
      </c>
      <c r="B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  <c r="V4" s="42"/>
      <c r="W4" s="42"/>
    </row>
    <row r="5" spans="1:23" ht="15" customHeight="1" x14ac:dyDescent="0.25">
      <c r="A5" s="43" t="s">
        <v>21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U5" s="42"/>
      <c r="V5" s="42"/>
      <c r="W5" s="42"/>
    </row>
    <row r="6" spans="1:23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x14ac:dyDescent="0.25">
      <c r="A7" s="38" t="s">
        <v>22</v>
      </c>
      <c r="B7" s="38" t="s">
        <v>23</v>
      </c>
      <c r="C7" s="38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6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 ht="3.6" customHeight="1" x14ac:dyDescent="0.25">
      <c r="A9" s="44"/>
      <c r="B9" s="45"/>
      <c r="C9" s="46"/>
      <c r="D9" s="46"/>
      <c r="E9" s="45"/>
      <c r="F9" s="46"/>
      <c r="G9" s="46"/>
      <c r="H9" s="45"/>
      <c r="I9" s="46"/>
      <c r="J9" s="47"/>
      <c r="K9" s="46"/>
      <c r="L9" s="46"/>
      <c r="M9" s="47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ht="37.5" customHeight="1" x14ac:dyDescent="0.25">
      <c r="A10" s="44"/>
      <c r="B10" s="245" t="s">
        <v>24</v>
      </c>
      <c r="C10" s="246"/>
      <c r="D10" s="247"/>
      <c r="E10" s="245" t="s">
        <v>25</v>
      </c>
      <c r="F10" s="246"/>
      <c r="G10" s="247"/>
      <c r="H10" s="245" t="s">
        <v>26</v>
      </c>
      <c r="I10" s="246"/>
      <c r="J10" s="247"/>
      <c r="K10" s="245" t="s">
        <v>27</v>
      </c>
      <c r="L10" s="246"/>
      <c r="M10" s="247"/>
      <c r="N10" s="44"/>
      <c r="O10" s="44"/>
      <c r="P10" s="44"/>
      <c r="Q10" s="44"/>
      <c r="R10" s="48"/>
      <c r="S10" s="48"/>
      <c r="T10" s="44"/>
      <c r="U10" s="44"/>
      <c r="V10" s="44"/>
      <c r="W10" s="44"/>
    </row>
    <row r="11" spans="1:23" s="49" customFormat="1" ht="15" customHeight="1" x14ac:dyDescent="0.25">
      <c r="B11" s="248"/>
      <c r="C11" s="248"/>
      <c r="D11" s="248"/>
      <c r="E11" s="228">
        <v>0.25</v>
      </c>
      <c r="F11" s="228"/>
      <c r="G11" s="228"/>
      <c r="H11" s="228">
        <f>B11*E11</f>
        <v>0</v>
      </c>
      <c r="I11" s="228"/>
      <c r="J11" s="228"/>
      <c r="K11" s="228">
        <f>H11*6</f>
        <v>0</v>
      </c>
      <c r="L11" s="228"/>
      <c r="M11" s="228"/>
      <c r="N11" s="44"/>
      <c r="O11" s="44"/>
      <c r="P11" s="44"/>
      <c r="Q11" s="44"/>
      <c r="R11" s="50"/>
      <c r="S11" s="50"/>
    </row>
    <row r="12" spans="1:23" ht="7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51"/>
      <c r="R12" s="51"/>
      <c r="S12" s="51"/>
      <c r="T12" s="44"/>
      <c r="U12" s="44"/>
      <c r="V12" s="44"/>
      <c r="W12" s="44"/>
    </row>
    <row r="13" spans="1:23" x14ac:dyDescent="0.25">
      <c r="A13" s="38" t="s">
        <v>28</v>
      </c>
      <c r="B13" s="38" t="s">
        <v>29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1"/>
      <c r="R13" s="51"/>
      <c r="S13" s="51"/>
      <c r="T13" s="44"/>
      <c r="U13" s="44"/>
      <c r="V13" s="44"/>
      <c r="W13" s="44"/>
    </row>
    <row r="14" spans="1:23" ht="5.4" customHeight="1" x14ac:dyDescent="0.25">
      <c r="A14" s="38"/>
      <c r="B14" s="38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1"/>
      <c r="R14" s="51"/>
      <c r="S14" s="51"/>
      <c r="T14" s="44"/>
      <c r="U14" s="44"/>
      <c r="V14" s="44"/>
      <c r="W14" s="44"/>
    </row>
    <row r="15" spans="1:23" ht="5.4" customHeight="1" x14ac:dyDescent="0.25">
      <c r="A15" s="44"/>
      <c r="B15" s="45"/>
      <c r="C15" s="46"/>
      <c r="D15" s="47"/>
      <c r="E15" s="45"/>
      <c r="F15" s="46"/>
      <c r="G15" s="47"/>
      <c r="H15" s="45"/>
      <c r="I15" s="46"/>
      <c r="J15" s="47"/>
      <c r="K15" s="45"/>
      <c r="L15" s="46"/>
      <c r="M15" s="47"/>
      <c r="N15" s="88"/>
      <c r="O15" s="51"/>
      <c r="P15" s="51"/>
      <c r="Q15" s="51"/>
      <c r="R15" s="51"/>
      <c r="S15" s="51"/>
      <c r="T15" s="44"/>
      <c r="U15" s="44"/>
      <c r="V15" s="44"/>
      <c r="W15" s="44"/>
    </row>
    <row r="16" spans="1:23" ht="32.4" customHeight="1" x14ac:dyDescent="0.25">
      <c r="A16" s="44"/>
      <c r="B16" s="245" t="s">
        <v>30</v>
      </c>
      <c r="C16" s="246"/>
      <c r="D16" s="247"/>
      <c r="E16" s="239" t="s">
        <v>31</v>
      </c>
      <c r="F16" s="239"/>
      <c r="G16" s="239"/>
      <c r="H16" s="245" t="s">
        <v>32</v>
      </c>
      <c r="I16" s="246"/>
      <c r="J16" s="247"/>
      <c r="K16" s="239" t="s">
        <v>27</v>
      </c>
      <c r="L16" s="239"/>
      <c r="M16" s="239"/>
      <c r="N16" s="240"/>
      <c r="O16" s="241"/>
      <c r="P16" s="241"/>
      <c r="Q16" s="48"/>
      <c r="R16" s="48"/>
      <c r="S16" s="48"/>
      <c r="T16" s="44"/>
      <c r="U16" s="44"/>
      <c r="V16" s="44"/>
      <c r="W16" s="44"/>
    </row>
    <row r="17" spans="1:23" s="49" customFormat="1" ht="15" customHeight="1" x14ac:dyDescent="0.3">
      <c r="B17" s="227"/>
      <c r="C17" s="227"/>
      <c r="D17" s="227"/>
      <c r="E17" s="228">
        <v>3</v>
      </c>
      <c r="F17" s="228"/>
      <c r="G17" s="228"/>
      <c r="H17" s="228">
        <f>B17*E17/100/12</f>
        <v>0</v>
      </c>
      <c r="I17" s="228"/>
      <c r="J17" s="228"/>
      <c r="K17" s="228">
        <f>H17*6</f>
        <v>0</v>
      </c>
      <c r="L17" s="228"/>
      <c r="M17" s="228"/>
      <c r="N17" s="229"/>
      <c r="O17" s="230"/>
      <c r="P17" s="230"/>
      <c r="Q17" s="50"/>
      <c r="R17" s="50"/>
      <c r="S17" s="50"/>
    </row>
    <row r="18" spans="1:23" ht="9.7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x14ac:dyDescent="0.25">
      <c r="A19" s="38" t="s">
        <v>33</v>
      </c>
      <c r="B19" s="38" t="s">
        <v>34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3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x14ac:dyDescent="0.25">
      <c r="A21" s="44"/>
      <c r="B21" s="36" t="s">
        <v>35</v>
      </c>
      <c r="C21" s="36"/>
      <c r="D21" s="36"/>
      <c r="E21" s="36"/>
      <c r="F21" s="36"/>
      <c r="G21" s="36"/>
      <c r="H21" s="52"/>
      <c r="I21" s="36"/>
      <c r="J21" s="36"/>
      <c r="K21" s="36"/>
      <c r="L21" s="242">
        <v>557</v>
      </c>
      <c r="M21" s="242"/>
      <c r="N21" s="243" t="s">
        <v>36</v>
      </c>
      <c r="O21" s="243"/>
      <c r="R21" s="44"/>
      <c r="S21" s="44"/>
      <c r="T21" s="44"/>
      <c r="U21" s="44"/>
    </row>
    <row r="22" spans="1:23" ht="3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3"/>
      <c r="Q22" s="44"/>
      <c r="R22" s="44"/>
      <c r="S22" s="44"/>
      <c r="T22" s="44"/>
      <c r="U22" s="44"/>
      <c r="V22" s="44"/>
      <c r="W22" s="44"/>
    </row>
    <row r="23" spans="1:23" ht="3.6" customHeight="1" x14ac:dyDescent="0.25">
      <c r="A23" s="44"/>
      <c r="B23" s="45"/>
      <c r="C23" s="46"/>
      <c r="D23" s="46"/>
      <c r="E23" s="47"/>
      <c r="F23" s="45"/>
      <c r="G23" s="46"/>
      <c r="H23" s="47"/>
      <c r="I23" s="45"/>
      <c r="J23" s="46"/>
      <c r="K23" s="47"/>
      <c r="L23" s="45"/>
      <c r="M23" s="46"/>
      <c r="N23" s="47"/>
      <c r="O23" s="88"/>
      <c r="P23" s="51"/>
      <c r="Q23" s="51"/>
      <c r="R23" s="44"/>
      <c r="S23" s="44"/>
      <c r="T23" s="44"/>
      <c r="U23" s="44"/>
      <c r="V23" s="44"/>
      <c r="W23" s="44"/>
    </row>
    <row r="24" spans="1:23" ht="39" customHeight="1" x14ac:dyDescent="0.25">
      <c r="A24" s="44"/>
      <c r="B24" s="236" t="s">
        <v>37</v>
      </c>
      <c r="C24" s="237"/>
      <c r="D24" s="237"/>
      <c r="E24" s="238"/>
      <c r="F24" s="239" t="s">
        <v>38</v>
      </c>
      <c r="G24" s="239"/>
      <c r="H24" s="239"/>
      <c r="I24" s="239" t="s">
        <v>32</v>
      </c>
      <c r="J24" s="239"/>
      <c r="K24" s="239"/>
      <c r="L24" s="239" t="s">
        <v>27</v>
      </c>
      <c r="M24" s="239"/>
      <c r="N24" s="239"/>
      <c r="O24" s="240"/>
      <c r="P24" s="241"/>
      <c r="Q24" s="241"/>
      <c r="R24" s="54"/>
      <c r="S24" s="54"/>
      <c r="T24" s="54"/>
      <c r="U24" s="44"/>
      <c r="V24" s="44"/>
      <c r="W24" s="44"/>
    </row>
    <row r="25" spans="1:23" s="49" customFormat="1" ht="15" customHeight="1" x14ac:dyDescent="0.3">
      <c r="B25" s="226"/>
      <c r="C25" s="226"/>
      <c r="D25" s="226"/>
      <c r="E25" s="226"/>
      <c r="F25" s="244"/>
      <c r="G25" s="244"/>
      <c r="H25" s="244"/>
      <c r="I25" s="228">
        <f>((F25*F25*3.14/4)*((L21/1000))/12)</f>
        <v>0</v>
      </c>
      <c r="J25" s="228"/>
      <c r="K25" s="228"/>
      <c r="L25" s="228">
        <f>I25*6</f>
        <v>0</v>
      </c>
      <c r="M25" s="228"/>
      <c r="N25" s="228"/>
      <c r="O25" s="229"/>
      <c r="P25" s="230"/>
      <c r="Q25" s="230"/>
      <c r="R25" s="50"/>
      <c r="S25" s="50"/>
      <c r="T25" s="50"/>
    </row>
    <row r="26" spans="1:23" s="49" customFormat="1" ht="15" customHeight="1" x14ac:dyDescent="0.3">
      <c r="B26" s="226"/>
      <c r="C26" s="226"/>
      <c r="D26" s="226"/>
      <c r="E26" s="226"/>
      <c r="F26" s="244"/>
      <c r="G26" s="244"/>
      <c r="H26" s="244"/>
      <c r="I26" s="228">
        <f>((F26*F26*3.14/4)*((L21/1000))/12)</f>
        <v>0</v>
      </c>
      <c r="J26" s="228"/>
      <c r="K26" s="228"/>
      <c r="L26" s="228">
        <f>I26*6</f>
        <v>0</v>
      </c>
      <c r="M26" s="228"/>
      <c r="N26" s="228"/>
      <c r="O26" s="229"/>
      <c r="P26" s="230"/>
      <c r="Q26" s="230"/>
      <c r="R26" s="50"/>
      <c r="S26" s="50"/>
      <c r="T26" s="50"/>
    </row>
    <row r="27" spans="1:23" s="49" customFormat="1" ht="15" customHeight="1" x14ac:dyDescent="0.3">
      <c r="B27" s="226"/>
      <c r="C27" s="226"/>
      <c r="D27" s="226"/>
      <c r="E27" s="226"/>
      <c r="F27" s="244"/>
      <c r="G27" s="244"/>
      <c r="H27" s="244"/>
      <c r="I27" s="228">
        <f>((F27*F27*3.14/4)*((L21/1000))/12)</f>
        <v>0</v>
      </c>
      <c r="J27" s="228"/>
      <c r="K27" s="228"/>
      <c r="L27" s="228">
        <f>I27*6</f>
        <v>0</v>
      </c>
      <c r="M27" s="228"/>
      <c r="N27" s="228"/>
      <c r="O27" s="229"/>
      <c r="P27" s="230"/>
      <c r="Q27" s="230"/>
      <c r="R27" s="50"/>
      <c r="S27" s="50"/>
      <c r="T27" s="50"/>
    </row>
    <row r="28" spans="1:23" s="49" customFormat="1" ht="15" customHeight="1" x14ac:dyDescent="0.3">
      <c r="B28" s="226"/>
      <c r="C28" s="226"/>
      <c r="D28" s="226"/>
      <c r="E28" s="226"/>
      <c r="F28" s="244"/>
      <c r="G28" s="244"/>
      <c r="H28" s="244"/>
      <c r="I28" s="228">
        <f>((F28*F28*3.14/4)*((L21/1000))/12)</f>
        <v>0</v>
      </c>
      <c r="J28" s="228"/>
      <c r="K28" s="228"/>
      <c r="L28" s="228">
        <f>I28*6</f>
        <v>0</v>
      </c>
      <c r="M28" s="228"/>
      <c r="N28" s="228"/>
      <c r="O28" s="229"/>
      <c r="P28" s="230"/>
      <c r="Q28" s="230"/>
      <c r="R28" s="50"/>
      <c r="S28" s="50"/>
      <c r="T28" s="50"/>
    </row>
    <row r="29" spans="1:23" s="49" customFormat="1" ht="5.4" customHeight="1" x14ac:dyDescent="0.3">
      <c r="B29" s="55"/>
      <c r="C29" s="56"/>
      <c r="D29" s="56"/>
      <c r="E29" s="57"/>
      <c r="F29" s="58"/>
      <c r="G29" s="59"/>
      <c r="H29" s="60"/>
      <c r="I29" s="61"/>
      <c r="J29" s="62"/>
      <c r="K29" s="63"/>
      <c r="L29" s="61"/>
      <c r="M29" s="62"/>
      <c r="N29" s="63"/>
      <c r="O29" s="89"/>
      <c r="P29" s="90"/>
      <c r="Q29" s="90"/>
      <c r="R29" s="50"/>
      <c r="S29" s="50"/>
      <c r="T29" s="50"/>
    </row>
    <row r="30" spans="1:23" s="49" customFormat="1" ht="39" customHeight="1" x14ac:dyDescent="0.3">
      <c r="B30" s="236" t="s">
        <v>39</v>
      </c>
      <c r="C30" s="237"/>
      <c r="D30" s="237"/>
      <c r="E30" s="238"/>
      <c r="F30" s="239" t="s">
        <v>40</v>
      </c>
      <c r="G30" s="239"/>
      <c r="H30" s="239"/>
      <c r="I30" s="239" t="s">
        <v>32</v>
      </c>
      <c r="J30" s="239"/>
      <c r="K30" s="239"/>
      <c r="L30" s="239" t="s">
        <v>27</v>
      </c>
      <c r="M30" s="239"/>
      <c r="N30" s="239"/>
      <c r="O30" s="240"/>
      <c r="P30" s="241"/>
      <c r="Q30" s="241"/>
      <c r="R30" s="64"/>
      <c r="S30" s="64"/>
      <c r="T30" s="64"/>
    </row>
    <row r="31" spans="1:23" s="49" customFormat="1" ht="15" customHeight="1" x14ac:dyDescent="0.3">
      <c r="B31" s="226"/>
      <c r="C31" s="226"/>
      <c r="D31" s="226"/>
      <c r="E31" s="226"/>
      <c r="F31" s="227"/>
      <c r="G31" s="227"/>
      <c r="H31" s="227"/>
      <c r="I31" s="228">
        <f>(F31)*(L21/1000)/12</f>
        <v>0</v>
      </c>
      <c r="J31" s="228"/>
      <c r="K31" s="228"/>
      <c r="L31" s="228">
        <f>I31*6</f>
        <v>0</v>
      </c>
      <c r="M31" s="228"/>
      <c r="N31" s="228"/>
      <c r="O31" s="229"/>
      <c r="P31" s="230"/>
      <c r="Q31" s="230"/>
      <c r="R31" s="50"/>
      <c r="S31" s="50"/>
      <c r="T31" s="50"/>
    </row>
    <row r="32" spans="1:23" s="49" customFormat="1" ht="15" customHeight="1" x14ac:dyDescent="0.3">
      <c r="B32" s="226"/>
      <c r="C32" s="226"/>
      <c r="D32" s="226"/>
      <c r="E32" s="226"/>
      <c r="F32" s="227"/>
      <c r="G32" s="227"/>
      <c r="H32" s="227"/>
      <c r="I32" s="228">
        <f>(F32)*(L21/1000)/12</f>
        <v>0</v>
      </c>
      <c r="J32" s="228"/>
      <c r="K32" s="228"/>
      <c r="L32" s="228">
        <f>I32*6</f>
        <v>0</v>
      </c>
      <c r="M32" s="228"/>
      <c r="N32" s="228"/>
      <c r="O32" s="229"/>
      <c r="P32" s="230"/>
      <c r="Q32" s="230"/>
      <c r="R32" s="50"/>
      <c r="S32" s="50"/>
      <c r="T32" s="50"/>
    </row>
    <row r="33" spans="1:23" s="49" customFormat="1" ht="15" customHeight="1" x14ac:dyDescent="0.3">
      <c r="B33" s="226"/>
      <c r="C33" s="226"/>
      <c r="D33" s="226"/>
      <c r="E33" s="226"/>
      <c r="F33" s="227"/>
      <c r="G33" s="227"/>
      <c r="H33" s="227"/>
      <c r="I33" s="228">
        <f>(F33)*(L21/1000)/12</f>
        <v>0</v>
      </c>
      <c r="J33" s="228"/>
      <c r="K33" s="228"/>
      <c r="L33" s="228">
        <f>I33*6</f>
        <v>0</v>
      </c>
      <c r="M33" s="228"/>
      <c r="N33" s="228"/>
      <c r="O33" s="229"/>
      <c r="P33" s="230"/>
      <c r="Q33" s="230"/>
      <c r="R33" s="50"/>
      <c r="S33" s="50"/>
      <c r="T33" s="50"/>
    </row>
    <row r="34" spans="1:23" s="49" customFormat="1" ht="6.6" customHeight="1" x14ac:dyDescent="0.3">
      <c r="O34" s="64"/>
      <c r="P34" s="64"/>
      <c r="Q34" s="64"/>
      <c r="R34" s="64"/>
      <c r="S34" s="64"/>
      <c r="T34" s="64"/>
    </row>
    <row r="35" spans="1:23" s="49" customFormat="1" ht="15" customHeight="1" x14ac:dyDescent="0.3">
      <c r="B35" s="231" t="s">
        <v>41</v>
      </c>
      <c r="C35" s="231"/>
      <c r="D35" s="231"/>
      <c r="E35" s="231"/>
      <c r="F35" s="231"/>
      <c r="G35" s="231"/>
      <c r="H35" s="231"/>
      <c r="I35" s="232">
        <f>I25+I26+I27+I28+I31+I32+I33</f>
        <v>0</v>
      </c>
      <c r="J35" s="233"/>
      <c r="K35" s="233"/>
      <c r="L35" s="232">
        <f>L25+L26+L27+L28+L31+L32+L33</f>
        <v>0</v>
      </c>
      <c r="M35" s="233"/>
      <c r="N35" s="233"/>
      <c r="O35" s="234"/>
      <c r="P35" s="235"/>
      <c r="Q35" s="235"/>
      <c r="R35" s="50"/>
      <c r="S35" s="64"/>
      <c r="T35" s="64"/>
    </row>
    <row r="36" spans="1:23" ht="7.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x14ac:dyDescent="0.25">
      <c r="A37" s="38" t="s">
        <v>42</v>
      </c>
      <c r="B37" s="38" t="s">
        <v>43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ht="3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s="36" customFormat="1" ht="11.4" x14ac:dyDescent="0.2">
      <c r="B39" s="36" t="s">
        <v>35</v>
      </c>
      <c r="H39" s="52"/>
      <c r="L39" s="242">
        <v>557</v>
      </c>
      <c r="M39" s="242"/>
      <c r="N39" s="243" t="s">
        <v>36</v>
      </c>
      <c r="O39" s="243"/>
    </row>
    <row r="40" spans="1:23" ht="3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ht="6" customHeight="1" x14ac:dyDescent="0.25">
      <c r="A41" s="44"/>
      <c r="B41" s="45"/>
      <c r="C41" s="46"/>
      <c r="D41" s="46"/>
      <c r="E41" s="46"/>
      <c r="F41" s="45"/>
      <c r="G41" s="46"/>
      <c r="H41" s="47"/>
      <c r="I41" s="46"/>
      <c r="J41" s="46"/>
      <c r="K41" s="46"/>
      <c r="L41" s="45"/>
      <c r="M41" s="46"/>
      <c r="N41" s="47"/>
      <c r="O41" s="51"/>
      <c r="P41" s="51"/>
      <c r="Q41" s="51"/>
      <c r="R41" s="44"/>
      <c r="S41" s="44"/>
      <c r="T41" s="44"/>
      <c r="U41" s="44"/>
      <c r="V41" s="44"/>
      <c r="W41" s="44"/>
    </row>
    <row r="42" spans="1:23" ht="39.75" customHeight="1" x14ac:dyDescent="0.25">
      <c r="A42" s="44"/>
      <c r="B42" s="236" t="s">
        <v>44</v>
      </c>
      <c r="C42" s="237"/>
      <c r="D42" s="237"/>
      <c r="E42" s="238"/>
      <c r="F42" s="239" t="s">
        <v>45</v>
      </c>
      <c r="G42" s="239"/>
      <c r="H42" s="239"/>
      <c r="I42" s="239" t="s">
        <v>32</v>
      </c>
      <c r="J42" s="239"/>
      <c r="K42" s="239"/>
      <c r="L42" s="239" t="s">
        <v>27</v>
      </c>
      <c r="M42" s="239"/>
      <c r="N42" s="239"/>
      <c r="O42" s="240"/>
      <c r="P42" s="241"/>
      <c r="Q42" s="241"/>
      <c r="R42" s="48"/>
      <c r="S42" s="48"/>
      <c r="T42" s="48"/>
      <c r="U42" s="44"/>
      <c r="V42" s="44"/>
      <c r="W42" s="44"/>
    </row>
    <row r="43" spans="1:23" s="49" customFormat="1" ht="15" customHeight="1" x14ac:dyDescent="0.3">
      <c r="B43" s="226" t="s">
        <v>47</v>
      </c>
      <c r="C43" s="226"/>
      <c r="D43" s="226"/>
      <c r="E43" s="226"/>
      <c r="F43" s="227"/>
      <c r="G43" s="227"/>
      <c r="H43" s="227"/>
      <c r="I43" s="228">
        <f>((F43)*(L39/1000))/12</f>
        <v>0</v>
      </c>
      <c r="J43" s="228"/>
      <c r="K43" s="228"/>
      <c r="L43" s="228">
        <f>I43*6</f>
        <v>0</v>
      </c>
      <c r="M43" s="228"/>
      <c r="N43" s="228"/>
      <c r="O43" s="229"/>
      <c r="P43" s="230"/>
      <c r="Q43" s="230"/>
      <c r="R43" s="50"/>
      <c r="S43" s="50"/>
      <c r="T43" s="50"/>
    </row>
    <row r="44" spans="1:23" s="49" customFormat="1" ht="15" customHeight="1" x14ac:dyDescent="0.3">
      <c r="B44" s="226" t="s">
        <v>70</v>
      </c>
      <c r="C44" s="226"/>
      <c r="D44" s="226"/>
      <c r="E44" s="226"/>
      <c r="F44" s="227"/>
      <c r="G44" s="227"/>
      <c r="H44" s="227"/>
      <c r="I44" s="228">
        <f>(F44)*(L39/1000)/12</f>
        <v>0</v>
      </c>
      <c r="J44" s="228"/>
      <c r="K44" s="228"/>
      <c r="L44" s="228">
        <f>I44*6</f>
        <v>0</v>
      </c>
      <c r="M44" s="228"/>
      <c r="N44" s="228"/>
      <c r="O44" s="229"/>
      <c r="P44" s="230"/>
      <c r="Q44" s="230"/>
      <c r="R44" s="50"/>
      <c r="S44" s="50"/>
      <c r="T44" s="50"/>
    </row>
    <row r="45" spans="1:23" s="49" customFormat="1" ht="15" customHeight="1" x14ac:dyDescent="0.3">
      <c r="B45" s="226"/>
      <c r="C45" s="226"/>
      <c r="D45" s="226"/>
      <c r="E45" s="226"/>
      <c r="F45" s="227"/>
      <c r="G45" s="227"/>
      <c r="H45" s="227"/>
      <c r="I45" s="228">
        <f>(F45)*(L39/1000)/12</f>
        <v>0</v>
      </c>
      <c r="J45" s="228"/>
      <c r="K45" s="228"/>
      <c r="L45" s="228">
        <f>I45*6</f>
        <v>0</v>
      </c>
      <c r="M45" s="228"/>
      <c r="N45" s="228"/>
      <c r="O45" s="229"/>
      <c r="P45" s="230"/>
      <c r="Q45" s="230"/>
      <c r="R45" s="50"/>
      <c r="S45" s="50"/>
      <c r="T45" s="50"/>
    </row>
    <row r="46" spans="1:23" s="49" customFormat="1" ht="15" customHeight="1" x14ac:dyDescent="0.3">
      <c r="B46" s="226"/>
      <c r="C46" s="226"/>
      <c r="D46" s="226"/>
      <c r="E46" s="226"/>
      <c r="F46" s="227"/>
      <c r="G46" s="227"/>
      <c r="H46" s="227"/>
      <c r="I46" s="228">
        <f>(F46)*(L39/1000)/12</f>
        <v>0</v>
      </c>
      <c r="J46" s="228"/>
      <c r="K46" s="228"/>
      <c r="L46" s="228">
        <f>I46*6</f>
        <v>0</v>
      </c>
      <c r="M46" s="228"/>
      <c r="N46" s="228"/>
      <c r="O46" s="229"/>
      <c r="P46" s="230"/>
      <c r="Q46" s="230"/>
      <c r="R46" s="50"/>
      <c r="S46" s="50"/>
      <c r="T46" s="50"/>
    </row>
    <row r="47" spans="1:23" s="36" customFormat="1" ht="6" customHeight="1" x14ac:dyDescent="0.2">
      <c r="O47" s="65"/>
      <c r="P47" s="65"/>
      <c r="Q47" s="65"/>
      <c r="R47" s="65"/>
      <c r="S47" s="65"/>
      <c r="T47" s="65"/>
    </row>
    <row r="48" spans="1:23" s="49" customFormat="1" ht="15" customHeight="1" x14ac:dyDescent="0.3">
      <c r="B48" s="231" t="s">
        <v>41</v>
      </c>
      <c r="C48" s="231"/>
      <c r="D48" s="231"/>
      <c r="E48" s="231"/>
      <c r="F48" s="231"/>
      <c r="G48" s="231"/>
      <c r="H48" s="231"/>
      <c r="I48" s="232">
        <f>I46+I45+I44+I43</f>
        <v>0</v>
      </c>
      <c r="J48" s="233"/>
      <c r="K48" s="233"/>
      <c r="L48" s="232">
        <f>L46+L45+L44+L43</f>
        <v>0</v>
      </c>
      <c r="M48" s="233"/>
      <c r="N48" s="233"/>
      <c r="O48" s="234"/>
      <c r="P48" s="235"/>
      <c r="Q48" s="235"/>
      <c r="R48" s="50"/>
      <c r="S48" s="64"/>
      <c r="T48" s="64"/>
    </row>
    <row r="49" spans="1:23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1:23" x14ac:dyDescent="0.25">
      <c r="A50" s="38" t="s">
        <v>54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1:23" ht="11.25" customHeight="1" x14ac:dyDescent="0.25">
      <c r="A51" s="51"/>
      <c r="B51" s="51"/>
      <c r="C51" s="51"/>
      <c r="D51" s="5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s="72" customFormat="1" ht="36" customHeight="1" x14ac:dyDescent="0.3">
      <c r="A52" s="66"/>
      <c r="B52" s="67"/>
      <c r="C52" s="68"/>
      <c r="D52" s="69"/>
      <c r="E52" s="215" t="s">
        <v>27</v>
      </c>
      <c r="F52" s="216"/>
      <c r="G52" s="216"/>
      <c r="H52" s="217"/>
      <c r="I52" s="217"/>
      <c r="J52" s="218"/>
      <c r="K52" s="70"/>
      <c r="L52" s="70"/>
      <c r="M52" s="70"/>
      <c r="N52" s="71"/>
      <c r="O52" s="71"/>
      <c r="P52" s="71"/>
      <c r="Q52" s="71"/>
      <c r="R52" s="71"/>
      <c r="S52" s="71"/>
      <c r="T52" s="71"/>
      <c r="U52" s="71"/>
    </row>
    <row r="53" spans="1:23" ht="41.4" customHeight="1" x14ac:dyDescent="0.25">
      <c r="B53" s="219" t="s">
        <v>46</v>
      </c>
      <c r="C53" s="220"/>
      <c r="D53" s="221"/>
      <c r="E53" s="222">
        <f>L48+L35+K17+K11</f>
        <v>0</v>
      </c>
      <c r="F53" s="223"/>
      <c r="G53" s="223"/>
      <c r="H53" s="224"/>
      <c r="I53" s="224"/>
      <c r="J53" s="225"/>
      <c r="K53" s="73"/>
      <c r="L53" s="73"/>
      <c r="M53" s="73"/>
      <c r="N53" s="44"/>
      <c r="O53" s="44"/>
      <c r="P53" s="44"/>
      <c r="Q53" s="44"/>
      <c r="R53" s="44"/>
      <c r="S53" s="44"/>
      <c r="T53" s="44"/>
      <c r="U53" s="44"/>
    </row>
    <row r="54" spans="1:23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</row>
    <row r="55" spans="1:23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1:23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1:23" x14ac:dyDescent="0.25">
      <c r="A57" s="44"/>
      <c r="B57" s="44"/>
      <c r="C57" s="44"/>
      <c r="D57" s="44"/>
      <c r="E57" s="44"/>
      <c r="F57" s="44"/>
      <c r="G57" s="51"/>
      <c r="H57" s="51"/>
      <c r="I57" s="51"/>
      <c r="J57" s="51"/>
      <c r="K57" s="51"/>
      <c r="L57" s="51"/>
      <c r="M57" s="51"/>
      <c r="N57" s="51"/>
      <c r="O57" s="51"/>
      <c r="P57" s="74"/>
      <c r="Q57" s="51"/>
      <c r="R57" s="51"/>
      <c r="S57" s="51"/>
      <c r="T57" s="44"/>
      <c r="U57" s="44"/>
      <c r="V57" s="44"/>
      <c r="W57" s="44"/>
    </row>
    <row r="58" spans="1:23" x14ac:dyDescent="0.25">
      <c r="A58" s="44"/>
      <c r="B58" s="44"/>
      <c r="C58" s="44"/>
      <c r="D58" s="44"/>
      <c r="E58" s="44"/>
      <c r="F58" s="44"/>
      <c r="G58" s="51"/>
      <c r="H58" s="51"/>
      <c r="I58" s="51"/>
      <c r="J58" s="51"/>
      <c r="K58" s="51"/>
      <c r="L58" s="51"/>
      <c r="M58" s="51"/>
      <c r="N58" s="51"/>
      <c r="O58" s="74"/>
      <c r="P58" s="75"/>
      <c r="Q58" s="51"/>
      <c r="R58" s="51"/>
      <c r="S58" s="51"/>
      <c r="T58" s="44"/>
      <c r="U58" s="44"/>
      <c r="V58" s="44"/>
      <c r="W58" s="44"/>
    </row>
    <row r="59" spans="1:23" x14ac:dyDescent="0.25">
      <c r="A59" s="44"/>
      <c r="B59" s="44"/>
      <c r="C59" s="44"/>
      <c r="D59" s="44"/>
      <c r="E59" s="44"/>
      <c r="F59" s="44"/>
      <c r="G59" s="51"/>
      <c r="H59" s="51"/>
      <c r="I59" s="51"/>
      <c r="J59" s="51"/>
      <c r="K59" s="51"/>
      <c r="L59" s="51"/>
      <c r="M59" s="51"/>
      <c r="N59" s="51"/>
      <c r="O59" s="75"/>
      <c r="P59" s="51"/>
      <c r="Q59" s="51"/>
      <c r="R59" s="51"/>
      <c r="S59" s="51"/>
      <c r="T59" s="44"/>
      <c r="U59" s="44"/>
      <c r="V59" s="44"/>
      <c r="W59" s="44"/>
    </row>
    <row r="60" spans="1:23" x14ac:dyDescent="0.25">
      <c r="A60" s="44"/>
      <c r="B60" s="44"/>
      <c r="C60" s="44"/>
      <c r="D60" s="44"/>
      <c r="E60" s="44"/>
      <c r="F60" s="44"/>
      <c r="G60" s="51"/>
      <c r="H60" s="51"/>
      <c r="I60" s="51"/>
      <c r="J60" s="51"/>
      <c r="K60" s="51"/>
      <c r="L60" s="51"/>
      <c r="M60" s="51"/>
      <c r="N60" s="51"/>
      <c r="O60" s="51"/>
      <c r="P60" s="76"/>
      <c r="Q60" s="51"/>
      <c r="R60" s="51"/>
      <c r="S60" s="51"/>
      <c r="T60" s="44"/>
      <c r="U60" s="44"/>
      <c r="V60" s="44"/>
      <c r="W60" s="44"/>
    </row>
    <row r="61" spans="1:23" ht="37.5" customHeight="1" x14ac:dyDescent="0.25">
      <c r="A61" s="44"/>
      <c r="B61" s="44"/>
      <c r="C61" s="44"/>
      <c r="D61" s="44"/>
      <c r="E61" s="44"/>
      <c r="F61" s="44"/>
      <c r="G61" s="51"/>
      <c r="H61" s="48"/>
      <c r="I61" s="48"/>
      <c r="J61" s="48"/>
      <c r="K61" s="48"/>
      <c r="L61" s="48"/>
      <c r="M61" s="48"/>
      <c r="N61" s="74"/>
      <c r="O61" s="76"/>
      <c r="P61" s="76"/>
      <c r="Q61" s="48"/>
      <c r="R61" s="48"/>
      <c r="S61" s="48"/>
      <c r="T61" s="44"/>
      <c r="U61" s="44"/>
      <c r="V61" s="44"/>
      <c r="W61" s="44"/>
    </row>
    <row r="62" spans="1:23" x14ac:dyDescent="0.25">
      <c r="A62" s="44"/>
      <c r="B62" s="44"/>
      <c r="C62" s="44"/>
      <c r="D62" s="44"/>
      <c r="E62" s="44"/>
      <c r="F62" s="44"/>
      <c r="G62" s="51"/>
      <c r="H62" s="77"/>
      <c r="I62" s="77"/>
      <c r="J62" s="77"/>
      <c r="K62" s="77"/>
      <c r="L62" s="77"/>
      <c r="M62" s="77"/>
      <c r="N62" s="75"/>
      <c r="O62" s="76"/>
      <c r="P62" s="76"/>
      <c r="Q62" s="77"/>
      <c r="R62" s="77"/>
      <c r="S62" s="77"/>
      <c r="T62" s="44"/>
      <c r="U62" s="44"/>
      <c r="V62" s="44"/>
      <c r="W62" s="44"/>
    </row>
    <row r="63" spans="1:23" x14ac:dyDescent="0.25">
      <c r="A63" s="44"/>
      <c r="B63" s="44"/>
      <c r="C63" s="44"/>
      <c r="D63" s="44"/>
      <c r="E63" s="44"/>
      <c r="F63" s="44"/>
      <c r="G63" s="51"/>
      <c r="H63" s="51"/>
      <c r="I63" s="51"/>
      <c r="J63" s="51"/>
      <c r="K63" s="51"/>
      <c r="L63" s="51"/>
      <c r="M63" s="51"/>
      <c r="N63" s="51"/>
      <c r="O63" s="76"/>
      <c r="P63" s="76"/>
      <c r="Q63" s="51"/>
      <c r="R63" s="51"/>
      <c r="S63" s="51"/>
      <c r="T63" s="44"/>
      <c r="U63" s="44"/>
      <c r="V63" s="44"/>
      <c r="W63" s="44"/>
    </row>
    <row r="64" spans="1:23" x14ac:dyDescent="0.25">
      <c r="A64" s="44"/>
      <c r="B64" s="44"/>
      <c r="C64" s="44"/>
      <c r="D64" s="44"/>
      <c r="E64" s="44"/>
      <c r="F64" s="44"/>
      <c r="G64" s="44"/>
      <c r="H64" s="44"/>
    </row>
    <row r="65" spans="1:8" x14ac:dyDescent="0.25">
      <c r="A65" s="44"/>
      <c r="B65" s="44"/>
      <c r="C65" s="44"/>
      <c r="D65" s="44"/>
      <c r="E65" s="44"/>
      <c r="F65" s="44"/>
      <c r="G65" s="44"/>
      <c r="H65" s="44"/>
    </row>
    <row r="66" spans="1:8" x14ac:dyDescent="0.25">
      <c r="A66" s="44"/>
      <c r="B66" s="44"/>
      <c r="C66" s="44"/>
      <c r="D66" s="44"/>
      <c r="E66" s="44"/>
      <c r="F66" s="44"/>
      <c r="G66" s="44"/>
      <c r="H66" s="44"/>
    </row>
  </sheetData>
  <sheetProtection password="FBA1" sheet="1" objects="1" scenarios="1" selectLockedCells="1"/>
  <mergeCells count="105">
    <mergeCell ref="B10:D10"/>
    <mergeCell ref="E10:G10"/>
    <mergeCell ref="H10:J10"/>
    <mergeCell ref="K10:M10"/>
    <mergeCell ref="B11:D11"/>
    <mergeCell ref="E11:G11"/>
    <mergeCell ref="H11:J11"/>
    <mergeCell ref="K11:M11"/>
    <mergeCell ref="L21:M21"/>
    <mergeCell ref="N21:O21"/>
    <mergeCell ref="B24:E24"/>
    <mergeCell ref="F24:H24"/>
    <mergeCell ref="I24:K24"/>
    <mergeCell ref="L24:N24"/>
    <mergeCell ref="O24:Q24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25:E25"/>
    <mergeCell ref="F25:H25"/>
    <mergeCell ref="I25:K25"/>
    <mergeCell ref="L25:N25"/>
    <mergeCell ref="O25:Q25"/>
    <mergeCell ref="B26:E26"/>
    <mergeCell ref="F26:H26"/>
    <mergeCell ref="I26:K26"/>
    <mergeCell ref="L26:N26"/>
    <mergeCell ref="O26:Q26"/>
    <mergeCell ref="B27:E27"/>
    <mergeCell ref="F27:H27"/>
    <mergeCell ref="I27:K27"/>
    <mergeCell ref="L27:N27"/>
    <mergeCell ref="O27:Q27"/>
    <mergeCell ref="B28:E28"/>
    <mergeCell ref="F28:H28"/>
    <mergeCell ref="I28:K28"/>
    <mergeCell ref="L28:N28"/>
    <mergeCell ref="O28:Q28"/>
    <mergeCell ref="B30:E30"/>
    <mergeCell ref="F30:H30"/>
    <mergeCell ref="I30:K30"/>
    <mergeCell ref="L30:N30"/>
    <mergeCell ref="O30:Q30"/>
    <mergeCell ref="B31:E31"/>
    <mergeCell ref="F31:H31"/>
    <mergeCell ref="I31:K31"/>
    <mergeCell ref="L31:N31"/>
    <mergeCell ref="O31:Q31"/>
    <mergeCell ref="B35:H35"/>
    <mergeCell ref="I35:K35"/>
    <mergeCell ref="L35:N35"/>
    <mergeCell ref="O35:Q35"/>
    <mergeCell ref="L39:M39"/>
    <mergeCell ref="N39:O39"/>
    <mergeCell ref="B32:E32"/>
    <mergeCell ref="F32:H32"/>
    <mergeCell ref="I32:K32"/>
    <mergeCell ref="L32:N32"/>
    <mergeCell ref="O32:Q32"/>
    <mergeCell ref="B33:E33"/>
    <mergeCell ref="F33:H33"/>
    <mergeCell ref="I33:K33"/>
    <mergeCell ref="L33:N33"/>
    <mergeCell ref="O33:Q33"/>
    <mergeCell ref="B42:E42"/>
    <mergeCell ref="F42:H42"/>
    <mergeCell ref="I42:K42"/>
    <mergeCell ref="L42:N42"/>
    <mergeCell ref="O42:Q42"/>
    <mergeCell ref="B43:E43"/>
    <mergeCell ref="F43:H43"/>
    <mergeCell ref="I43:K43"/>
    <mergeCell ref="L43:N43"/>
    <mergeCell ref="O43:Q43"/>
    <mergeCell ref="O46:Q46"/>
    <mergeCell ref="B48:H48"/>
    <mergeCell ref="I48:K48"/>
    <mergeCell ref="L48:N48"/>
    <mergeCell ref="O48:Q48"/>
    <mergeCell ref="B44:E44"/>
    <mergeCell ref="F44:H44"/>
    <mergeCell ref="I44:K44"/>
    <mergeCell ref="L44:N44"/>
    <mergeCell ref="O44:Q44"/>
    <mergeCell ref="B45:E45"/>
    <mergeCell ref="F45:H45"/>
    <mergeCell ref="I45:K45"/>
    <mergeCell ref="L45:N45"/>
    <mergeCell ref="O45:Q45"/>
    <mergeCell ref="E52:G52"/>
    <mergeCell ref="H52:J52"/>
    <mergeCell ref="B53:D53"/>
    <mergeCell ref="E53:G53"/>
    <mergeCell ref="H53:J53"/>
    <mergeCell ref="B46:E46"/>
    <mergeCell ref="F46:H46"/>
    <mergeCell ref="I46:K46"/>
    <mergeCell ref="L46:N46"/>
  </mergeCells>
  <pageMargins left="0.70866141732283472" right="0.27559055118110237" top="0.74803149606299213" bottom="0.62992125984251968" header="0.31496062992125984" footer="0.31496062992125984"/>
  <pageSetup paperSize="9" scale="90" orientation="portrait" r:id="rId1"/>
  <headerFooter>
    <oddFooter>&amp;L&amp;"Arial,Standard"&amp;6e1510081103 - 05.03.2020
Arbeitsblatt Lagerkapazität tierische Exkremente (Anlage)&amp;R&amp;"Arial,Standard"&amp;8&amp;P von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topLeftCell="A16" zoomScale="110" zoomScaleNormal="110" workbookViewId="0">
      <selection activeCell="B31" sqref="B31:E31"/>
    </sheetView>
  </sheetViews>
  <sheetFormatPr baseColWidth="10" defaultRowHeight="13.8" x14ac:dyDescent="0.25"/>
  <cols>
    <col min="1" max="1" width="3.33203125" style="37" customWidth="1"/>
    <col min="2" max="2" width="5.33203125" style="37" customWidth="1"/>
    <col min="3" max="3" width="3.6640625" style="37" customWidth="1"/>
    <col min="4" max="4" width="15.33203125" style="37" customWidth="1"/>
    <col min="5" max="24" width="3.6640625" style="37" customWidth="1"/>
    <col min="25" max="26" width="3.33203125" style="37" customWidth="1"/>
    <col min="27" max="27" width="4.6640625" style="37" customWidth="1"/>
    <col min="28" max="28" width="3.33203125" style="37" customWidth="1"/>
    <col min="29" max="29" width="4.109375" style="37" customWidth="1"/>
    <col min="30" max="30" width="4.88671875" style="37" customWidth="1"/>
    <col min="31" max="256" width="11.5546875" style="37"/>
    <col min="257" max="257" width="2.6640625" style="37" customWidth="1"/>
    <col min="258" max="258" width="5.33203125" style="37" customWidth="1"/>
    <col min="259" max="259" width="3.6640625" style="37" customWidth="1"/>
    <col min="260" max="260" width="10.44140625" style="37" customWidth="1"/>
    <col min="261" max="279" width="3.6640625" style="37" customWidth="1"/>
    <col min="280" max="512" width="11.5546875" style="37"/>
    <col min="513" max="513" width="2.6640625" style="37" customWidth="1"/>
    <col min="514" max="514" width="5.33203125" style="37" customWidth="1"/>
    <col min="515" max="515" width="3.6640625" style="37" customWidth="1"/>
    <col min="516" max="516" width="10.44140625" style="37" customWidth="1"/>
    <col min="517" max="535" width="3.6640625" style="37" customWidth="1"/>
    <col min="536" max="768" width="11.5546875" style="37"/>
    <col min="769" max="769" width="2.6640625" style="37" customWidth="1"/>
    <col min="770" max="770" width="5.33203125" style="37" customWidth="1"/>
    <col min="771" max="771" width="3.6640625" style="37" customWidth="1"/>
    <col min="772" max="772" width="10.44140625" style="37" customWidth="1"/>
    <col min="773" max="791" width="3.6640625" style="37" customWidth="1"/>
    <col min="792" max="1024" width="11.5546875" style="37"/>
    <col min="1025" max="1025" width="2.6640625" style="37" customWidth="1"/>
    <col min="1026" max="1026" width="5.33203125" style="37" customWidth="1"/>
    <col min="1027" max="1027" width="3.6640625" style="37" customWidth="1"/>
    <col min="1028" max="1028" width="10.44140625" style="37" customWidth="1"/>
    <col min="1029" max="1047" width="3.6640625" style="37" customWidth="1"/>
    <col min="1048" max="1280" width="11.5546875" style="37"/>
    <col min="1281" max="1281" width="2.6640625" style="37" customWidth="1"/>
    <col min="1282" max="1282" width="5.33203125" style="37" customWidth="1"/>
    <col min="1283" max="1283" width="3.6640625" style="37" customWidth="1"/>
    <col min="1284" max="1284" width="10.44140625" style="37" customWidth="1"/>
    <col min="1285" max="1303" width="3.6640625" style="37" customWidth="1"/>
    <col min="1304" max="1536" width="11.5546875" style="37"/>
    <col min="1537" max="1537" width="2.6640625" style="37" customWidth="1"/>
    <col min="1538" max="1538" width="5.33203125" style="37" customWidth="1"/>
    <col min="1539" max="1539" width="3.6640625" style="37" customWidth="1"/>
    <col min="1540" max="1540" width="10.44140625" style="37" customWidth="1"/>
    <col min="1541" max="1559" width="3.6640625" style="37" customWidth="1"/>
    <col min="1560" max="1792" width="11.5546875" style="37"/>
    <col min="1793" max="1793" width="2.6640625" style="37" customWidth="1"/>
    <col min="1794" max="1794" width="5.33203125" style="37" customWidth="1"/>
    <col min="1795" max="1795" width="3.6640625" style="37" customWidth="1"/>
    <col min="1796" max="1796" width="10.44140625" style="37" customWidth="1"/>
    <col min="1797" max="1815" width="3.6640625" style="37" customWidth="1"/>
    <col min="1816" max="2048" width="11.5546875" style="37"/>
    <col min="2049" max="2049" width="2.6640625" style="37" customWidth="1"/>
    <col min="2050" max="2050" width="5.33203125" style="37" customWidth="1"/>
    <col min="2051" max="2051" width="3.6640625" style="37" customWidth="1"/>
    <col min="2052" max="2052" width="10.44140625" style="37" customWidth="1"/>
    <col min="2053" max="2071" width="3.6640625" style="37" customWidth="1"/>
    <col min="2072" max="2304" width="11.5546875" style="37"/>
    <col min="2305" max="2305" width="2.6640625" style="37" customWidth="1"/>
    <col min="2306" max="2306" width="5.33203125" style="37" customWidth="1"/>
    <col min="2307" max="2307" width="3.6640625" style="37" customWidth="1"/>
    <col min="2308" max="2308" width="10.44140625" style="37" customWidth="1"/>
    <col min="2309" max="2327" width="3.6640625" style="37" customWidth="1"/>
    <col min="2328" max="2560" width="11.5546875" style="37"/>
    <col min="2561" max="2561" width="2.6640625" style="37" customWidth="1"/>
    <col min="2562" max="2562" width="5.33203125" style="37" customWidth="1"/>
    <col min="2563" max="2563" width="3.6640625" style="37" customWidth="1"/>
    <col min="2564" max="2564" width="10.44140625" style="37" customWidth="1"/>
    <col min="2565" max="2583" width="3.6640625" style="37" customWidth="1"/>
    <col min="2584" max="2816" width="11.5546875" style="37"/>
    <col min="2817" max="2817" width="2.6640625" style="37" customWidth="1"/>
    <col min="2818" max="2818" width="5.33203125" style="37" customWidth="1"/>
    <col min="2819" max="2819" width="3.6640625" style="37" customWidth="1"/>
    <col min="2820" max="2820" width="10.44140625" style="37" customWidth="1"/>
    <col min="2821" max="2839" width="3.6640625" style="37" customWidth="1"/>
    <col min="2840" max="3072" width="11.5546875" style="37"/>
    <col min="3073" max="3073" width="2.6640625" style="37" customWidth="1"/>
    <col min="3074" max="3074" width="5.33203125" style="37" customWidth="1"/>
    <col min="3075" max="3075" width="3.6640625" style="37" customWidth="1"/>
    <col min="3076" max="3076" width="10.44140625" style="37" customWidth="1"/>
    <col min="3077" max="3095" width="3.6640625" style="37" customWidth="1"/>
    <col min="3096" max="3328" width="11.5546875" style="37"/>
    <col min="3329" max="3329" width="2.6640625" style="37" customWidth="1"/>
    <col min="3330" max="3330" width="5.33203125" style="37" customWidth="1"/>
    <col min="3331" max="3331" width="3.6640625" style="37" customWidth="1"/>
    <col min="3332" max="3332" width="10.44140625" style="37" customWidth="1"/>
    <col min="3333" max="3351" width="3.6640625" style="37" customWidth="1"/>
    <col min="3352" max="3584" width="11.5546875" style="37"/>
    <col min="3585" max="3585" width="2.6640625" style="37" customWidth="1"/>
    <col min="3586" max="3586" width="5.33203125" style="37" customWidth="1"/>
    <col min="3587" max="3587" width="3.6640625" style="37" customWidth="1"/>
    <col min="3588" max="3588" width="10.44140625" style="37" customWidth="1"/>
    <col min="3589" max="3607" width="3.6640625" style="37" customWidth="1"/>
    <col min="3608" max="3840" width="11.5546875" style="37"/>
    <col min="3841" max="3841" width="2.6640625" style="37" customWidth="1"/>
    <col min="3842" max="3842" width="5.33203125" style="37" customWidth="1"/>
    <col min="3843" max="3843" width="3.6640625" style="37" customWidth="1"/>
    <col min="3844" max="3844" width="10.44140625" style="37" customWidth="1"/>
    <col min="3845" max="3863" width="3.6640625" style="37" customWidth="1"/>
    <col min="3864" max="4096" width="11.5546875" style="37"/>
    <col min="4097" max="4097" width="2.6640625" style="37" customWidth="1"/>
    <col min="4098" max="4098" width="5.33203125" style="37" customWidth="1"/>
    <col min="4099" max="4099" width="3.6640625" style="37" customWidth="1"/>
    <col min="4100" max="4100" width="10.44140625" style="37" customWidth="1"/>
    <col min="4101" max="4119" width="3.6640625" style="37" customWidth="1"/>
    <col min="4120" max="4352" width="11.5546875" style="37"/>
    <col min="4353" max="4353" width="2.6640625" style="37" customWidth="1"/>
    <col min="4354" max="4354" width="5.33203125" style="37" customWidth="1"/>
    <col min="4355" max="4355" width="3.6640625" style="37" customWidth="1"/>
    <col min="4356" max="4356" width="10.44140625" style="37" customWidth="1"/>
    <col min="4357" max="4375" width="3.6640625" style="37" customWidth="1"/>
    <col min="4376" max="4608" width="11.5546875" style="37"/>
    <col min="4609" max="4609" width="2.6640625" style="37" customWidth="1"/>
    <col min="4610" max="4610" width="5.33203125" style="37" customWidth="1"/>
    <col min="4611" max="4611" width="3.6640625" style="37" customWidth="1"/>
    <col min="4612" max="4612" width="10.44140625" style="37" customWidth="1"/>
    <col min="4613" max="4631" width="3.6640625" style="37" customWidth="1"/>
    <col min="4632" max="4864" width="11.5546875" style="37"/>
    <col min="4865" max="4865" width="2.6640625" style="37" customWidth="1"/>
    <col min="4866" max="4866" width="5.33203125" style="37" customWidth="1"/>
    <col min="4867" max="4867" width="3.6640625" style="37" customWidth="1"/>
    <col min="4868" max="4868" width="10.44140625" style="37" customWidth="1"/>
    <col min="4869" max="4887" width="3.6640625" style="37" customWidth="1"/>
    <col min="4888" max="5120" width="11.5546875" style="37"/>
    <col min="5121" max="5121" width="2.6640625" style="37" customWidth="1"/>
    <col min="5122" max="5122" width="5.33203125" style="37" customWidth="1"/>
    <col min="5123" max="5123" width="3.6640625" style="37" customWidth="1"/>
    <col min="5124" max="5124" width="10.44140625" style="37" customWidth="1"/>
    <col min="5125" max="5143" width="3.6640625" style="37" customWidth="1"/>
    <col min="5144" max="5376" width="11.5546875" style="37"/>
    <col min="5377" max="5377" width="2.6640625" style="37" customWidth="1"/>
    <col min="5378" max="5378" width="5.33203125" style="37" customWidth="1"/>
    <col min="5379" max="5379" width="3.6640625" style="37" customWidth="1"/>
    <col min="5380" max="5380" width="10.44140625" style="37" customWidth="1"/>
    <col min="5381" max="5399" width="3.6640625" style="37" customWidth="1"/>
    <col min="5400" max="5632" width="11.5546875" style="37"/>
    <col min="5633" max="5633" width="2.6640625" style="37" customWidth="1"/>
    <col min="5634" max="5634" width="5.33203125" style="37" customWidth="1"/>
    <col min="5635" max="5635" width="3.6640625" style="37" customWidth="1"/>
    <col min="5636" max="5636" width="10.44140625" style="37" customWidth="1"/>
    <col min="5637" max="5655" width="3.6640625" style="37" customWidth="1"/>
    <col min="5656" max="5888" width="11.5546875" style="37"/>
    <col min="5889" max="5889" width="2.6640625" style="37" customWidth="1"/>
    <col min="5890" max="5890" width="5.33203125" style="37" customWidth="1"/>
    <col min="5891" max="5891" width="3.6640625" style="37" customWidth="1"/>
    <col min="5892" max="5892" width="10.44140625" style="37" customWidth="1"/>
    <col min="5893" max="5911" width="3.6640625" style="37" customWidth="1"/>
    <col min="5912" max="6144" width="11.5546875" style="37"/>
    <col min="6145" max="6145" width="2.6640625" style="37" customWidth="1"/>
    <col min="6146" max="6146" width="5.33203125" style="37" customWidth="1"/>
    <col min="6147" max="6147" width="3.6640625" style="37" customWidth="1"/>
    <col min="6148" max="6148" width="10.44140625" style="37" customWidth="1"/>
    <col min="6149" max="6167" width="3.6640625" style="37" customWidth="1"/>
    <col min="6168" max="6400" width="11.5546875" style="37"/>
    <col min="6401" max="6401" width="2.6640625" style="37" customWidth="1"/>
    <col min="6402" max="6402" width="5.33203125" style="37" customWidth="1"/>
    <col min="6403" max="6403" width="3.6640625" style="37" customWidth="1"/>
    <col min="6404" max="6404" width="10.44140625" style="37" customWidth="1"/>
    <col min="6405" max="6423" width="3.6640625" style="37" customWidth="1"/>
    <col min="6424" max="6656" width="11.5546875" style="37"/>
    <col min="6657" max="6657" width="2.6640625" style="37" customWidth="1"/>
    <col min="6658" max="6658" width="5.33203125" style="37" customWidth="1"/>
    <col min="6659" max="6659" width="3.6640625" style="37" customWidth="1"/>
    <col min="6660" max="6660" width="10.44140625" style="37" customWidth="1"/>
    <col min="6661" max="6679" width="3.6640625" style="37" customWidth="1"/>
    <col min="6680" max="6912" width="11.5546875" style="37"/>
    <col min="6913" max="6913" width="2.6640625" style="37" customWidth="1"/>
    <col min="6914" max="6914" width="5.33203125" style="37" customWidth="1"/>
    <col min="6915" max="6915" width="3.6640625" style="37" customWidth="1"/>
    <col min="6916" max="6916" width="10.44140625" style="37" customWidth="1"/>
    <col min="6917" max="6935" width="3.6640625" style="37" customWidth="1"/>
    <col min="6936" max="7168" width="11.5546875" style="37"/>
    <col min="7169" max="7169" width="2.6640625" style="37" customWidth="1"/>
    <col min="7170" max="7170" width="5.33203125" style="37" customWidth="1"/>
    <col min="7171" max="7171" width="3.6640625" style="37" customWidth="1"/>
    <col min="7172" max="7172" width="10.44140625" style="37" customWidth="1"/>
    <col min="7173" max="7191" width="3.6640625" style="37" customWidth="1"/>
    <col min="7192" max="7424" width="11.5546875" style="37"/>
    <col min="7425" max="7425" width="2.6640625" style="37" customWidth="1"/>
    <col min="7426" max="7426" width="5.33203125" style="37" customWidth="1"/>
    <col min="7427" max="7427" width="3.6640625" style="37" customWidth="1"/>
    <col min="7428" max="7428" width="10.44140625" style="37" customWidth="1"/>
    <col min="7429" max="7447" width="3.6640625" style="37" customWidth="1"/>
    <col min="7448" max="7680" width="11.5546875" style="37"/>
    <col min="7681" max="7681" width="2.6640625" style="37" customWidth="1"/>
    <col min="7682" max="7682" width="5.33203125" style="37" customWidth="1"/>
    <col min="7683" max="7683" width="3.6640625" style="37" customWidth="1"/>
    <col min="7684" max="7684" width="10.44140625" style="37" customWidth="1"/>
    <col min="7685" max="7703" width="3.6640625" style="37" customWidth="1"/>
    <col min="7704" max="7936" width="11.5546875" style="37"/>
    <col min="7937" max="7937" width="2.6640625" style="37" customWidth="1"/>
    <col min="7938" max="7938" width="5.33203125" style="37" customWidth="1"/>
    <col min="7939" max="7939" width="3.6640625" style="37" customWidth="1"/>
    <col min="7940" max="7940" width="10.44140625" style="37" customWidth="1"/>
    <col min="7941" max="7959" width="3.6640625" style="37" customWidth="1"/>
    <col min="7960" max="8192" width="11.5546875" style="37"/>
    <col min="8193" max="8193" width="2.6640625" style="37" customWidth="1"/>
    <col min="8194" max="8194" width="5.33203125" style="37" customWidth="1"/>
    <col min="8195" max="8195" width="3.6640625" style="37" customWidth="1"/>
    <col min="8196" max="8196" width="10.44140625" style="37" customWidth="1"/>
    <col min="8197" max="8215" width="3.6640625" style="37" customWidth="1"/>
    <col min="8216" max="8448" width="11.5546875" style="37"/>
    <col min="8449" max="8449" width="2.6640625" style="37" customWidth="1"/>
    <col min="8450" max="8450" width="5.33203125" style="37" customWidth="1"/>
    <col min="8451" max="8451" width="3.6640625" style="37" customWidth="1"/>
    <col min="8452" max="8452" width="10.44140625" style="37" customWidth="1"/>
    <col min="8453" max="8471" width="3.6640625" style="37" customWidth="1"/>
    <col min="8472" max="8704" width="11.5546875" style="37"/>
    <col min="8705" max="8705" width="2.6640625" style="37" customWidth="1"/>
    <col min="8706" max="8706" width="5.33203125" style="37" customWidth="1"/>
    <col min="8707" max="8707" width="3.6640625" style="37" customWidth="1"/>
    <col min="8708" max="8708" width="10.44140625" style="37" customWidth="1"/>
    <col min="8709" max="8727" width="3.6640625" style="37" customWidth="1"/>
    <col min="8728" max="8960" width="11.5546875" style="37"/>
    <col min="8961" max="8961" width="2.6640625" style="37" customWidth="1"/>
    <col min="8962" max="8962" width="5.33203125" style="37" customWidth="1"/>
    <col min="8963" max="8963" width="3.6640625" style="37" customWidth="1"/>
    <col min="8964" max="8964" width="10.44140625" style="37" customWidth="1"/>
    <col min="8965" max="8983" width="3.6640625" style="37" customWidth="1"/>
    <col min="8984" max="9216" width="11.5546875" style="37"/>
    <col min="9217" max="9217" width="2.6640625" style="37" customWidth="1"/>
    <col min="9218" max="9218" width="5.33203125" style="37" customWidth="1"/>
    <col min="9219" max="9219" width="3.6640625" style="37" customWidth="1"/>
    <col min="9220" max="9220" width="10.44140625" style="37" customWidth="1"/>
    <col min="9221" max="9239" width="3.6640625" style="37" customWidth="1"/>
    <col min="9240" max="9472" width="11.5546875" style="37"/>
    <col min="9473" max="9473" width="2.6640625" style="37" customWidth="1"/>
    <col min="9474" max="9474" width="5.33203125" style="37" customWidth="1"/>
    <col min="9475" max="9475" width="3.6640625" style="37" customWidth="1"/>
    <col min="9476" max="9476" width="10.44140625" style="37" customWidth="1"/>
    <col min="9477" max="9495" width="3.6640625" style="37" customWidth="1"/>
    <col min="9496" max="9728" width="11.5546875" style="37"/>
    <col min="9729" max="9729" width="2.6640625" style="37" customWidth="1"/>
    <col min="9730" max="9730" width="5.33203125" style="37" customWidth="1"/>
    <col min="9731" max="9731" width="3.6640625" style="37" customWidth="1"/>
    <col min="9732" max="9732" width="10.44140625" style="37" customWidth="1"/>
    <col min="9733" max="9751" width="3.6640625" style="37" customWidth="1"/>
    <col min="9752" max="9984" width="11.5546875" style="37"/>
    <col min="9985" max="9985" width="2.6640625" style="37" customWidth="1"/>
    <col min="9986" max="9986" width="5.33203125" style="37" customWidth="1"/>
    <col min="9987" max="9987" width="3.6640625" style="37" customWidth="1"/>
    <col min="9988" max="9988" width="10.44140625" style="37" customWidth="1"/>
    <col min="9989" max="10007" width="3.6640625" style="37" customWidth="1"/>
    <col min="10008" max="10240" width="11.5546875" style="37"/>
    <col min="10241" max="10241" width="2.6640625" style="37" customWidth="1"/>
    <col min="10242" max="10242" width="5.33203125" style="37" customWidth="1"/>
    <col min="10243" max="10243" width="3.6640625" style="37" customWidth="1"/>
    <col min="10244" max="10244" width="10.44140625" style="37" customWidth="1"/>
    <col min="10245" max="10263" width="3.6640625" style="37" customWidth="1"/>
    <col min="10264" max="10496" width="11.5546875" style="37"/>
    <col min="10497" max="10497" width="2.6640625" style="37" customWidth="1"/>
    <col min="10498" max="10498" width="5.33203125" style="37" customWidth="1"/>
    <col min="10499" max="10499" width="3.6640625" style="37" customWidth="1"/>
    <col min="10500" max="10500" width="10.44140625" style="37" customWidth="1"/>
    <col min="10501" max="10519" width="3.6640625" style="37" customWidth="1"/>
    <col min="10520" max="10752" width="11.5546875" style="37"/>
    <col min="10753" max="10753" width="2.6640625" style="37" customWidth="1"/>
    <col min="10754" max="10754" width="5.33203125" style="37" customWidth="1"/>
    <col min="10755" max="10755" width="3.6640625" style="37" customWidth="1"/>
    <col min="10756" max="10756" width="10.44140625" style="37" customWidth="1"/>
    <col min="10757" max="10775" width="3.6640625" style="37" customWidth="1"/>
    <col min="10776" max="11008" width="11.5546875" style="37"/>
    <col min="11009" max="11009" width="2.6640625" style="37" customWidth="1"/>
    <col min="11010" max="11010" width="5.33203125" style="37" customWidth="1"/>
    <col min="11011" max="11011" width="3.6640625" style="37" customWidth="1"/>
    <col min="11012" max="11012" width="10.44140625" style="37" customWidth="1"/>
    <col min="11013" max="11031" width="3.6640625" style="37" customWidth="1"/>
    <col min="11032" max="11264" width="11.5546875" style="37"/>
    <col min="11265" max="11265" width="2.6640625" style="37" customWidth="1"/>
    <col min="11266" max="11266" width="5.33203125" style="37" customWidth="1"/>
    <col min="11267" max="11267" width="3.6640625" style="37" customWidth="1"/>
    <col min="11268" max="11268" width="10.44140625" style="37" customWidth="1"/>
    <col min="11269" max="11287" width="3.6640625" style="37" customWidth="1"/>
    <col min="11288" max="11520" width="11.5546875" style="37"/>
    <col min="11521" max="11521" width="2.6640625" style="37" customWidth="1"/>
    <col min="11522" max="11522" width="5.33203125" style="37" customWidth="1"/>
    <col min="11523" max="11523" width="3.6640625" style="37" customWidth="1"/>
    <col min="11524" max="11524" width="10.44140625" style="37" customWidth="1"/>
    <col min="11525" max="11543" width="3.6640625" style="37" customWidth="1"/>
    <col min="11544" max="11776" width="11.5546875" style="37"/>
    <col min="11777" max="11777" width="2.6640625" style="37" customWidth="1"/>
    <col min="11778" max="11778" width="5.33203125" style="37" customWidth="1"/>
    <col min="11779" max="11779" width="3.6640625" style="37" customWidth="1"/>
    <col min="11780" max="11780" width="10.44140625" style="37" customWidth="1"/>
    <col min="11781" max="11799" width="3.6640625" style="37" customWidth="1"/>
    <col min="11800" max="12032" width="11.5546875" style="37"/>
    <col min="12033" max="12033" width="2.6640625" style="37" customWidth="1"/>
    <col min="12034" max="12034" width="5.33203125" style="37" customWidth="1"/>
    <col min="12035" max="12035" width="3.6640625" style="37" customWidth="1"/>
    <col min="12036" max="12036" width="10.44140625" style="37" customWidth="1"/>
    <col min="12037" max="12055" width="3.6640625" style="37" customWidth="1"/>
    <col min="12056" max="12288" width="11.5546875" style="37"/>
    <col min="12289" max="12289" width="2.6640625" style="37" customWidth="1"/>
    <col min="12290" max="12290" width="5.33203125" style="37" customWidth="1"/>
    <col min="12291" max="12291" width="3.6640625" style="37" customWidth="1"/>
    <col min="12292" max="12292" width="10.44140625" style="37" customWidth="1"/>
    <col min="12293" max="12311" width="3.6640625" style="37" customWidth="1"/>
    <col min="12312" max="12544" width="11.5546875" style="37"/>
    <col min="12545" max="12545" width="2.6640625" style="37" customWidth="1"/>
    <col min="12546" max="12546" width="5.33203125" style="37" customWidth="1"/>
    <col min="12547" max="12547" width="3.6640625" style="37" customWidth="1"/>
    <col min="12548" max="12548" width="10.44140625" style="37" customWidth="1"/>
    <col min="12549" max="12567" width="3.6640625" style="37" customWidth="1"/>
    <col min="12568" max="12800" width="11.5546875" style="37"/>
    <col min="12801" max="12801" width="2.6640625" style="37" customWidth="1"/>
    <col min="12802" max="12802" width="5.33203125" style="37" customWidth="1"/>
    <col min="12803" max="12803" width="3.6640625" style="37" customWidth="1"/>
    <col min="12804" max="12804" width="10.44140625" style="37" customWidth="1"/>
    <col min="12805" max="12823" width="3.6640625" style="37" customWidth="1"/>
    <col min="12824" max="13056" width="11.5546875" style="37"/>
    <col min="13057" max="13057" width="2.6640625" style="37" customWidth="1"/>
    <col min="13058" max="13058" width="5.33203125" style="37" customWidth="1"/>
    <col min="13059" max="13059" width="3.6640625" style="37" customWidth="1"/>
    <col min="13060" max="13060" width="10.44140625" style="37" customWidth="1"/>
    <col min="13061" max="13079" width="3.6640625" style="37" customWidth="1"/>
    <col min="13080" max="13312" width="11.5546875" style="37"/>
    <col min="13313" max="13313" width="2.6640625" style="37" customWidth="1"/>
    <col min="13314" max="13314" width="5.33203125" style="37" customWidth="1"/>
    <col min="13315" max="13315" width="3.6640625" style="37" customWidth="1"/>
    <col min="13316" max="13316" width="10.44140625" style="37" customWidth="1"/>
    <col min="13317" max="13335" width="3.6640625" style="37" customWidth="1"/>
    <col min="13336" max="13568" width="11.5546875" style="37"/>
    <col min="13569" max="13569" width="2.6640625" style="37" customWidth="1"/>
    <col min="13570" max="13570" width="5.33203125" style="37" customWidth="1"/>
    <col min="13571" max="13571" width="3.6640625" style="37" customWidth="1"/>
    <col min="13572" max="13572" width="10.44140625" style="37" customWidth="1"/>
    <col min="13573" max="13591" width="3.6640625" style="37" customWidth="1"/>
    <col min="13592" max="13824" width="11.5546875" style="37"/>
    <col min="13825" max="13825" width="2.6640625" style="37" customWidth="1"/>
    <col min="13826" max="13826" width="5.33203125" style="37" customWidth="1"/>
    <col min="13827" max="13827" width="3.6640625" style="37" customWidth="1"/>
    <col min="13828" max="13828" width="10.44140625" style="37" customWidth="1"/>
    <col min="13829" max="13847" width="3.6640625" style="37" customWidth="1"/>
    <col min="13848" max="14080" width="11.5546875" style="37"/>
    <col min="14081" max="14081" width="2.6640625" style="37" customWidth="1"/>
    <col min="14082" max="14082" width="5.33203125" style="37" customWidth="1"/>
    <col min="14083" max="14083" width="3.6640625" style="37" customWidth="1"/>
    <col min="14084" max="14084" width="10.44140625" style="37" customWidth="1"/>
    <col min="14085" max="14103" width="3.6640625" style="37" customWidth="1"/>
    <col min="14104" max="14336" width="11.5546875" style="37"/>
    <col min="14337" max="14337" width="2.6640625" style="37" customWidth="1"/>
    <col min="14338" max="14338" width="5.33203125" style="37" customWidth="1"/>
    <col min="14339" max="14339" width="3.6640625" style="37" customWidth="1"/>
    <col min="14340" max="14340" width="10.44140625" style="37" customWidth="1"/>
    <col min="14341" max="14359" width="3.6640625" style="37" customWidth="1"/>
    <col min="14360" max="14592" width="11.5546875" style="37"/>
    <col min="14593" max="14593" width="2.6640625" style="37" customWidth="1"/>
    <col min="14594" max="14594" width="5.33203125" style="37" customWidth="1"/>
    <col min="14595" max="14595" width="3.6640625" style="37" customWidth="1"/>
    <col min="14596" max="14596" width="10.44140625" style="37" customWidth="1"/>
    <col min="14597" max="14615" width="3.6640625" style="37" customWidth="1"/>
    <col min="14616" max="14848" width="11.5546875" style="37"/>
    <col min="14849" max="14849" width="2.6640625" style="37" customWidth="1"/>
    <col min="14850" max="14850" width="5.33203125" style="37" customWidth="1"/>
    <col min="14851" max="14851" width="3.6640625" style="37" customWidth="1"/>
    <col min="14852" max="14852" width="10.44140625" style="37" customWidth="1"/>
    <col min="14853" max="14871" width="3.6640625" style="37" customWidth="1"/>
    <col min="14872" max="15104" width="11.5546875" style="37"/>
    <col min="15105" max="15105" width="2.6640625" style="37" customWidth="1"/>
    <col min="15106" max="15106" width="5.33203125" style="37" customWidth="1"/>
    <col min="15107" max="15107" width="3.6640625" style="37" customWidth="1"/>
    <col min="15108" max="15108" width="10.44140625" style="37" customWidth="1"/>
    <col min="15109" max="15127" width="3.6640625" style="37" customWidth="1"/>
    <col min="15128" max="15360" width="11.5546875" style="37"/>
    <col min="15361" max="15361" width="2.6640625" style="37" customWidth="1"/>
    <col min="15362" max="15362" width="5.33203125" style="37" customWidth="1"/>
    <col min="15363" max="15363" width="3.6640625" style="37" customWidth="1"/>
    <col min="15364" max="15364" width="10.44140625" style="37" customWidth="1"/>
    <col min="15365" max="15383" width="3.6640625" style="37" customWidth="1"/>
    <col min="15384" max="15616" width="11.5546875" style="37"/>
    <col min="15617" max="15617" width="2.6640625" style="37" customWidth="1"/>
    <col min="15618" max="15618" width="5.33203125" style="37" customWidth="1"/>
    <col min="15619" max="15619" width="3.6640625" style="37" customWidth="1"/>
    <col min="15620" max="15620" width="10.44140625" style="37" customWidth="1"/>
    <col min="15621" max="15639" width="3.6640625" style="37" customWidth="1"/>
    <col min="15640" max="15872" width="11.5546875" style="37"/>
    <col min="15873" max="15873" width="2.6640625" style="37" customWidth="1"/>
    <col min="15874" max="15874" width="5.33203125" style="37" customWidth="1"/>
    <col min="15875" max="15875" width="3.6640625" style="37" customWidth="1"/>
    <col min="15876" max="15876" width="10.44140625" style="37" customWidth="1"/>
    <col min="15877" max="15895" width="3.6640625" style="37" customWidth="1"/>
    <col min="15896" max="16128" width="11.5546875" style="37"/>
    <col min="16129" max="16129" width="2.6640625" style="37" customWidth="1"/>
    <col min="16130" max="16130" width="5.33203125" style="37" customWidth="1"/>
    <col min="16131" max="16131" width="3.6640625" style="37" customWidth="1"/>
    <col min="16132" max="16132" width="10.44140625" style="37" customWidth="1"/>
    <col min="16133" max="16151" width="3.6640625" style="37" customWidth="1"/>
    <col min="16152" max="16384" width="11.5546875" style="37"/>
  </cols>
  <sheetData>
    <row r="1" spans="1:23" ht="15.6" x14ac:dyDescent="0.3">
      <c r="A1" s="150" t="s">
        <v>69</v>
      </c>
    </row>
    <row r="2" spans="1:23" ht="18" customHeight="1" x14ac:dyDescent="0.25">
      <c r="A2" s="36" t="s">
        <v>1</v>
      </c>
      <c r="D2" s="36" t="str">
        <f>IF(Arbeitsblatt!B9="","",Arbeitsblatt!B9)</f>
        <v/>
      </c>
    </row>
    <row r="3" spans="1:23" ht="10.95" customHeight="1" x14ac:dyDescent="0.25"/>
    <row r="4" spans="1:23" ht="15.75" customHeight="1" x14ac:dyDescent="0.25">
      <c r="A4" s="39" t="s">
        <v>20</v>
      </c>
      <c r="B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  <c r="V4" s="42"/>
      <c r="W4" s="42"/>
    </row>
    <row r="5" spans="1:23" ht="15" customHeight="1" x14ac:dyDescent="0.25">
      <c r="A5" s="43" t="s">
        <v>21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U5" s="42"/>
      <c r="V5" s="42"/>
      <c r="W5" s="42"/>
    </row>
    <row r="6" spans="1:23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x14ac:dyDescent="0.25">
      <c r="A7" s="38" t="s">
        <v>22</v>
      </c>
      <c r="B7" s="38" t="s">
        <v>23</v>
      </c>
      <c r="C7" s="38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6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 ht="3.6" customHeight="1" x14ac:dyDescent="0.25">
      <c r="A9" s="44"/>
      <c r="B9" s="45"/>
      <c r="C9" s="46"/>
      <c r="D9" s="46"/>
      <c r="E9" s="45"/>
      <c r="F9" s="46"/>
      <c r="G9" s="46"/>
      <c r="H9" s="45"/>
      <c r="I9" s="46"/>
      <c r="J9" s="47"/>
      <c r="K9" s="46"/>
      <c r="L9" s="46"/>
      <c r="M9" s="47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ht="37.5" customHeight="1" x14ac:dyDescent="0.25">
      <c r="A10" s="44"/>
      <c r="B10" s="245" t="s">
        <v>24</v>
      </c>
      <c r="C10" s="246"/>
      <c r="D10" s="247"/>
      <c r="E10" s="245" t="s">
        <v>25</v>
      </c>
      <c r="F10" s="246"/>
      <c r="G10" s="247"/>
      <c r="H10" s="245" t="s">
        <v>26</v>
      </c>
      <c r="I10" s="246"/>
      <c r="J10" s="247"/>
      <c r="K10" s="245" t="s">
        <v>27</v>
      </c>
      <c r="L10" s="246"/>
      <c r="M10" s="247"/>
      <c r="N10" s="44"/>
      <c r="O10" s="44"/>
      <c r="P10" s="44"/>
      <c r="Q10" s="44"/>
      <c r="R10" s="48"/>
      <c r="S10" s="48"/>
      <c r="T10" s="44"/>
      <c r="U10" s="44"/>
      <c r="V10" s="44"/>
      <c r="W10" s="44"/>
    </row>
    <row r="11" spans="1:23" s="49" customFormat="1" ht="15" customHeight="1" x14ac:dyDescent="0.25">
      <c r="B11" s="248"/>
      <c r="C11" s="248"/>
      <c r="D11" s="248"/>
      <c r="E11" s="228">
        <v>0.25</v>
      </c>
      <c r="F11" s="228"/>
      <c r="G11" s="228"/>
      <c r="H11" s="228">
        <f>B11*E11</f>
        <v>0</v>
      </c>
      <c r="I11" s="228"/>
      <c r="J11" s="228"/>
      <c r="K11" s="228">
        <f>H11*6</f>
        <v>0</v>
      </c>
      <c r="L11" s="228"/>
      <c r="M11" s="228"/>
      <c r="N11" s="44"/>
      <c r="O11" s="44"/>
      <c r="P11" s="44"/>
      <c r="Q11" s="44"/>
      <c r="R11" s="50"/>
      <c r="S11" s="50"/>
    </row>
    <row r="12" spans="1:23" ht="7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51"/>
      <c r="R12" s="51"/>
      <c r="S12" s="51"/>
      <c r="T12" s="44"/>
      <c r="U12" s="44"/>
      <c r="V12" s="44"/>
      <c r="W12" s="44"/>
    </row>
    <row r="13" spans="1:23" x14ac:dyDescent="0.25">
      <c r="A13" s="38" t="s">
        <v>28</v>
      </c>
      <c r="B13" s="38" t="s">
        <v>29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1"/>
      <c r="R13" s="51"/>
      <c r="S13" s="51"/>
      <c r="T13" s="44"/>
      <c r="U13" s="44"/>
      <c r="V13" s="44"/>
      <c r="W13" s="44"/>
    </row>
    <row r="14" spans="1:23" ht="5.4" customHeight="1" x14ac:dyDescent="0.25">
      <c r="A14" s="38"/>
      <c r="B14" s="38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1"/>
      <c r="R14" s="51"/>
      <c r="S14" s="51"/>
      <c r="T14" s="44"/>
      <c r="U14" s="44"/>
      <c r="V14" s="44"/>
      <c r="W14" s="44"/>
    </row>
    <row r="15" spans="1:23" ht="5.4" customHeight="1" x14ac:dyDescent="0.25">
      <c r="A15" s="44"/>
      <c r="B15" s="45"/>
      <c r="C15" s="46"/>
      <c r="D15" s="47"/>
      <c r="E15" s="45"/>
      <c r="F15" s="46"/>
      <c r="G15" s="47"/>
      <c r="H15" s="45"/>
      <c r="I15" s="46"/>
      <c r="J15" s="47"/>
      <c r="K15" s="45"/>
      <c r="L15" s="46"/>
      <c r="M15" s="47"/>
      <c r="N15" s="88"/>
      <c r="O15" s="51"/>
      <c r="P15" s="51"/>
      <c r="Q15" s="51"/>
      <c r="R15" s="51"/>
      <c r="S15" s="51"/>
      <c r="T15" s="44"/>
      <c r="U15" s="44"/>
      <c r="V15" s="44"/>
      <c r="W15" s="44"/>
    </row>
    <row r="16" spans="1:23" ht="32.4" customHeight="1" x14ac:dyDescent="0.25">
      <c r="A16" s="44"/>
      <c r="B16" s="245" t="s">
        <v>30</v>
      </c>
      <c r="C16" s="246"/>
      <c r="D16" s="247"/>
      <c r="E16" s="239" t="s">
        <v>31</v>
      </c>
      <c r="F16" s="239"/>
      <c r="G16" s="239"/>
      <c r="H16" s="245" t="s">
        <v>32</v>
      </c>
      <c r="I16" s="246"/>
      <c r="J16" s="247"/>
      <c r="K16" s="239" t="s">
        <v>27</v>
      </c>
      <c r="L16" s="239"/>
      <c r="M16" s="239"/>
      <c r="N16" s="240"/>
      <c r="O16" s="241"/>
      <c r="P16" s="241"/>
      <c r="Q16" s="48"/>
      <c r="R16" s="48"/>
      <c r="S16" s="48"/>
      <c r="T16" s="44"/>
      <c r="U16" s="44"/>
      <c r="V16" s="44"/>
      <c r="W16" s="44"/>
    </row>
    <row r="17" spans="1:23" s="49" customFormat="1" ht="15" customHeight="1" x14ac:dyDescent="0.3">
      <c r="B17" s="227"/>
      <c r="C17" s="227"/>
      <c r="D17" s="227"/>
      <c r="E17" s="228">
        <v>3</v>
      </c>
      <c r="F17" s="228"/>
      <c r="G17" s="228"/>
      <c r="H17" s="228">
        <f>B17*E17/100/12</f>
        <v>0</v>
      </c>
      <c r="I17" s="228"/>
      <c r="J17" s="228"/>
      <c r="K17" s="228">
        <f>H17*6</f>
        <v>0</v>
      </c>
      <c r="L17" s="228"/>
      <c r="M17" s="228"/>
      <c r="N17" s="229"/>
      <c r="O17" s="230"/>
      <c r="P17" s="230"/>
      <c r="Q17" s="50"/>
      <c r="R17" s="50"/>
      <c r="S17" s="50"/>
    </row>
    <row r="18" spans="1:23" ht="9.7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x14ac:dyDescent="0.25">
      <c r="A19" s="38" t="s">
        <v>33</v>
      </c>
      <c r="B19" s="38" t="s">
        <v>34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3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x14ac:dyDescent="0.25">
      <c r="A21" s="44"/>
      <c r="B21" s="36" t="s">
        <v>35</v>
      </c>
      <c r="C21" s="36"/>
      <c r="D21" s="36"/>
      <c r="E21" s="36"/>
      <c r="F21" s="36"/>
      <c r="G21" s="36"/>
      <c r="H21" s="52"/>
      <c r="I21" s="36"/>
      <c r="J21" s="36"/>
      <c r="K21" s="36"/>
      <c r="L21" s="242">
        <v>557</v>
      </c>
      <c r="M21" s="242"/>
      <c r="N21" s="243" t="s">
        <v>36</v>
      </c>
      <c r="O21" s="243"/>
      <c r="R21" s="44"/>
      <c r="S21" s="44"/>
      <c r="T21" s="44"/>
      <c r="U21" s="44"/>
    </row>
    <row r="22" spans="1:23" ht="3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3"/>
      <c r="Q22" s="44"/>
      <c r="R22" s="44"/>
      <c r="S22" s="44"/>
      <c r="T22" s="44"/>
      <c r="U22" s="44"/>
      <c r="V22" s="44"/>
      <c r="W22" s="44"/>
    </row>
    <row r="23" spans="1:23" ht="3.6" customHeight="1" x14ac:dyDescent="0.25">
      <c r="A23" s="44"/>
      <c r="B23" s="45"/>
      <c r="C23" s="46"/>
      <c r="D23" s="46"/>
      <c r="E23" s="47"/>
      <c r="F23" s="45"/>
      <c r="G23" s="46"/>
      <c r="H23" s="47"/>
      <c r="I23" s="45"/>
      <c r="J23" s="46"/>
      <c r="K23" s="47"/>
      <c r="L23" s="45"/>
      <c r="M23" s="46"/>
      <c r="N23" s="47"/>
      <c r="O23" s="88"/>
      <c r="P23" s="51"/>
      <c r="Q23" s="51"/>
      <c r="R23" s="44"/>
      <c r="S23" s="44"/>
      <c r="T23" s="44"/>
      <c r="U23" s="44"/>
      <c r="V23" s="44"/>
      <c r="W23" s="44"/>
    </row>
    <row r="24" spans="1:23" ht="39" customHeight="1" x14ac:dyDescent="0.25">
      <c r="A24" s="44"/>
      <c r="B24" s="236" t="s">
        <v>37</v>
      </c>
      <c r="C24" s="237"/>
      <c r="D24" s="237"/>
      <c r="E24" s="238"/>
      <c r="F24" s="239" t="s">
        <v>38</v>
      </c>
      <c r="G24" s="239"/>
      <c r="H24" s="239"/>
      <c r="I24" s="239" t="s">
        <v>32</v>
      </c>
      <c r="J24" s="239"/>
      <c r="K24" s="239"/>
      <c r="L24" s="239" t="s">
        <v>27</v>
      </c>
      <c r="M24" s="239"/>
      <c r="N24" s="239"/>
      <c r="O24" s="240"/>
      <c r="P24" s="241"/>
      <c r="Q24" s="241"/>
      <c r="R24" s="54"/>
      <c r="S24" s="54"/>
      <c r="T24" s="54"/>
      <c r="U24" s="44"/>
      <c r="V24" s="44"/>
      <c r="W24" s="44"/>
    </row>
    <row r="25" spans="1:23" s="49" customFormat="1" ht="15" customHeight="1" x14ac:dyDescent="0.3">
      <c r="B25" s="226"/>
      <c r="C25" s="226"/>
      <c r="D25" s="226"/>
      <c r="E25" s="226"/>
      <c r="F25" s="244"/>
      <c r="G25" s="244"/>
      <c r="H25" s="244"/>
      <c r="I25" s="228">
        <f>((F25*F25*3.14/4)*((L21/1000))/12)</f>
        <v>0</v>
      </c>
      <c r="J25" s="228"/>
      <c r="K25" s="228"/>
      <c r="L25" s="228">
        <f>I25*6</f>
        <v>0</v>
      </c>
      <c r="M25" s="228"/>
      <c r="N25" s="228"/>
      <c r="O25" s="229"/>
      <c r="P25" s="230"/>
      <c r="Q25" s="230"/>
      <c r="R25" s="50"/>
      <c r="S25" s="50"/>
      <c r="T25" s="50"/>
    </row>
    <row r="26" spans="1:23" s="49" customFormat="1" ht="15" customHeight="1" x14ac:dyDescent="0.3">
      <c r="B26" s="226"/>
      <c r="C26" s="226"/>
      <c r="D26" s="226"/>
      <c r="E26" s="226"/>
      <c r="F26" s="244"/>
      <c r="G26" s="244"/>
      <c r="H26" s="244"/>
      <c r="I26" s="228">
        <f>((F26*F26*3.14/4)*((L21/1000))/12)</f>
        <v>0</v>
      </c>
      <c r="J26" s="228"/>
      <c r="K26" s="228"/>
      <c r="L26" s="228">
        <f>I26*6</f>
        <v>0</v>
      </c>
      <c r="M26" s="228"/>
      <c r="N26" s="228"/>
      <c r="O26" s="229"/>
      <c r="P26" s="230"/>
      <c r="Q26" s="230"/>
      <c r="R26" s="50"/>
      <c r="S26" s="50"/>
      <c r="T26" s="50"/>
    </row>
    <row r="27" spans="1:23" s="49" customFormat="1" ht="15" customHeight="1" x14ac:dyDescent="0.3">
      <c r="B27" s="226"/>
      <c r="C27" s="226"/>
      <c r="D27" s="226"/>
      <c r="E27" s="226"/>
      <c r="F27" s="244"/>
      <c r="G27" s="244"/>
      <c r="H27" s="244"/>
      <c r="I27" s="228">
        <f>((F27*F27*3.14/4)*((L21/1000))/12)</f>
        <v>0</v>
      </c>
      <c r="J27" s="228"/>
      <c r="K27" s="228"/>
      <c r="L27" s="228">
        <f>I27*6</f>
        <v>0</v>
      </c>
      <c r="M27" s="228"/>
      <c r="N27" s="228"/>
      <c r="O27" s="229"/>
      <c r="P27" s="230"/>
      <c r="Q27" s="230"/>
      <c r="R27" s="50"/>
      <c r="S27" s="50"/>
      <c r="T27" s="50"/>
    </row>
    <row r="28" spans="1:23" s="49" customFormat="1" ht="15" customHeight="1" x14ac:dyDescent="0.3">
      <c r="B28" s="226"/>
      <c r="C28" s="226"/>
      <c r="D28" s="226"/>
      <c r="E28" s="226"/>
      <c r="F28" s="244"/>
      <c r="G28" s="244"/>
      <c r="H28" s="244"/>
      <c r="I28" s="228">
        <f>((F28*F28*3.14/4)*((L21/1000))/12)</f>
        <v>0</v>
      </c>
      <c r="J28" s="228"/>
      <c r="K28" s="228"/>
      <c r="L28" s="228">
        <f>I28*6</f>
        <v>0</v>
      </c>
      <c r="M28" s="228"/>
      <c r="N28" s="228"/>
      <c r="O28" s="229"/>
      <c r="P28" s="230"/>
      <c r="Q28" s="230"/>
      <c r="R28" s="50"/>
      <c r="S28" s="50"/>
      <c r="T28" s="50"/>
    </row>
    <row r="29" spans="1:23" s="49" customFormat="1" ht="5.4" customHeight="1" x14ac:dyDescent="0.3">
      <c r="B29" s="55"/>
      <c r="C29" s="56"/>
      <c r="D29" s="56"/>
      <c r="E29" s="57"/>
      <c r="F29" s="58"/>
      <c r="G29" s="59"/>
      <c r="H29" s="60"/>
      <c r="I29" s="61"/>
      <c r="J29" s="62"/>
      <c r="K29" s="63"/>
      <c r="L29" s="61"/>
      <c r="M29" s="62"/>
      <c r="N29" s="63"/>
      <c r="O29" s="89"/>
      <c r="P29" s="90"/>
      <c r="Q29" s="90"/>
      <c r="R29" s="50"/>
      <c r="S29" s="50"/>
      <c r="T29" s="50"/>
    </row>
    <row r="30" spans="1:23" s="49" customFormat="1" ht="39" customHeight="1" x14ac:dyDescent="0.3">
      <c r="B30" s="236" t="s">
        <v>39</v>
      </c>
      <c r="C30" s="237"/>
      <c r="D30" s="237"/>
      <c r="E30" s="238"/>
      <c r="F30" s="239" t="s">
        <v>40</v>
      </c>
      <c r="G30" s="239"/>
      <c r="H30" s="239"/>
      <c r="I30" s="239" t="s">
        <v>32</v>
      </c>
      <c r="J30" s="239"/>
      <c r="K30" s="239"/>
      <c r="L30" s="239" t="s">
        <v>27</v>
      </c>
      <c r="M30" s="239"/>
      <c r="N30" s="239"/>
      <c r="O30" s="240"/>
      <c r="P30" s="241"/>
      <c r="Q30" s="241"/>
      <c r="R30" s="64"/>
      <c r="S30" s="64"/>
      <c r="T30" s="64"/>
    </row>
    <row r="31" spans="1:23" s="49" customFormat="1" ht="15" customHeight="1" x14ac:dyDescent="0.3">
      <c r="B31" s="226"/>
      <c r="C31" s="226"/>
      <c r="D31" s="226"/>
      <c r="E31" s="226"/>
      <c r="F31" s="227"/>
      <c r="G31" s="227"/>
      <c r="H31" s="227"/>
      <c r="I31" s="228">
        <f>(F31)*(L21/1000)/12</f>
        <v>0</v>
      </c>
      <c r="J31" s="228"/>
      <c r="K31" s="228"/>
      <c r="L31" s="228">
        <f>I31*6</f>
        <v>0</v>
      </c>
      <c r="M31" s="228"/>
      <c r="N31" s="228"/>
      <c r="O31" s="229"/>
      <c r="P31" s="230"/>
      <c r="Q31" s="230"/>
      <c r="R31" s="50"/>
      <c r="S31" s="50"/>
      <c r="T31" s="50"/>
    </row>
    <row r="32" spans="1:23" s="49" customFormat="1" ht="15" customHeight="1" x14ac:dyDescent="0.3">
      <c r="B32" s="226"/>
      <c r="C32" s="226"/>
      <c r="D32" s="226"/>
      <c r="E32" s="226"/>
      <c r="F32" s="227"/>
      <c r="G32" s="227"/>
      <c r="H32" s="227"/>
      <c r="I32" s="228">
        <f>(F32)*(L21/1000)/12</f>
        <v>0</v>
      </c>
      <c r="J32" s="228"/>
      <c r="K32" s="228"/>
      <c r="L32" s="228">
        <f>I32*6</f>
        <v>0</v>
      </c>
      <c r="M32" s="228"/>
      <c r="N32" s="228"/>
      <c r="O32" s="229"/>
      <c r="P32" s="230"/>
      <c r="Q32" s="230"/>
      <c r="R32" s="50"/>
      <c r="S32" s="50"/>
      <c r="T32" s="50"/>
    </row>
    <row r="33" spans="1:23" s="49" customFormat="1" ht="15" customHeight="1" x14ac:dyDescent="0.3">
      <c r="B33" s="226"/>
      <c r="C33" s="226"/>
      <c r="D33" s="226"/>
      <c r="E33" s="226"/>
      <c r="F33" s="227"/>
      <c r="G33" s="227"/>
      <c r="H33" s="227"/>
      <c r="I33" s="228">
        <f>(F33)*(L21/1000)/12</f>
        <v>0</v>
      </c>
      <c r="J33" s="228"/>
      <c r="K33" s="228"/>
      <c r="L33" s="228">
        <f>I33*6</f>
        <v>0</v>
      </c>
      <c r="M33" s="228"/>
      <c r="N33" s="228"/>
      <c r="O33" s="229"/>
      <c r="P33" s="230"/>
      <c r="Q33" s="230"/>
      <c r="R33" s="50"/>
      <c r="S33" s="50"/>
      <c r="T33" s="50"/>
    </row>
    <row r="34" spans="1:23" s="49" customFormat="1" ht="6.6" customHeight="1" x14ac:dyDescent="0.3">
      <c r="O34" s="64"/>
      <c r="P34" s="64"/>
      <c r="Q34" s="64"/>
      <c r="R34" s="64"/>
      <c r="S34" s="64"/>
      <c r="T34" s="64"/>
    </row>
    <row r="35" spans="1:23" s="49" customFormat="1" ht="15" customHeight="1" x14ac:dyDescent="0.3">
      <c r="B35" s="231" t="s">
        <v>41</v>
      </c>
      <c r="C35" s="231"/>
      <c r="D35" s="231"/>
      <c r="E35" s="231"/>
      <c r="F35" s="231"/>
      <c r="G35" s="231"/>
      <c r="H35" s="231"/>
      <c r="I35" s="232">
        <f>I25+I26+I27+I28+I31+I32+I33</f>
        <v>0</v>
      </c>
      <c r="J35" s="233"/>
      <c r="K35" s="233"/>
      <c r="L35" s="232">
        <f>L25+L26+L27+L28+L31+L32+L33</f>
        <v>0</v>
      </c>
      <c r="M35" s="233"/>
      <c r="N35" s="233"/>
      <c r="O35" s="234"/>
      <c r="P35" s="235"/>
      <c r="Q35" s="235"/>
      <c r="R35" s="50"/>
      <c r="S35" s="64"/>
      <c r="T35" s="64"/>
    </row>
    <row r="36" spans="1:23" ht="7.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x14ac:dyDescent="0.25">
      <c r="A37" s="38" t="s">
        <v>42</v>
      </c>
      <c r="B37" s="38" t="s">
        <v>43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ht="3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s="36" customFormat="1" ht="11.4" x14ac:dyDescent="0.2">
      <c r="B39" s="36" t="s">
        <v>35</v>
      </c>
      <c r="H39" s="52"/>
      <c r="L39" s="242">
        <v>557</v>
      </c>
      <c r="M39" s="242"/>
      <c r="N39" s="243" t="s">
        <v>36</v>
      </c>
      <c r="O39" s="243"/>
    </row>
    <row r="40" spans="1:23" ht="3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ht="6" customHeight="1" x14ac:dyDescent="0.25">
      <c r="A41" s="44"/>
      <c r="B41" s="45"/>
      <c r="C41" s="46"/>
      <c r="D41" s="46"/>
      <c r="E41" s="46"/>
      <c r="F41" s="45"/>
      <c r="G41" s="46"/>
      <c r="H41" s="47"/>
      <c r="I41" s="46"/>
      <c r="J41" s="46"/>
      <c r="K41" s="46"/>
      <c r="L41" s="45"/>
      <c r="M41" s="46"/>
      <c r="N41" s="47"/>
      <c r="O41" s="51"/>
      <c r="P41" s="51"/>
      <c r="Q41" s="51"/>
      <c r="R41" s="44"/>
      <c r="S41" s="44"/>
      <c r="T41" s="44"/>
      <c r="U41" s="44"/>
      <c r="V41" s="44"/>
      <c r="W41" s="44"/>
    </row>
    <row r="42" spans="1:23" ht="39.75" customHeight="1" x14ac:dyDescent="0.25">
      <c r="A42" s="44"/>
      <c r="B42" s="236" t="s">
        <v>44</v>
      </c>
      <c r="C42" s="237"/>
      <c r="D42" s="237"/>
      <c r="E42" s="238"/>
      <c r="F42" s="239" t="s">
        <v>45</v>
      </c>
      <c r="G42" s="239"/>
      <c r="H42" s="239"/>
      <c r="I42" s="239" t="s">
        <v>32</v>
      </c>
      <c r="J42" s="239"/>
      <c r="K42" s="239"/>
      <c r="L42" s="239" t="s">
        <v>27</v>
      </c>
      <c r="M42" s="239"/>
      <c r="N42" s="239"/>
      <c r="O42" s="240"/>
      <c r="P42" s="241"/>
      <c r="Q42" s="241"/>
      <c r="R42" s="48"/>
      <c r="S42" s="48"/>
      <c r="T42" s="48"/>
      <c r="U42" s="44"/>
      <c r="V42" s="44"/>
      <c r="W42" s="44"/>
    </row>
    <row r="43" spans="1:23" s="49" customFormat="1" ht="15" customHeight="1" x14ac:dyDescent="0.3">
      <c r="B43" s="226" t="s">
        <v>47</v>
      </c>
      <c r="C43" s="226"/>
      <c r="D43" s="226"/>
      <c r="E43" s="226"/>
      <c r="F43" s="227"/>
      <c r="G43" s="227"/>
      <c r="H43" s="227"/>
      <c r="I43" s="228">
        <f>((F43)*(L39/1000))/12</f>
        <v>0</v>
      </c>
      <c r="J43" s="228"/>
      <c r="K43" s="228"/>
      <c r="L43" s="228">
        <f>I43*6</f>
        <v>0</v>
      </c>
      <c r="M43" s="228"/>
      <c r="N43" s="228"/>
      <c r="O43" s="229"/>
      <c r="P43" s="230"/>
      <c r="Q43" s="230"/>
      <c r="R43" s="50"/>
      <c r="S43" s="50"/>
      <c r="T43" s="50"/>
    </row>
    <row r="44" spans="1:23" s="49" customFormat="1" ht="15" customHeight="1" x14ac:dyDescent="0.3">
      <c r="B44" s="226" t="s">
        <v>70</v>
      </c>
      <c r="C44" s="226"/>
      <c r="D44" s="226"/>
      <c r="E44" s="226"/>
      <c r="F44" s="227"/>
      <c r="G44" s="227"/>
      <c r="H44" s="227"/>
      <c r="I44" s="228">
        <f>(F44)*(L39/1000)/12</f>
        <v>0</v>
      </c>
      <c r="J44" s="228"/>
      <c r="K44" s="228"/>
      <c r="L44" s="228">
        <f>I44*6</f>
        <v>0</v>
      </c>
      <c r="M44" s="228"/>
      <c r="N44" s="228"/>
      <c r="O44" s="229"/>
      <c r="P44" s="230"/>
      <c r="Q44" s="230"/>
      <c r="R44" s="50"/>
      <c r="S44" s="50"/>
      <c r="T44" s="50"/>
    </row>
    <row r="45" spans="1:23" s="49" customFormat="1" ht="15" customHeight="1" x14ac:dyDescent="0.3">
      <c r="B45" s="226"/>
      <c r="C45" s="226"/>
      <c r="D45" s="226"/>
      <c r="E45" s="226"/>
      <c r="F45" s="227"/>
      <c r="G45" s="227"/>
      <c r="H45" s="227"/>
      <c r="I45" s="228">
        <f>(F45)*(L39/1000)/12</f>
        <v>0</v>
      </c>
      <c r="J45" s="228"/>
      <c r="K45" s="228"/>
      <c r="L45" s="228">
        <f>I45*6</f>
        <v>0</v>
      </c>
      <c r="M45" s="228"/>
      <c r="N45" s="228"/>
      <c r="O45" s="229"/>
      <c r="P45" s="230"/>
      <c r="Q45" s="230"/>
      <c r="R45" s="50"/>
      <c r="S45" s="50"/>
      <c r="T45" s="50"/>
    </row>
    <row r="46" spans="1:23" s="49" customFormat="1" ht="15" customHeight="1" x14ac:dyDescent="0.3">
      <c r="B46" s="226"/>
      <c r="C46" s="226"/>
      <c r="D46" s="226"/>
      <c r="E46" s="226"/>
      <c r="F46" s="227"/>
      <c r="G46" s="227"/>
      <c r="H46" s="227"/>
      <c r="I46" s="228">
        <f>(F46)*(L39/1000)/12</f>
        <v>0</v>
      </c>
      <c r="J46" s="228"/>
      <c r="K46" s="228"/>
      <c r="L46" s="228">
        <f>I46*6</f>
        <v>0</v>
      </c>
      <c r="M46" s="228"/>
      <c r="N46" s="228"/>
      <c r="O46" s="229"/>
      <c r="P46" s="230"/>
      <c r="Q46" s="230"/>
      <c r="R46" s="50"/>
      <c r="S46" s="50"/>
      <c r="T46" s="50"/>
    </row>
    <row r="47" spans="1:23" s="36" customFormat="1" ht="6" customHeight="1" x14ac:dyDescent="0.2">
      <c r="O47" s="65"/>
      <c r="P47" s="65"/>
      <c r="Q47" s="65"/>
      <c r="R47" s="65"/>
      <c r="S47" s="65"/>
      <c r="T47" s="65"/>
    </row>
    <row r="48" spans="1:23" s="49" customFormat="1" ht="15" customHeight="1" x14ac:dyDescent="0.3">
      <c r="B48" s="231" t="s">
        <v>41</v>
      </c>
      <c r="C48" s="231"/>
      <c r="D48" s="231"/>
      <c r="E48" s="231"/>
      <c r="F48" s="231"/>
      <c r="G48" s="231"/>
      <c r="H48" s="231"/>
      <c r="I48" s="232">
        <f>I46+I45+I44+I43</f>
        <v>0</v>
      </c>
      <c r="J48" s="233"/>
      <c r="K48" s="233"/>
      <c r="L48" s="232">
        <f>L46+L45+L44+L43</f>
        <v>0</v>
      </c>
      <c r="M48" s="233"/>
      <c r="N48" s="233"/>
      <c r="O48" s="234"/>
      <c r="P48" s="235"/>
      <c r="Q48" s="235"/>
      <c r="R48" s="50"/>
      <c r="S48" s="64"/>
      <c r="T48" s="64"/>
    </row>
    <row r="49" spans="1:23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1:23" x14ac:dyDescent="0.25">
      <c r="A50" s="38" t="s">
        <v>54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1:23" ht="11.25" customHeight="1" x14ac:dyDescent="0.25">
      <c r="A51" s="51"/>
      <c r="B51" s="51"/>
      <c r="C51" s="51"/>
      <c r="D51" s="5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s="72" customFormat="1" ht="36" customHeight="1" x14ac:dyDescent="0.3">
      <c r="A52" s="66"/>
      <c r="B52" s="67"/>
      <c r="C52" s="68"/>
      <c r="D52" s="69"/>
      <c r="E52" s="215" t="s">
        <v>27</v>
      </c>
      <c r="F52" s="216"/>
      <c r="G52" s="216"/>
      <c r="H52" s="217"/>
      <c r="I52" s="217"/>
      <c r="J52" s="218"/>
      <c r="K52" s="70"/>
      <c r="L52" s="70"/>
      <c r="M52" s="70"/>
      <c r="N52" s="71"/>
      <c r="O52" s="71"/>
      <c r="P52" s="71"/>
      <c r="Q52" s="71"/>
      <c r="R52" s="71"/>
      <c r="S52" s="71"/>
      <c r="T52" s="71"/>
      <c r="U52" s="71"/>
    </row>
    <row r="53" spans="1:23" ht="41.4" customHeight="1" x14ac:dyDescent="0.25">
      <c r="B53" s="219" t="s">
        <v>46</v>
      </c>
      <c r="C53" s="220"/>
      <c r="D53" s="221"/>
      <c r="E53" s="222">
        <f>L48+L35+K17+K11</f>
        <v>0</v>
      </c>
      <c r="F53" s="223"/>
      <c r="G53" s="223"/>
      <c r="H53" s="224"/>
      <c r="I53" s="224"/>
      <c r="J53" s="225"/>
      <c r="K53" s="73"/>
      <c r="L53" s="73"/>
      <c r="M53" s="73"/>
      <c r="N53" s="44"/>
      <c r="O53" s="44"/>
      <c r="P53" s="44"/>
      <c r="Q53" s="44"/>
      <c r="R53" s="44"/>
      <c r="S53" s="44"/>
      <c r="T53" s="44"/>
      <c r="U53" s="44"/>
    </row>
    <row r="54" spans="1:23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</row>
    <row r="55" spans="1:23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1:23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1:23" x14ac:dyDescent="0.25">
      <c r="A57" s="44"/>
      <c r="B57" s="44"/>
      <c r="C57" s="44"/>
      <c r="D57" s="44"/>
      <c r="E57" s="44"/>
      <c r="F57" s="44"/>
      <c r="G57" s="51"/>
      <c r="H57" s="51"/>
      <c r="I57" s="51"/>
      <c r="J57" s="51"/>
      <c r="K57" s="51"/>
      <c r="L57" s="51"/>
      <c r="M57" s="51"/>
      <c r="N57" s="51"/>
      <c r="O57" s="51"/>
      <c r="P57" s="74"/>
      <c r="Q57" s="51"/>
      <c r="R57" s="51"/>
      <c r="S57" s="51"/>
      <c r="T57" s="44"/>
      <c r="U57" s="44"/>
      <c r="V57" s="44"/>
      <c r="W57" s="44"/>
    </row>
    <row r="58" spans="1:23" x14ac:dyDescent="0.25">
      <c r="A58" s="44"/>
      <c r="B58" s="44"/>
      <c r="C58" s="44"/>
      <c r="D58" s="44"/>
      <c r="E58" s="44"/>
      <c r="F58" s="44"/>
      <c r="G58" s="51"/>
      <c r="H58" s="51"/>
      <c r="I58" s="51"/>
      <c r="J58" s="51"/>
      <c r="K58" s="51"/>
      <c r="L58" s="51"/>
      <c r="M58" s="51"/>
      <c r="N58" s="51"/>
      <c r="O58" s="74"/>
      <c r="P58" s="75"/>
      <c r="Q58" s="51"/>
      <c r="R58" s="51"/>
      <c r="S58" s="51"/>
      <c r="T58" s="44"/>
      <c r="U58" s="44"/>
      <c r="V58" s="44"/>
      <c r="W58" s="44"/>
    </row>
    <row r="59" spans="1:23" x14ac:dyDescent="0.25">
      <c r="A59" s="44"/>
      <c r="B59" s="44"/>
      <c r="C59" s="44"/>
      <c r="D59" s="44"/>
      <c r="E59" s="44"/>
      <c r="F59" s="44"/>
      <c r="G59" s="51"/>
      <c r="H59" s="51"/>
      <c r="I59" s="51"/>
      <c r="J59" s="51"/>
      <c r="K59" s="51"/>
      <c r="L59" s="51"/>
      <c r="M59" s="51"/>
      <c r="N59" s="51"/>
      <c r="O59" s="75"/>
      <c r="P59" s="51"/>
      <c r="Q59" s="51"/>
      <c r="R59" s="51"/>
      <c r="S59" s="51"/>
      <c r="T59" s="44"/>
      <c r="U59" s="44"/>
      <c r="V59" s="44"/>
      <c r="W59" s="44"/>
    </row>
    <row r="60" spans="1:23" x14ac:dyDescent="0.25">
      <c r="A60" s="44"/>
      <c r="B60" s="44"/>
      <c r="C60" s="44"/>
      <c r="D60" s="44"/>
      <c r="E60" s="44"/>
      <c r="F60" s="44"/>
      <c r="G60" s="51"/>
      <c r="H60" s="51"/>
      <c r="I60" s="51"/>
      <c r="J60" s="51"/>
      <c r="K60" s="51"/>
      <c r="L60" s="51"/>
      <c r="M60" s="51"/>
      <c r="N60" s="51"/>
      <c r="O60" s="51"/>
      <c r="P60" s="76"/>
      <c r="Q60" s="51"/>
      <c r="R60" s="51"/>
      <c r="S60" s="51"/>
      <c r="T60" s="44"/>
      <c r="U60" s="44"/>
      <c r="V60" s="44"/>
      <c r="W60" s="44"/>
    </row>
    <row r="61" spans="1:23" ht="37.5" customHeight="1" x14ac:dyDescent="0.25">
      <c r="A61" s="44"/>
      <c r="B61" s="44"/>
      <c r="C61" s="44"/>
      <c r="D61" s="44"/>
      <c r="E61" s="44"/>
      <c r="F61" s="44"/>
      <c r="G61" s="51"/>
      <c r="H61" s="48"/>
      <c r="I61" s="48"/>
      <c r="J61" s="48"/>
      <c r="K61" s="48"/>
      <c r="L61" s="48"/>
      <c r="M61" s="48"/>
      <c r="N61" s="74"/>
      <c r="O61" s="76"/>
      <c r="P61" s="76"/>
      <c r="Q61" s="48"/>
      <c r="R61" s="48"/>
      <c r="S61" s="48"/>
      <c r="T61" s="44"/>
      <c r="U61" s="44"/>
      <c r="V61" s="44"/>
      <c r="W61" s="44"/>
    </row>
    <row r="62" spans="1:23" x14ac:dyDescent="0.25">
      <c r="A62" s="44"/>
      <c r="B62" s="44"/>
      <c r="C62" s="44"/>
      <c r="D62" s="44"/>
      <c r="E62" s="44"/>
      <c r="F62" s="44"/>
      <c r="G62" s="51"/>
      <c r="H62" s="77"/>
      <c r="I62" s="77"/>
      <c r="J62" s="77"/>
      <c r="K62" s="77"/>
      <c r="L62" s="77"/>
      <c r="M62" s="77"/>
      <c r="N62" s="75"/>
      <c r="O62" s="76"/>
      <c r="P62" s="76"/>
      <c r="Q62" s="77"/>
      <c r="R62" s="77"/>
      <c r="S62" s="77"/>
      <c r="T62" s="44"/>
      <c r="U62" s="44"/>
      <c r="V62" s="44"/>
      <c r="W62" s="44"/>
    </row>
    <row r="63" spans="1:23" x14ac:dyDescent="0.25">
      <c r="A63" s="44"/>
      <c r="B63" s="44"/>
      <c r="C63" s="44"/>
      <c r="D63" s="44"/>
      <c r="E63" s="44"/>
      <c r="F63" s="44"/>
      <c r="G63" s="51"/>
      <c r="H63" s="51"/>
      <c r="I63" s="51"/>
      <c r="J63" s="51"/>
      <c r="K63" s="51"/>
      <c r="L63" s="51"/>
      <c r="M63" s="51"/>
      <c r="N63" s="51"/>
      <c r="O63" s="76"/>
      <c r="P63" s="76"/>
      <c r="Q63" s="51"/>
      <c r="R63" s="51"/>
      <c r="S63" s="51"/>
      <c r="T63" s="44"/>
      <c r="U63" s="44"/>
      <c r="V63" s="44"/>
      <c r="W63" s="44"/>
    </row>
    <row r="64" spans="1:23" x14ac:dyDescent="0.25">
      <c r="A64" s="44"/>
      <c r="B64" s="44"/>
      <c r="C64" s="44"/>
      <c r="D64" s="44"/>
      <c r="E64" s="44"/>
      <c r="F64" s="44"/>
      <c r="G64" s="44"/>
      <c r="H64" s="44"/>
    </row>
    <row r="65" spans="1:8" x14ac:dyDescent="0.25">
      <c r="A65" s="44"/>
      <c r="B65" s="44"/>
      <c r="C65" s="44"/>
      <c r="D65" s="44"/>
      <c r="E65" s="44"/>
      <c r="F65" s="44"/>
      <c r="G65" s="44"/>
      <c r="H65" s="44"/>
    </row>
    <row r="66" spans="1:8" x14ac:dyDescent="0.25">
      <c r="A66" s="44"/>
      <c r="B66" s="44"/>
      <c r="C66" s="44"/>
      <c r="D66" s="44"/>
      <c r="E66" s="44"/>
      <c r="F66" s="44"/>
      <c r="G66" s="44"/>
      <c r="H66" s="44"/>
    </row>
  </sheetData>
  <sheetProtection password="FBA1" sheet="1" objects="1" scenarios="1" selectLockedCells="1"/>
  <mergeCells count="105">
    <mergeCell ref="E52:G52"/>
    <mergeCell ref="H52:J52"/>
    <mergeCell ref="B53:D53"/>
    <mergeCell ref="E53:G53"/>
    <mergeCell ref="H53:J53"/>
    <mergeCell ref="B46:E46"/>
    <mergeCell ref="F46:H46"/>
    <mergeCell ref="I46:K46"/>
    <mergeCell ref="L46:N46"/>
    <mergeCell ref="O46:Q46"/>
    <mergeCell ref="B48:H48"/>
    <mergeCell ref="I48:K48"/>
    <mergeCell ref="L48:N48"/>
    <mergeCell ref="O48:Q48"/>
    <mergeCell ref="B44:E44"/>
    <mergeCell ref="F44:H44"/>
    <mergeCell ref="I44:K44"/>
    <mergeCell ref="L44:N44"/>
    <mergeCell ref="O44:Q44"/>
    <mergeCell ref="B45:E45"/>
    <mergeCell ref="F45:H45"/>
    <mergeCell ref="I45:K45"/>
    <mergeCell ref="L45:N45"/>
    <mergeCell ref="O45:Q45"/>
    <mergeCell ref="B42:E42"/>
    <mergeCell ref="F42:H42"/>
    <mergeCell ref="I42:K42"/>
    <mergeCell ref="L42:N42"/>
    <mergeCell ref="O42:Q42"/>
    <mergeCell ref="B43:E43"/>
    <mergeCell ref="F43:H43"/>
    <mergeCell ref="I43:K43"/>
    <mergeCell ref="L43:N43"/>
    <mergeCell ref="O43:Q43"/>
    <mergeCell ref="B35:H35"/>
    <mergeCell ref="I35:K35"/>
    <mergeCell ref="L35:N35"/>
    <mergeCell ref="O35:Q35"/>
    <mergeCell ref="L39:M39"/>
    <mergeCell ref="N39:O39"/>
    <mergeCell ref="B32:E32"/>
    <mergeCell ref="F32:H32"/>
    <mergeCell ref="I32:K32"/>
    <mergeCell ref="L32:N32"/>
    <mergeCell ref="O32:Q32"/>
    <mergeCell ref="B33:E33"/>
    <mergeCell ref="F33:H33"/>
    <mergeCell ref="I33:K33"/>
    <mergeCell ref="L33:N33"/>
    <mergeCell ref="O33:Q33"/>
    <mergeCell ref="B30:E30"/>
    <mergeCell ref="F30:H30"/>
    <mergeCell ref="I30:K30"/>
    <mergeCell ref="L30:N30"/>
    <mergeCell ref="O30:Q30"/>
    <mergeCell ref="B31:E31"/>
    <mergeCell ref="F31:H31"/>
    <mergeCell ref="I31:K31"/>
    <mergeCell ref="L31:N31"/>
    <mergeCell ref="O31:Q31"/>
    <mergeCell ref="B27:E27"/>
    <mergeCell ref="F27:H27"/>
    <mergeCell ref="I27:K27"/>
    <mergeCell ref="L27:N27"/>
    <mergeCell ref="O27:Q27"/>
    <mergeCell ref="B28:E28"/>
    <mergeCell ref="F28:H28"/>
    <mergeCell ref="I28:K28"/>
    <mergeCell ref="L28:N28"/>
    <mergeCell ref="O28:Q28"/>
    <mergeCell ref="B25:E25"/>
    <mergeCell ref="F25:H25"/>
    <mergeCell ref="I25:K25"/>
    <mergeCell ref="L25:N25"/>
    <mergeCell ref="O25:Q25"/>
    <mergeCell ref="B26:E26"/>
    <mergeCell ref="F26:H26"/>
    <mergeCell ref="I26:K26"/>
    <mergeCell ref="L26:N26"/>
    <mergeCell ref="O26:Q26"/>
    <mergeCell ref="N21:O21"/>
    <mergeCell ref="B24:E24"/>
    <mergeCell ref="F24:H24"/>
    <mergeCell ref="I24:K24"/>
    <mergeCell ref="L24:N24"/>
    <mergeCell ref="O24:Q24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0:D10"/>
    <mergeCell ref="E10:G10"/>
    <mergeCell ref="H10:J10"/>
    <mergeCell ref="K10:M10"/>
    <mergeCell ref="B11:D11"/>
    <mergeCell ref="E11:G11"/>
    <mergeCell ref="H11:J11"/>
    <mergeCell ref="K11:M11"/>
    <mergeCell ref="L21:M21"/>
  </mergeCells>
  <pageMargins left="0.70866141732283472" right="0.27559055118110237" top="0.74803149606299213" bottom="0.62992125984251968" header="0.31496062992125984" footer="0.31496062992125984"/>
  <pageSetup paperSize="9" scale="90" orientation="portrait" r:id="rId1"/>
  <headerFooter>
    <oddFooter>&amp;L&amp;"Arial,Standard"&amp;6e1510081103 - 05.03.2020
Arbeitsblatt Lagerkapazität tierische Exkremente (Anlage)&amp;R&amp;"Arial,Standard"&amp;8&amp;P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790</Value>
    </zugeordnetes_x0020_Produkt>
    <Änderungsgrund xmlns="2ebc0d58-cb5e-4fd4-a118-2e45205a1eaf">Formelkorrektur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2020-03-05T23:00:00+00:00</Veröffentlichungsdatum>
    <Genehmiger xmlns="2ebc0d58-cb5e-4fd4-a118-2e45205a1eaf">
      <UserInfo>
        <DisplayName>Janet Kostoj</DisplayName>
        <AccountId>313</AccountId>
        <AccountType/>
      </UserInfo>
    </Genehmiger>
    <StartWorkflow xmlns="2ebc0d58-cb5e-4fd4-a118-2e45205a1eaf">false</StartWorkflow>
    <F_x00e4_lligkeitsdatum xmlns="c66656d4-09fa-42b0-b41e-95aa341be823">2020-03-05T23:00:00+00:00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2020-03-05T23:00:00+00:00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394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>Formelkorrektur</GrundNichtInhaltlich>
    <Kundenportal_x002d_Dokument xmlns="c66656d4-09fa-42b0-b41e-95aa341be823">false</Kundenportal_x002d_Dokument>
    <Letzter_x0020_Autor xmlns="c66656d4-09fa-42b0-b41e-95aa341be823">
      <UserInfo>
        <DisplayName>Karola Ziegler</DisplayName>
        <AccountId>326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>2019-07-07T22:00:00+00:00</rechtlich_x0020_gepr_x00fc_ft>
    <Stand_x0020_des_x0020_Dokumentes xmlns="c66656d4-09fa-42b0-b41e-95aa341be823" xsi:nil="true"/>
    <VKS-ESF-Relevanz xmlns="2ebc0d58-cb5e-4fd4-a118-2e45205a1eaf">false</VKS-ESF-Relevanz>
    <VKS-EFRE-Relevanz xmlns="2ebc0d58-cb5e-4fd4-a118-2e45205a1eaf">false</VKS-EFRE-Relevanz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6C6D937-6466-4B79-80A4-B5ED2E530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C38CD-7E35-470E-96C3-CA9F9F5D63CA}">
  <ds:schemaRefs>
    <ds:schemaRef ds:uri="http://schemas.microsoft.com/office/2006/metadata/properties"/>
    <ds:schemaRef ds:uri="2ebc0d58-cb5e-4fd4-a118-2e45205a1eaf"/>
    <ds:schemaRef ds:uri="c66656d4-09fa-42b0-b41e-95aa341be823"/>
  </ds:schemaRefs>
</ds:datastoreItem>
</file>

<file path=customXml/itemProps3.xml><?xml version="1.0" encoding="utf-8"?>
<ds:datastoreItem xmlns:ds="http://schemas.openxmlformats.org/officeDocument/2006/customXml" ds:itemID="{1A025851-A95A-43A4-B3AC-EFBEF8330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Arbeitsblatt</vt:lpstr>
      <vt:lpstr>Anlage vor Investition</vt:lpstr>
      <vt:lpstr>Anlage nach Investition</vt:lpstr>
      <vt:lpstr>'Anlage nach Investition'!Druckbereich</vt:lpstr>
      <vt:lpstr>'Anlage vor Investition'!Druckbereich</vt:lpstr>
      <vt:lpstr>Arbeitsblatt!Druckbereich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Arbeitsblatt Lagerkapazität tierische Exkremente</dc:title>
  <dc:subject>e1510081103</dc:subject>
  <dc:creator>Karola Ziegler</dc:creator>
  <cp:lastModifiedBy>Karola Ziegler</cp:lastModifiedBy>
  <cp:lastPrinted>2020-03-06T12:13:29Z</cp:lastPrinted>
  <dcterms:created xsi:type="dcterms:W3CDTF">2015-10-05T14:21:13Z</dcterms:created>
  <dcterms:modified xsi:type="dcterms:W3CDTF">2020-03-06T12:14:23Z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494500</vt:r8>
  </property>
  <property fmtid="{D5CDD505-2E9C-101B-9397-08002B2CF9AE}" pid="7" name="xd_ProgID">
    <vt:lpwstr/>
  </property>
  <property fmtid="{D5CDD505-2E9C-101B-9397-08002B2CF9AE}" pid="8" name="Stand des Dokumentes">
    <vt:lpwstr/>
  </property>
</Properties>
</file>