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mc:AlternateContent xmlns:mc="http://schemas.openxmlformats.org/markup-compatibility/2006">
    <mc:Choice Requires="x15">
      <x15ac:absPath xmlns:x15ac="http://schemas.microsoft.com/office/spreadsheetml/2010/11/ac" url="L:\FBDATEN\45\454\Richtlinien\EFRE 2021-2027\Profit -ÜbergangsRL\Dokumente\Antrag\Anlagen zum Antrag\Dokumente Internetseite\"/>
    </mc:Choice>
  </mc:AlternateContent>
  <xr:revisionPtr revIDLastSave="0" documentId="8_{E74B7A8F-9035-4AEF-B285-F8FC4CDFAAC1}" xr6:coauthVersionLast="36" xr6:coauthVersionMax="36" xr10:uidLastSave="{00000000-0000-0000-0000-000000000000}"/>
  <bookViews>
    <workbookView xWindow="0" yWindow="0" windowWidth="25200" windowHeight="11760" tabRatio="757" firstSheet="1" activeTab="1" xr2:uid="{00000000-000D-0000-FFFF-FFFF00000000}"/>
  </bookViews>
  <sheets>
    <sheet name="Helper" sheetId="24" state="hidden" r:id="rId1"/>
    <sheet name="Planung der Arbeitspakete" sheetId="19" r:id="rId2"/>
    <sheet name="Planung der Personenmonate" sheetId="1" r:id="rId3"/>
    <sheet name="Aufteilung PM auf AP" sheetId="21" r:id="rId4"/>
    <sheet name="Ermittlung Personalausgaben " sheetId="3" r:id="rId5"/>
    <sheet name="Fremdleistungen FuE" sheetId="12" r:id="rId6"/>
    <sheet name="Materialausgaben FuE" sheetId="13" r:id="rId7"/>
    <sheet name="Sonst. Ausgaben FuE" sheetId="14" r:id="rId8"/>
    <sheet name="Berechnung Afa" sheetId="25" r:id="rId9"/>
    <sheet name="Ermittlung Gesamtausgaben " sheetId="20" r:id="rId10"/>
    <sheet name="Tabelle1" sheetId="26" state="hidden" r:id="rId11"/>
    <sheet name="Ermittlung Ausgaben nach AP" sheetId="22" state="hidden" r:id="rId12"/>
  </sheets>
  <definedNames>
    <definedName name="_xlnm.Print_Area" localSheetId="3">'Aufteilung PM auf AP'!$A$1:$V$45</definedName>
    <definedName name="_xlnm.Print_Area" localSheetId="8">'Berechnung Afa'!$A$1:$H$27</definedName>
    <definedName name="_xlnm.Print_Area" localSheetId="11">'Ermittlung Ausgaben nach AP'!$A$1:$Q$30</definedName>
    <definedName name="_xlnm.Print_Area" localSheetId="9">'Ermittlung Gesamtausgaben '!$A$1:$I$28</definedName>
    <definedName name="_xlnm.Print_Area" localSheetId="4">'Ermittlung Personalausgaben '!$A$1:$Z$60</definedName>
    <definedName name="_xlnm.Print_Area" localSheetId="5">'Fremdleistungen FuE'!$A$1:$L$36</definedName>
    <definedName name="_xlnm.Print_Area" localSheetId="6">'Materialausgaben FuE'!$A$1:$P$38</definedName>
    <definedName name="_xlnm.Print_Area" localSheetId="1">'Planung der Arbeitspakete'!$A$1:$K$30</definedName>
    <definedName name="_xlnm.Print_Area" localSheetId="2">'Planung der Personenmonate'!$A$1:$AN$42</definedName>
    <definedName name="_xlnm.Print_Area" localSheetId="7">'Sonst. Ausgaben FuE'!$A$1:$N$36</definedName>
    <definedName name="_xlnm.Print_Titles" localSheetId="2">'Planung der Personenmonate'!$A:$D,'Planung der Personenmonate'!$2:$5</definedName>
    <definedName name="Text2" localSheetId="2">'Planung der Personenmonate'!$B$10</definedName>
  </definedNames>
  <calcPr calcId="191029" fullPrecision="0"/>
  <extLst>
    <ext xmlns:mx="http://schemas.microsoft.com/office/mac/excel/2008/main" uri="{7523E5D3-25F3-A5E0-1632-64F254C22452}">
      <mx:ArchID Flags="2"/>
    </ext>
  </extLst>
</workbook>
</file>

<file path=xl/calcChain.xml><?xml version="1.0" encoding="utf-8"?>
<calcChain xmlns="http://schemas.openxmlformats.org/spreadsheetml/2006/main">
  <c r="D4" i="20" l="1"/>
  <c r="F15" i="20"/>
  <c r="E15" i="20"/>
  <c r="F16" i="20" l="1"/>
  <c r="E16" i="20"/>
  <c r="D16" i="20" s="1"/>
  <c r="C16" i="20" s="1"/>
  <c r="G16" i="20"/>
  <c r="P49" i="3" l="1"/>
  <c r="I12" i="3" l="1"/>
  <c r="P50" i="3" l="1"/>
  <c r="G9" i="25"/>
  <c r="G10" i="25"/>
  <c r="G11" i="25"/>
  <c r="G12" i="25"/>
  <c r="G13" i="25"/>
  <c r="G14" i="25"/>
  <c r="G15" i="25"/>
  <c r="G16" i="25"/>
  <c r="G17" i="25"/>
  <c r="G18" i="25"/>
  <c r="G19" i="25"/>
  <c r="G20" i="25"/>
  <c r="G21" i="25"/>
  <c r="G22" i="25"/>
  <c r="G23" i="25"/>
  <c r="G24" i="25"/>
  <c r="G25" i="25"/>
  <c r="G26" i="25"/>
  <c r="G27" i="25"/>
  <c r="G8" i="25"/>
  <c r="H8" i="25" s="1"/>
  <c r="G12" i="3" l="1"/>
  <c r="H12" i="3"/>
  <c r="BK13" i="3" l="1"/>
  <c r="L13" i="3"/>
  <c r="AB13" i="3" l="1"/>
  <c r="M13" i="3"/>
  <c r="E4" i="3" l="1"/>
  <c r="D4" i="21"/>
  <c r="L21" i="3" l="1"/>
  <c r="AB21" i="3" l="1"/>
  <c r="Z21" i="3"/>
  <c r="M21" i="3"/>
  <c r="Y21" i="3"/>
  <c r="X21"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L28" i="3" l="1"/>
  <c r="D3" i="24"/>
  <c r="E12" i="21" s="1"/>
  <c r="D4" i="24"/>
  <c r="F12" i="21" s="1"/>
  <c r="D5" i="24"/>
  <c r="G12" i="21" s="1"/>
  <c r="D6" i="24"/>
  <c r="H12" i="21" s="1"/>
  <c r="D7" i="24"/>
  <c r="I12" i="21" s="1"/>
  <c r="D8" i="24"/>
  <c r="J12" i="21" s="1"/>
  <c r="D9" i="24"/>
  <c r="K12" i="21" s="1"/>
  <c r="D10" i="24"/>
  <c r="L12" i="21" s="1"/>
  <c r="D11" i="24"/>
  <c r="M12" i="21" s="1"/>
  <c r="D12" i="24"/>
  <c r="N12" i="21" s="1"/>
  <c r="D13" i="24"/>
  <c r="O12" i="21" s="1"/>
  <c r="L14" i="3"/>
  <c r="L15" i="3"/>
  <c r="L16" i="3"/>
  <c r="L17" i="3"/>
  <c r="L18" i="3"/>
  <c r="L19" i="3"/>
  <c r="L20" i="3"/>
  <c r="G28" i="24"/>
  <c r="F28" i="24" s="1"/>
  <c r="H28" i="24" s="1"/>
  <c r="L22" i="3"/>
  <c r="L23" i="3"/>
  <c r="L24" i="3"/>
  <c r="L25" i="3"/>
  <c r="L26" i="3"/>
  <c r="L27" i="3"/>
  <c r="L29" i="3"/>
  <c r="L30" i="3"/>
  <c r="L31" i="3"/>
  <c r="L32" i="3"/>
  <c r="L33" i="3"/>
  <c r="L34" i="3"/>
  <c r="L35" i="3"/>
  <c r="L36" i="3"/>
  <c r="L37" i="3"/>
  <c r="L38" i="3"/>
  <c r="L39" i="3"/>
  <c r="L40" i="3"/>
  <c r="L41" i="3"/>
  <c r="L42" i="3"/>
  <c r="D10" i="1"/>
  <c r="D13" i="21" s="1"/>
  <c r="T13" i="21" s="1"/>
  <c r="J9" i="14"/>
  <c r="K9" i="14" s="1"/>
  <c r="L9" i="14" s="1"/>
  <c r="E9" i="14" s="1"/>
  <c r="J10" i="14"/>
  <c r="K10" i="14" s="1"/>
  <c r="L10" i="14" s="1"/>
  <c r="E10" i="14" s="1"/>
  <c r="J11" i="14"/>
  <c r="K11" i="14" s="1"/>
  <c r="L11" i="14" s="1"/>
  <c r="E11" i="14" s="1"/>
  <c r="J12" i="14"/>
  <c r="K12" i="14" s="1"/>
  <c r="L12" i="14" s="1"/>
  <c r="E12" i="14" s="1"/>
  <c r="AE12" i="14" s="1"/>
  <c r="J13" i="14"/>
  <c r="K13" i="14"/>
  <c r="L13" i="14" s="1"/>
  <c r="E13" i="14" s="1"/>
  <c r="J14" i="14"/>
  <c r="K14" i="14" s="1"/>
  <c r="L14" i="14" s="1"/>
  <c r="E14" i="14" s="1"/>
  <c r="J15" i="14"/>
  <c r="K15" i="14" s="1"/>
  <c r="L15" i="14" s="1"/>
  <c r="E15" i="14" s="1"/>
  <c r="G15" i="14" s="1"/>
  <c r="J10" i="12"/>
  <c r="K10" i="12" s="1"/>
  <c r="M10" i="12" s="1"/>
  <c r="E10" i="12" s="1"/>
  <c r="H10" i="12" s="1"/>
  <c r="J11" i="12"/>
  <c r="K11" i="12" s="1"/>
  <c r="M11" i="12" s="1"/>
  <c r="E11" i="12" s="1"/>
  <c r="H11" i="12" s="1"/>
  <c r="J12" i="12"/>
  <c r="K12" i="12" s="1"/>
  <c r="M12" i="12" s="1"/>
  <c r="E12" i="12" s="1"/>
  <c r="H12" i="12" s="1"/>
  <c r="J13" i="12"/>
  <c r="K13" i="12" s="1"/>
  <c r="M13" i="12" s="1"/>
  <c r="E13" i="12" s="1"/>
  <c r="H13" i="12" s="1"/>
  <c r="J14" i="12"/>
  <c r="K14" i="12" s="1"/>
  <c r="M14" i="12" s="1"/>
  <c r="E14" i="12" s="1"/>
  <c r="H14" i="12" s="1"/>
  <c r="J15" i="12"/>
  <c r="K15" i="12" s="1"/>
  <c r="M15" i="12" s="1"/>
  <c r="E15" i="12" s="1"/>
  <c r="H15" i="12" s="1"/>
  <c r="J16" i="12"/>
  <c r="K16" i="12" s="1"/>
  <c r="M16" i="12" s="1"/>
  <c r="E16" i="12" s="1"/>
  <c r="H16" i="12" s="1"/>
  <c r="J17" i="12"/>
  <c r="K17" i="12" s="1"/>
  <c r="M17" i="12" s="1"/>
  <c r="E17" i="12" s="1"/>
  <c r="H17" i="12" s="1"/>
  <c r="J18" i="12"/>
  <c r="K18" i="12" s="1"/>
  <c r="M18" i="12" s="1"/>
  <c r="E18" i="12" s="1"/>
  <c r="H18" i="12" s="1"/>
  <c r="J19" i="12"/>
  <c r="K19" i="12" s="1"/>
  <c r="M19" i="12" s="1"/>
  <c r="E19" i="12" s="1"/>
  <c r="H19" i="12" s="1"/>
  <c r="D38" i="1"/>
  <c r="D41" i="21" s="1"/>
  <c r="T41" i="21" s="1"/>
  <c r="D37" i="1"/>
  <c r="D40" i="21" s="1"/>
  <c r="D36" i="1"/>
  <c r="D39" i="21"/>
  <c r="T39" i="21" s="1"/>
  <c r="D35" i="1"/>
  <c r="D38" i="21" s="1"/>
  <c r="D34" i="1"/>
  <c r="D37" i="21" s="1"/>
  <c r="T37" i="21" s="1"/>
  <c r="D33" i="1"/>
  <c r="D36" i="21" s="1"/>
  <c r="T36" i="21" s="1"/>
  <c r="D32" i="1"/>
  <c r="D35" i="21" s="1"/>
  <c r="T35" i="21" s="1"/>
  <c r="D31" i="1"/>
  <c r="D34" i="21" s="1"/>
  <c r="D30" i="1"/>
  <c r="D33" i="21" s="1"/>
  <c r="D29" i="1"/>
  <c r="D32" i="21" s="1"/>
  <c r="T32" i="21" s="1"/>
  <c r="D28" i="1"/>
  <c r="D31" i="21" s="1"/>
  <c r="T31" i="21" s="1"/>
  <c r="D27" i="1"/>
  <c r="D30" i="21" s="1"/>
  <c r="D26" i="1"/>
  <c r="D29" i="21" s="1"/>
  <c r="D25" i="1"/>
  <c r="D28" i="21" s="1"/>
  <c r="T28" i="21" s="1"/>
  <c r="D24" i="1"/>
  <c r="D27" i="21" s="1"/>
  <c r="T27" i="21" s="1"/>
  <c r="D23" i="1"/>
  <c r="D26" i="21" s="1"/>
  <c r="D22" i="1"/>
  <c r="D25" i="21" s="1"/>
  <c r="D21" i="1"/>
  <c r="D24" i="21" s="1"/>
  <c r="T24" i="21" s="1"/>
  <c r="D20" i="1"/>
  <c r="D23" i="21" s="1"/>
  <c r="T23" i="21" s="1"/>
  <c r="D19" i="1"/>
  <c r="D22" i="21" s="1"/>
  <c r="D18" i="1"/>
  <c r="D21" i="21" s="1"/>
  <c r="D17" i="1"/>
  <c r="D20" i="21" s="1"/>
  <c r="T20" i="21" s="1"/>
  <c r="D16" i="1"/>
  <c r="D19" i="21" s="1"/>
  <c r="T19" i="21" s="1"/>
  <c r="D15" i="1"/>
  <c r="D18" i="21" s="1"/>
  <c r="D14" i="1"/>
  <c r="D17" i="21" s="1"/>
  <c r="D13" i="1"/>
  <c r="D16" i="21" s="1"/>
  <c r="T16" i="21" s="1"/>
  <c r="D12" i="1"/>
  <c r="D15" i="21" s="1"/>
  <c r="T15" i="21" s="1"/>
  <c r="D11" i="1"/>
  <c r="D14" i="21" s="1"/>
  <c r="T14" i="21" s="1"/>
  <c r="J20" i="12"/>
  <c r="K20" i="12" s="1"/>
  <c r="M20" i="12" s="1"/>
  <c r="E20" i="12" s="1"/>
  <c r="H20" i="12" s="1"/>
  <c r="J21" i="12"/>
  <c r="K21" i="12" s="1"/>
  <c r="M21" i="12" s="1"/>
  <c r="E21" i="12" s="1"/>
  <c r="G21" i="12" s="1"/>
  <c r="I21" i="12" s="1"/>
  <c r="J22" i="12"/>
  <c r="K22" i="12" s="1"/>
  <c r="M22" i="12" s="1"/>
  <c r="E22" i="12" s="1"/>
  <c r="G22" i="12" s="1"/>
  <c r="I22" i="12" s="1"/>
  <c r="J23" i="12"/>
  <c r="K23" i="12" s="1"/>
  <c r="M23" i="12" s="1"/>
  <c r="E23" i="12" s="1"/>
  <c r="G23" i="12" s="1"/>
  <c r="I23" i="12" s="1"/>
  <c r="J24" i="12"/>
  <c r="K24" i="12" s="1"/>
  <c r="M24" i="12" s="1"/>
  <c r="E24" i="12" s="1"/>
  <c r="G24" i="12" s="1"/>
  <c r="I24" i="12" s="1"/>
  <c r="J25" i="12"/>
  <c r="K25" i="12" s="1"/>
  <c r="M25" i="12" s="1"/>
  <c r="E25" i="12" s="1"/>
  <c r="H25" i="12" s="1"/>
  <c r="J26" i="12"/>
  <c r="K26" i="12" s="1"/>
  <c r="M26" i="12" s="1"/>
  <c r="E26" i="12" s="1"/>
  <c r="H26" i="12" s="1"/>
  <c r="J27" i="12"/>
  <c r="K27" i="12" s="1"/>
  <c r="M27" i="12" s="1"/>
  <c r="E27" i="12" s="1"/>
  <c r="G27" i="12" s="1"/>
  <c r="I27" i="12" s="1"/>
  <c r="J28" i="12"/>
  <c r="K28" i="12" s="1"/>
  <c r="M28" i="12" s="1"/>
  <c r="E28" i="12" s="1"/>
  <c r="H28" i="12" s="1"/>
  <c r="I11" i="13"/>
  <c r="I12" i="13"/>
  <c r="I13" i="13"/>
  <c r="I14" i="13"/>
  <c r="I15" i="13"/>
  <c r="I16" i="13"/>
  <c r="I17" i="13"/>
  <c r="I18" i="13"/>
  <c r="I19" i="13"/>
  <c r="I20" i="13"/>
  <c r="I21" i="13"/>
  <c r="I22" i="13"/>
  <c r="I23" i="13"/>
  <c r="I24" i="13"/>
  <c r="I25" i="13"/>
  <c r="I26" i="13"/>
  <c r="I27" i="13"/>
  <c r="I28" i="13"/>
  <c r="I29" i="13"/>
  <c r="I10" i="13"/>
  <c r="J9" i="12"/>
  <c r="K9" i="12" s="1"/>
  <c r="M9" i="12" s="1"/>
  <c r="E9" i="12" s="1"/>
  <c r="G9" i="12" s="1"/>
  <c r="I9" i="12" s="1"/>
  <c r="J18" i="3"/>
  <c r="J13" i="3"/>
  <c r="I29" i="14"/>
  <c r="G15" i="20"/>
  <c r="V13" i="3"/>
  <c r="W13" i="3" s="1"/>
  <c r="A11" i="1"/>
  <c r="A14" i="21" s="1"/>
  <c r="A14" i="3" s="1"/>
  <c r="A12" i="1"/>
  <c r="A15" i="21" s="1"/>
  <c r="A15" i="3" s="1"/>
  <c r="A13" i="1"/>
  <c r="A16" i="21" s="1"/>
  <c r="A16" i="3" s="1"/>
  <c r="A14" i="1"/>
  <c r="A17" i="21" s="1"/>
  <c r="A17" i="3" s="1"/>
  <c r="A15" i="1"/>
  <c r="A18" i="21" s="1"/>
  <c r="A18" i="3" s="1"/>
  <c r="A16" i="1"/>
  <c r="A17" i="1"/>
  <c r="A18" i="1"/>
  <c r="A21" i="21" s="1"/>
  <c r="A21" i="3" s="1"/>
  <c r="A19" i="1"/>
  <c r="A22" i="21" s="1"/>
  <c r="A22" i="3" s="1"/>
  <c r="A20" i="1"/>
  <c r="A23" i="21" s="1"/>
  <c r="A23" i="3" s="1"/>
  <c r="A21" i="1"/>
  <c r="A24" i="21" s="1"/>
  <c r="A24" i="3" s="1"/>
  <c r="A22" i="1"/>
  <c r="A25" i="21" s="1"/>
  <c r="A25" i="3" s="1"/>
  <c r="A23" i="1"/>
  <c r="A26" i="21" s="1"/>
  <c r="A26" i="3" s="1"/>
  <c r="A24" i="1"/>
  <c r="A27" i="21" s="1"/>
  <c r="A27" i="3" s="1"/>
  <c r="A25" i="1"/>
  <c r="A28" i="21" s="1"/>
  <c r="A28" i="3" s="1"/>
  <c r="A26" i="1"/>
  <c r="A29" i="21" s="1"/>
  <c r="A29" i="3" s="1"/>
  <c r="A27" i="1"/>
  <c r="A30" i="21" s="1"/>
  <c r="A30" i="3" s="1"/>
  <c r="A28" i="1"/>
  <c r="A31" i="21" s="1"/>
  <c r="A31" i="3" s="1"/>
  <c r="A29" i="1"/>
  <c r="A30" i="1"/>
  <c r="A33" i="21" s="1"/>
  <c r="A33" i="3" s="1"/>
  <c r="A31" i="1"/>
  <c r="A34" i="21" s="1"/>
  <c r="A34" i="3" s="1"/>
  <c r="A32" i="1"/>
  <c r="A35" i="21" s="1"/>
  <c r="A35" i="3" s="1"/>
  <c r="A33" i="1"/>
  <c r="A36" i="21" s="1"/>
  <c r="A36" i="3" s="1"/>
  <c r="A34" i="1"/>
  <c r="A37" i="21" s="1"/>
  <c r="A37" i="3" s="1"/>
  <c r="A35" i="1"/>
  <c r="A38" i="21" s="1"/>
  <c r="A38" i="3" s="1"/>
  <c r="A36" i="1"/>
  <c r="A37" i="1"/>
  <c r="A38" i="1"/>
  <c r="A41" i="21" s="1"/>
  <c r="A41" i="3" s="1"/>
  <c r="A39" i="1"/>
  <c r="A42" i="21" s="1"/>
  <c r="A42" i="3" s="1"/>
  <c r="A10" i="1"/>
  <c r="A13" i="21" s="1"/>
  <c r="A13" i="3" s="1"/>
  <c r="J12" i="3"/>
  <c r="V14" i="3"/>
  <c r="W14" i="3" s="1"/>
  <c r="V15" i="3"/>
  <c r="W15" i="3" s="1"/>
  <c r="V16" i="3"/>
  <c r="W16" i="3" s="1"/>
  <c r="V17" i="3"/>
  <c r="W17" i="3" s="1"/>
  <c r="V18" i="3"/>
  <c r="W18" i="3" s="1"/>
  <c r="V19" i="3"/>
  <c r="W19" i="3" s="1"/>
  <c r="V20" i="3"/>
  <c r="W20" i="3" s="1"/>
  <c r="V21" i="3"/>
  <c r="W21" i="3" s="1"/>
  <c r="V22" i="3"/>
  <c r="W22" i="3" s="1"/>
  <c r="V23" i="3"/>
  <c r="W23" i="3" s="1"/>
  <c r="V24" i="3"/>
  <c r="W24" i="3" s="1"/>
  <c r="V25" i="3"/>
  <c r="W25" i="3" s="1"/>
  <c r="V26" i="3"/>
  <c r="W26" i="3" s="1"/>
  <c r="V27" i="3"/>
  <c r="W27" i="3" s="1"/>
  <c r="V28" i="3"/>
  <c r="W28" i="3" s="1"/>
  <c r="V29" i="3"/>
  <c r="W29" i="3" s="1"/>
  <c r="V30" i="3"/>
  <c r="W30" i="3" s="1"/>
  <c r="V31" i="3"/>
  <c r="W31" i="3" s="1"/>
  <c r="V32" i="3"/>
  <c r="W32" i="3" s="1"/>
  <c r="V33" i="3"/>
  <c r="W33" i="3" s="1"/>
  <c r="V34" i="3"/>
  <c r="W34" i="3" s="1"/>
  <c r="V35" i="3"/>
  <c r="W35" i="3" s="1"/>
  <c r="V36" i="3"/>
  <c r="W36" i="3" s="1"/>
  <c r="V37" i="3"/>
  <c r="W37" i="3" s="1"/>
  <c r="V38" i="3"/>
  <c r="W38" i="3" s="1"/>
  <c r="V39" i="3"/>
  <c r="W39" i="3" s="1"/>
  <c r="V40" i="3"/>
  <c r="W40" i="3" s="1"/>
  <c r="V41" i="3"/>
  <c r="W41" i="3" s="1"/>
  <c r="V42" i="3"/>
  <c r="W42" i="3" s="1"/>
  <c r="A19" i="21"/>
  <c r="A19" i="3" s="1"/>
  <c r="A20" i="21"/>
  <c r="A20" i="3" s="1"/>
  <c r="A32" i="21"/>
  <c r="A32" i="3" s="1"/>
  <c r="A39" i="21"/>
  <c r="A39" i="3" s="1"/>
  <c r="A40" i="21"/>
  <c r="A40" i="3" s="1"/>
  <c r="J14" i="3"/>
  <c r="J15" i="3"/>
  <c r="J16" i="3"/>
  <c r="J17" i="3"/>
  <c r="J19" i="3"/>
  <c r="J20" i="3"/>
  <c r="J21" i="3"/>
  <c r="J22" i="3"/>
  <c r="J23" i="3"/>
  <c r="J24" i="3"/>
  <c r="J25" i="3"/>
  <c r="J26" i="3"/>
  <c r="J27" i="3"/>
  <c r="J28" i="3"/>
  <c r="J29" i="3"/>
  <c r="J30" i="3"/>
  <c r="J31" i="3"/>
  <c r="J32" i="3"/>
  <c r="J33" i="3"/>
  <c r="J34" i="3"/>
  <c r="J35" i="3"/>
  <c r="J36" i="3"/>
  <c r="J37" i="3"/>
  <c r="J38" i="3"/>
  <c r="J39" i="3"/>
  <c r="J40" i="3"/>
  <c r="J41" i="3"/>
  <c r="J42" i="3"/>
  <c r="C22" i="21"/>
  <c r="B22" i="3" s="1"/>
  <c r="C23" i="21"/>
  <c r="B23" i="3" s="1"/>
  <c r="C24" i="21"/>
  <c r="B24" i="3" s="1"/>
  <c r="C25" i="21"/>
  <c r="B25" i="3" s="1"/>
  <c r="C26" i="21"/>
  <c r="B26" i="3" s="1"/>
  <c r="C27" i="21"/>
  <c r="B27" i="3" s="1"/>
  <c r="C28" i="21"/>
  <c r="B28" i="3" s="1"/>
  <c r="C29" i="21"/>
  <c r="B29" i="3" s="1"/>
  <c r="C30" i="21"/>
  <c r="B30" i="3" s="1"/>
  <c r="C31" i="21"/>
  <c r="B31" i="3" s="1"/>
  <c r="C32" i="21"/>
  <c r="B32" i="3" s="1"/>
  <c r="C33" i="21"/>
  <c r="B33" i="3" s="1"/>
  <c r="C34" i="21"/>
  <c r="B34" i="3" s="1"/>
  <c r="C35" i="21"/>
  <c r="B35" i="3" s="1"/>
  <c r="C36" i="21"/>
  <c r="B36" i="3" s="1"/>
  <c r="C37" i="21"/>
  <c r="B37" i="3" s="1"/>
  <c r="C38" i="21"/>
  <c r="B38" i="3" s="1"/>
  <c r="C39" i="21"/>
  <c r="B39" i="3" s="1"/>
  <c r="C40" i="21"/>
  <c r="B40" i="3" s="1"/>
  <c r="C41" i="21"/>
  <c r="B41" i="3" s="1"/>
  <c r="C42" i="21"/>
  <c r="B42" i="3" s="1"/>
  <c r="B42" i="21"/>
  <c r="B22" i="21"/>
  <c r="B23" i="21"/>
  <c r="B24" i="21"/>
  <c r="B25" i="21"/>
  <c r="B26" i="21"/>
  <c r="B27" i="21"/>
  <c r="B28" i="21"/>
  <c r="B29" i="21"/>
  <c r="B30" i="21"/>
  <c r="B31" i="21"/>
  <c r="B32" i="21"/>
  <c r="B33" i="21"/>
  <c r="B34" i="21"/>
  <c r="B35" i="21"/>
  <c r="B36" i="21"/>
  <c r="B37" i="21"/>
  <c r="B38" i="21"/>
  <c r="B39" i="21"/>
  <c r="B40" i="21"/>
  <c r="B41" i="21"/>
  <c r="E40" i="1"/>
  <c r="T22" i="21"/>
  <c r="T25" i="21"/>
  <c r="T26" i="21"/>
  <c r="T29" i="21"/>
  <c r="T30" i="21"/>
  <c r="T33" i="21"/>
  <c r="T34" i="21"/>
  <c r="T38" i="21"/>
  <c r="T40" i="21"/>
  <c r="D39" i="1"/>
  <c r="D42" i="21" s="1"/>
  <c r="T42" i="21" s="1"/>
  <c r="C4" i="25"/>
  <c r="H9" i="25"/>
  <c r="H10" i="25"/>
  <c r="H11" i="25"/>
  <c r="H13" i="25"/>
  <c r="H14" i="25"/>
  <c r="H15" i="25"/>
  <c r="H16" i="25"/>
  <c r="H17" i="25"/>
  <c r="H18" i="25"/>
  <c r="H19" i="25"/>
  <c r="H20" i="25"/>
  <c r="H21" i="25"/>
  <c r="H22" i="25"/>
  <c r="H23" i="25"/>
  <c r="H24" i="25"/>
  <c r="H25" i="25"/>
  <c r="H26" i="25"/>
  <c r="H27" i="25"/>
  <c r="H12" i="25"/>
  <c r="T21" i="21"/>
  <c r="C14" i="21"/>
  <c r="B14" i="3" s="1"/>
  <c r="C15" i="21"/>
  <c r="B15" i="3" s="1"/>
  <c r="C16" i="21"/>
  <c r="B16" i="3" s="1"/>
  <c r="C17" i="21"/>
  <c r="B17" i="3" s="1"/>
  <c r="C18" i="21"/>
  <c r="B18" i="3" s="1"/>
  <c r="C19" i="21"/>
  <c r="B19" i="3" s="1"/>
  <c r="C20" i="21"/>
  <c r="B20" i="3" s="1"/>
  <c r="C21" i="21"/>
  <c r="B21" i="3" s="1"/>
  <c r="B4" i="22"/>
  <c r="C2" i="1"/>
  <c r="G36" i="24"/>
  <c r="F36" i="24" s="1"/>
  <c r="H36" i="24" s="1"/>
  <c r="G37" i="24"/>
  <c r="F37" i="24" s="1"/>
  <c r="H37" i="24" s="1"/>
  <c r="G35" i="24"/>
  <c r="F35" i="24" s="1"/>
  <c r="H35" i="24" s="1"/>
  <c r="J25" i="14"/>
  <c r="K25" i="14" s="1"/>
  <c r="L25" i="14" s="1"/>
  <c r="E25" i="14" s="1"/>
  <c r="G25" i="14" s="1"/>
  <c r="J26" i="14"/>
  <c r="K26" i="14" s="1"/>
  <c r="L26" i="14" s="1"/>
  <c r="E26" i="14" s="1"/>
  <c r="H26" i="14" s="1"/>
  <c r="J27" i="14"/>
  <c r="K27" i="14" s="1"/>
  <c r="L27" i="14" s="1"/>
  <c r="E27" i="14" s="1"/>
  <c r="H27" i="14" s="1"/>
  <c r="J28" i="13"/>
  <c r="J26" i="13"/>
  <c r="K26" i="13" s="1"/>
  <c r="L26" i="13" s="1"/>
  <c r="E26" i="13" s="1"/>
  <c r="H26" i="13" s="1"/>
  <c r="J27" i="13"/>
  <c r="K27" i="13" s="1"/>
  <c r="L27" i="13" s="1"/>
  <c r="E27" i="13" s="1"/>
  <c r="J25" i="13"/>
  <c r="J18" i="13"/>
  <c r="K18" i="13" s="1"/>
  <c r="L18" i="13" s="1"/>
  <c r="E18" i="13" s="1"/>
  <c r="G18" i="13" s="1"/>
  <c r="J19" i="13"/>
  <c r="K19" i="13" s="1"/>
  <c r="L19" i="13" s="1"/>
  <c r="E19" i="13" s="1"/>
  <c r="G19" i="13" s="1"/>
  <c r="J20" i="13"/>
  <c r="J21" i="13"/>
  <c r="J19" i="14"/>
  <c r="K19" i="14" s="1"/>
  <c r="L19" i="14" s="1"/>
  <c r="E19" i="14" s="1"/>
  <c r="G19" i="14" s="1"/>
  <c r="J20" i="14"/>
  <c r="K20" i="14" s="1"/>
  <c r="L20" i="14" s="1"/>
  <c r="E20" i="14" s="1"/>
  <c r="H20" i="14" s="1"/>
  <c r="J21" i="14"/>
  <c r="K21" i="14" s="1"/>
  <c r="L21" i="14" s="1"/>
  <c r="E21" i="14" s="1"/>
  <c r="H21" i="14" s="1"/>
  <c r="J24" i="14"/>
  <c r="K24" i="14" s="1"/>
  <c r="L24" i="14" s="1"/>
  <c r="E24" i="14" s="1"/>
  <c r="G24" i="14" s="1"/>
  <c r="J28" i="14"/>
  <c r="K28" i="14" s="1"/>
  <c r="L28" i="14" s="1"/>
  <c r="E28" i="14" s="1"/>
  <c r="G28" i="14" s="1"/>
  <c r="J23" i="14"/>
  <c r="K23" i="14" s="1"/>
  <c r="L23" i="14" s="1"/>
  <c r="E23" i="14" s="1"/>
  <c r="G23" i="14" s="1"/>
  <c r="B14" i="21"/>
  <c r="B13" i="21"/>
  <c r="B17" i="21"/>
  <c r="B18" i="21"/>
  <c r="B19" i="21"/>
  <c r="B20" i="21"/>
  <c r="B21" i="21"/>
  <c r="B16" i="21"/>
  <c r="B15" i="21"/>
  <c r="AB7" i="1"/>
  <c r="C4" i="12"/>
  <c r="C13" i="21"/>
  <c r="B13" i="3" s="1"/>
  <c r="J22" i="14"/>
  <c r="K22" i="14" s="1"/>
  <c r="L22" i="14" s="1"/>
  <c r="E22" i="14" s="1"/>
  <c r="G22" i="14" s="1"/>
  <c r="J18" i="14"/>
  <c r="K18" i="14" s="1"/>
  <c r="L18" i="14" s="1"/>
  <c r="E18" i="14" s="1"/>
  <c r="G18" i="14" s="1"/>
  <c r="J17" i="14"/>
  <c r="K17" i="14" s="1"/>
  <c r="L17" i="14" s="1"/>
  <c r="E17" i="14" s="1"/>
  <c r="H17" i="14" s="1"/>
  <c r="J16" i="14"/>
  <c r="K16" i="14" s="1"/>
  <c r="L16" i="14" s="1"/>
  <c r="E16" i="14" s="1"/>
  <c r="G16" i="14" s="1"/>
  <c r="J29" i="13"/>
  <c r="J24" i="13"/>
  <c r="J23" i="13"/>
  <c r="K23" i="13" s="1"/>
  <c r="L23" i="13" s="1"/>
  <c r="E23" i="13" s="1"/>
  <c r="H23" i="13" s="1"/>
  <c r="J22" i="13"/>
  <c r="J17" i="13"/>
  <c r="K17" i="13" s="1"/>
  <c r="L17" i="13" s="1"/>
  <c r="E17" i="13" s="1"/>
  <c r="AE17" i="13" s="1"/>
  <c r="J16" i="13"/>
  <c r="J15" i="13"/>
  <c r="J14" i="13"/>
  <c r="K14" i="13" s="1"/>
  <c r="L14" i="13" s="1"/>
  <c r="E14" i="13" s="1"/>
  <c r="AE14" i="13" s="1"/>
  <c r="J13" i="13"/>
  <c r="J12" i="13"/>
  <c r="J11" i="13"/>
  <c r="K11" i="13" s="1"/>
  <c r="L11" i="13" s="1"/>
  <c r="E11" i="13" s="1"/>
  <c r="G11" i="13" s="1"/>
  <c r="J10" i="13"/>
  <c r="K10" i="13" s="1"/>
  <c r="L10" i="13" s="1"/>
  <c r="E10" i="13" s="1"/>
  <c r="G10" i="13" s="1"/>
  <c r="F64" i="21"/>
  <c r="F65" i="21"/>
  <c r="F66" i="21"/>
  <c r="F67" i="21"/>
  <c r="F68" i="21"/>
  <c r="D17" i="24"/>
  <c r="S12" i="21" s="1"/>
  <c r="D16" i="24"/>
  <c r="R12" i="21" s="1"/>
  <c r="D15" i="24"/>
  <c r="Q12" i="21" s="1"/>
  <c r="D14" i="24"/>
  <c r="P12" i="21" s="1"/>
  <c r="E11" i="21"/>
  <c r="B16" i="22" s="1"/>
  <c r="F9" i="1"/>
  <c r="G9" i="1" s="1"/>
  <c r="H9" i="1" s="1"/>
  <c r="I9" i="1" s="1"/>
  <c r="J9" i="1" s="1"/>
  <c r="K9" i="1" s="1"/>
  <c r="L9" i="1" s="1"/>
  <c r="M9" i="1" s="1"/>
  <c r="N9" i="1" s="1"/>
  <c r="O9" i="1" s="1"/>
  <c r="P9" i="1" s="1"/>
  <c r="Q9" i="1" s="1"/>
  <c r="R9" i="1" s="1"/>
  <c r="S9" i="1" s="1"/>
  <c r="T9" i="1" s="1"/>
  <c r="U9" i="1" s="1"/>
  <c r="V9" i="1" s="1"/>
  <c r="W9" i="1" s="1"/>
  <c r="X9" i="1" s="1"/>
  <c r="Y9" i="1" s="1"/>
  <c r="Z9" i="1" s="1"/>
  <c r="AA9" i="1" s="1"/>
  <c r="AB9" i="1" s="1"/>
  <c r="AC9" i="1" s="1"/>
  <c r="AD9" i="1" s="1"/>
  <c r="AE9" i="1" s="1"/>
  <c r="AF9" i="1" s="1"/>
  <c r="AG9" i="1" s="1"/>
  <c r="AH9" i="1" s="1"/>
  <c r="AI9" i="1" s="1"/>
  <c r="AJ9" i="1" s="1"/>
  <c r="AK9" i="1" s="1"/>
  <c r="AL9" i="1" s="1"/>
  <c r="AM9" i="1" s="1"/>
  <c r="AN9" i="1" s="1"/>
  <c r="A13" i="19"/>
  <c r="A14" i="19" s="1"/>
  <c r="G11" i="21" s="1"/>
  <c r="D8" i="22" s="1"/>
  <c r="D7" i="22" s="1"/>
  <c r="K21" i="13"/>
  <c r="L21" i="13" s="1"/>
  <c r="E21" i="13" s="1"/>
  <c r="K25" i="13"/>
  <c r="L25" i="13" s="1"/>
  <c r="E25" i="13" s="1"/>
  <c r="K29" i="13"/>
  <c r="L29" i="13" s="1"/>
  <c r="E29" i="13" s="1"/>
  <c r="AE29" i="13" s="1"/>
  <c r="K15" i="13"/>
  <c r="L15" i="13" s="1"/>
  <c r="E15" i="13" s="1"/>
  <c r="H15" i="13" s="1"/>
  <c r="K12" i="13"/>
  <c r="L12" i="13" s="1"/>
  <c r="E12" i="13" s="1"/>
  <c r="K16" i="13"/>
  <c r="L16" i="13" s="1"/>
  <c r="E16" i="13" s="1"/>
  <c r="K24" i="13"/>
  <c r="L24" i="13" s="1"/>
  <c r="E24" i="13" s="1"/>
  <c r="K13" i="13"/>
  <c r="L13" i="13" s="1"/>
  <c r="E13" i="13" s="1"/>
  <c r="AF13" i="13" s="1"/>
  <c r="K20" i="13"/>
  <c r="L20" i="13" s="1"/>
  <c r="E20" i="13" s="1"/>
  <c r="AF20" i="13" s="1"/>
  <c r="K28" i="13"/>
  <c r="L28" i="13" s="1"/>
  <c r="E28" i="13" s="1"/>
  <c r="K22" i="13"/>
  <c r="L22" i="13" s="1"/>
  <c r="E22" i="13" s="1"/>
  <c r="C4" i="14"/>
  <c r="C4" i="13"/>
  <c r="S43" i="21"/>
  <c r="P9" i="22" s="1"/>
  <c r="R43" i="21"/>
  <c r="O9" i="22" s="1"/>
  <c r="Q43" i="21"/>
  <c r="N9" i="22" s="1"/>
  <c r="P43" i="21"/>
  <c r="M9" i="22" s="1"/>
  <c r="O43" i="21"/>
  <c r="L9" i="22" s="1"/>
  <c r="N43" i="21"/>
  <c r="K9" i="22" s="1"/>
  <c r="M43" i="21"/>
  <c r="J9" i="22" s="1"/>
  <c r="L43" i="21"/>
  <c r="I9" i="22" s="1"/>
  <c r="K43" i="21"/>
  <c r="H9" i="22" s="1"/>
  <c r="J43" i="21"/>
  <c r="G9" i="22" s="1"/>
  <c r="I43" i="21"/>
  <c r="F9" i="22" s="1"/>
  <c r="H43" i="21"/>
  <c r="E9" i="22" s="1"/>
  <c r="G43" i="21"/>
  <c r="D9" i="22" s="1"/>
  <c r="F43" i="21"/>
  <c r="C9" i="22" s="1"/>
  <c r="E43" i="21"/>
  <c r="B9" i="22" s="1"/>
  <c r="F29" i="14"/>
  <c r="F30" i="13"/>
  <c r="F29" i="12"/>
  <c r="G40" i="1"/>
  <c r="H40" i="1"/>
  <c r="I40" i="1"/>
  <c r="J40" i="1"/>
  <c r="K40" i="1"/>
  <c r="L40" i="1"/>
  <c r="M40" i="1"/>
  <c r="N40" i="1"/>
  <c r="O40" i="1"/>
  <c r="P40" i="1"/>
  <c r="Q40" i="1"/>
  <c r="R40" i="1"/>
  <c r="S40" i="1"/>
  <c r="T40" i="1"/>
  <c r="U40" i="1"/>
  <c r="V40" i="1"/>
  <c r="W40" i="1"/>
  <c r="X40" i="1"/>
  <c r="Y40" i="1"/>
  <c r="Z40" i="1"/>
  <c r="AA40" i="1"/>
  <c r="AB40" i="1"/>
  <c r="F40" i="1"/>
  <c r="T18" i="21"/>
  <c r="T17" i="21"/>
  <c r="AG40" i="1"/>
  <c r="AN40" i="1"/>
  <c r="AM40" i="1"/>
  <c r="AL40" i="1"/>
  <c r="AK40" i="1"/>
  <c r="AJ40" i="1"/>
  <c r="AI40" i="1"/>
  <c r="AH40" i="1"/>
  <c r="AF40" i="1"/>
  <c r="AE40" i="1"/>
  <c r="AD40" i="1"/>
  <c r="AC40" i="1"/>
  <c r="O8" i="14" l="1"/>
  <c r="O9" i="14" s="1"/>
  <c r="B15" i="22" s="1"/>
  <c r="O8" i="12"/>
  <c r="O9" i="12" s="1"/>
  <c r="B13" i="22" s="1"/>
  <c r="O9" i="13"/>
  <c r="O10" i="13" s="1"/>
  <c r="B14" i="22" s="1"/>
  <c r="X42" i="3"/>
  <c r="M42" i="3"/>
  <c r="AB42" i="3"/>
  <c r="Z42" i="3"/>
  <c r="Y42" i="3"/>
  <c r="X38" i="3"/>
  <c r="AB38" i="3"/>
  <c r="AV38" i="3" s="1"/>
  <c r="M38" i="3"/>
  <c r="AA38" i="3" s="1"/>
  <c r="Z38" i="3"/>
  <c r="Y38" i="3"/>
  <c r="X34" i="3"/>
  <c r="M34" i="3"/>
  <c r="AA34" i="3" s="1"/>
  <c r="AU34" i="3" s="1"/>
  <c r="AB34" i="3"/>
  <c r="AV34" i="3" s="1"/>
  <c r="Z34" i="3"/>
  <c r="Y34" i="3"/>
  <c r="X30" i="3"/>
  <c r="AB30" i="3"/>
  <c r="AX30" i="3" s="1"/>
  <c r="M30" i="3"/>
  <c r="AA30" i="3" s="1"/>
  <c r="Z30" i="3"/>
  <c r="Y30" i="3"/>
  <c r="AB25" i="3"/>
  <c r="AV25" i="3" s="1"/>
  <c r="M25" i="3"/>
  <c r="AA25" i="3" s="1"/>
  <c r="Z25" i="3"/>
  <c r="Y25" i="3"/>
  <c r="X25" i="3"/>
  <c r="AB17" i="3"/>
  <c r="AT17" i="3" s="1"/>
  <c r="M17" i="3"/>
  <c r="Z17" i="3"/>
  <c r="Y17" i="3"/>
  <c r="X17" i="3"/>
  <c r="AB41" i="3"/>
  <c r="M41" i="3"/>
  <c r="AA41" i="3" s="1"/>
  <c r="Z41" i="3"/>
  <c r="Y41" i="3"/>
  <c r="X41" i="3"/>
  <c r="AB37" i="3"/>
  <c r="AX37" i="3" s="1"/>
  <c r="Y37" i="3"/>
  <c r="Z37" i="3"/>
  <c r="M37" i="3"/>
  <c r="X37" i="3"/>
  <c r="AB33" i="3"/>
  <c r="AH33" i="3" s="1"/>
  <c r="M33" i="3"/>
  <c r="AA33" i="3" s="1"/>
  <c r="AS33" i="3" s="1"/>
  <c r="Z33" i="3"/>
  <c r="Y33" i="3"/>
  <c r="X33" i="3"/>
  <c r="AB29" i="3"/>
  <c r="AT29" i="3" s="1"/>
  <c r="Z29" i="3"/>
  <c r="M29" i="3"/>
  <c r="AA29" i="3" s="1"/>
  <c r="Y29" i="3"/>
  <c r="X29" i="3"/>
  <c r="Z24" i="3"/>
  <c r="M24" i="3"/>
  <c r="Y24" i="3"/>
  <c r="X24" i="3"/>
  <c r="AB24" i="3"/>
  <c r="AZ24" i="3" s="1"/>
  <c r="Z20" i="3"/>
  <c r="M20" i="3"/>
  <c r="AA20" i="3" s="1"/>
  <c r="AG20" i="3" s="1"/>
  <c r="Y20" i="3"/>
  <c r="X20" i="3"/>
  <c r="AB20" i="3"/>
  <c r="AT20" i="3" s="1"/>
  <c r="Z16" i="3"/>
  <c r="M16" i="3"/>
  <c r="AA16" i="3" s="1"/>
  <c r="X16" i="3"/>
  <c r="Y16" i="3"/>
  <c r="AB16" i="3"/>
  <c r="AP16" i="3" s="1"/>
  <c r="Z40" i="3"/>
  <c r="M40" i="3"/>
  <c r="X40" i="3"/>
  <c r="Y40" i="3"/>
  <c r="AB40" i="3"/>
  <c r="AZ40" i="3" s="1"/>
  <c r="Z36" i="3"/>
  <c r="M36" i="3"/>
  <c r="AA36" i="3" s="1"/>
  <c r="Y36" i="3"/>
  <c r="X36" i="3"/>
  <c r="AB36" i="3"/>
  <c r="BD36" i="3" s="1"/>
  <c r="Z32" i="3"/>
  <c r="M32" i="3"/>
  <c r="AA32" i="3" s="1"/>
  <c r="BA32" i="3" s="1"/>
  <c r="Y32" i="3"/>
  <c r="X32" i="3"/>
  <c r="AB32" i="3"/>
  <c r="BD32" i="3" s="1"/>
  <c r="Y27" i="3"/>
  <c r="X27" i="3"/>
  <c r="AB27" i="3"/>
  <c r="Z27" i="3"/>
  <c r="M27" i="3"/>
  <c r="AA27" i="3" s="1"/>
  <c r="Y23" i="3"/>
  <c r="X23" i="3"/>
  <c r="AB23" i="3"/>
  <c r="AN23" i="3" s="1"/>
  <c r="Z23" i="3"/>
  <c r="M23" i="3"/>
  <c r="Y19" i="3"/>
  <c r="X19" i="3"/>
  <c r="AB19" i="3"/>
  <c r="AD19" i="3" s="1"/>
  <c r="Z19" i="3"/>
  <c r="M19" i="3"/>
  <c r="Y15" i="3"/>
  <c r="X15" i="3"/>
  <c r="AB15" i="3"/>
  <c r="AD15" i="3" s="1"/>
  <c r="Z15" i="3"/>
  <c r="M15" i="3"/>
  <c r="AA15" i="3" s="1"/>
  <c r="AK15" i="3" s="1"/>
  <c r="Y39" i="3"/>
  <c r="X39" i="3"/>
  <c r="AB39" i="3"/>
  <c r="AN39" i="3" s="1"/>
  <c r="Z39" i="3"/>
  <c r="M39" i="3"/>
  <c r="AA39" i="3" s="1"/>
  <c r="AY39" i="3" s="1"/>
  <c r="Y35" i="3"/>
  <c r="X35" i="3"/>
  <c r="AB35" i="3"/>
  <c r="AD35" i="3" s="1"/>
  <c r="Z35" i="3"/>
  <c r="M35" i="3"/>
  <c r="AA35" i="3" s="1"/>
  <c r="AW35" i="3" s="1"/>
  <c r="Y31" i="3"/>
  <c r="X31" i="3"/>
  <c r="AB31" i="3"/>
  <c r="BB31" i="3" s="1"/>
  <c r="Z31" i="3"/>
  <c r="M31" i="3"/>
  <c r="AA31" i="3" s="1"/>
  <c r="AE31" i="3" s="1"/>
  <c r="X26" i="3"/>
  <c r="M26" i="3"/>
  <c r="AA26" i="3" s="1"/>
  <c r="AI26" i="3" s="1"/>
  <c r="AB26" i="3"/>
  <c r="AT26" i="3" s="1"/>
  <c r="Z26" i="3"/>
  <c r="Y26" i="3"/>
  <c r="X22" i="3"/>
  <c r="AB22" i="3"/>
  <c r="Z22" i="3"/>
  <c r="M22" i="3"/>
  <c r="AA22" i="3" s="1"/>
  <c r="Y22" i="3"/>
  <c r="X18" i="3"/>
  <c r="AB18" i="3"/>
  <c r="M18" i="3"/>
  <c r="AA18" i="3" s="1"/>
  <c r="AE18" i="3" s="1"/>
  <c r="Z18" i="3"/>
  <c r="Y18" i="3"/>
  <c r="X14" i="3"/>
  <c r="M14" i="3"/>
  <c r="AB14" i="3"/>
  <c r="AD14" i="3" s="1"/>
  <c r="Z14" i="3"/>
  <c r="Y14" i="3"/>
  <c r="Z28" i="3"/>
  <c r="M28" i="3"/>
  <c r="AA28" i="3" s="1"/>
  <c r="X28" i="3"/>
  <c r="Y28" i="3"/>
  <c r="AB28" i="3"/>
  <c r="AD28" i="3" s="1"/>
  <c r="G34" i="24"/>
  <c r="F34" i="24" s="1"/>
  <c r="H34" i="24" s="1"/>
  <c r="G30" i="24"/>
  <c r="F30" i="24" s="1"/>
  <c r="H30" i="24" s="1"/>
  <c r="G24" i="24"/>
  <c r="F24" i="24" s="1"/>
  <c r="H24" i="24" s="1"/>
  <c r="AA24" i="3"/>
  <c r="AS24" i="3" s="1"/>
  <c r="AA40" i="3"/>
  <c r="AW40" i="3" s="1"/>
  <c r="AA23" i="3"/>
  <c r="AY23" i="3" s="1"/>
  <c r="AA19" i="3"/>
  <c r="AK19" i="3" s="1"/>
  <c r="G22" i="24"/>
  <c r="F22" i="24" s="1"/>
  <c r="H22" i="24" s="1"/>
  <c r="AA13" i="3"/>
  <c r="AY13" i="3" s="1"/>
  <c r="G25" i="24"/>
  <c r="F25" i="24" s="1"/>
  <c r="H25" i="24" s="1"/>
  <c r="G21" i="24"/>
  <c r="F21" i="24" s="1"/>
  <c r="H21" i="24" s="1"/>
  <c r="G33" i="24"/>
  <c r="F33" i="24" s="1"/>
  <c r="H33" i="24" s="1"/>
  <c r="G29" i="24"/>
  <c r="F29" i="24" s="1"/>
  <c r="H29" i="24" s="1"/>
  <c r="G26" i="24"/>
  <c r="F26" i="24" s="1"/>
  <c r="H26" i="24" s="1"/>
  <c r="AZ41" i="3"/>
  <c r="AP18" i="3"/>
  <c r="BD22" i="3"/>
  <c r="AJ42" i="3"/>
  <c r="AA37" i="3"/>
  <c r="AY37" i="3" s="1"/>
  <c r="G23" i="24"/>
  <c r="F23" i="24" s="1"/>
  <c r="H23" i="24" s="1"/>
  <c r="I30" i="13"/>
  <c r="AC12" i="3"/>
  <c r="B8" i="22"/>
  <c r="B7" i="22" s="1"/>
  <c r="A15" i="19"/>
  <c r="H11" i="21" s="1"/>
  <c r="R8" i="12" s="1"/>
  <c r="R9" i="12" s="1"/>
  <c r="E13" i="22" s="1"/>
  <c r="H28" i="14"/>
  <c r="H15" i="14"/>
  <c r="AT41" i="3"/>
  <c r="G32" i="24"/>
  <c r="F32" i="24" s="1"/>
  <c r="H32" i="24" s="1"/>
  <c r="G31" i="24"/>
  <c r="F31" i="24" s="1"/>
  <c r="H31" i="24" s="1"/>
  <c r="AV27" i="3"/>
  <c r="AA42" i="3"/>
  <c r="AZ21" i="3"/>
  <c r="G27" i="24"/>
  <c r="F27" i="24" s="1"/>
  <c r="H27" i="24" s="1"/>
  <c r="AA17" i="3"/>
  <c r="AI17" i="3" s="1"/>
  <c r="G20" i="24"/>
  <c r="F20" i="24" s="1"/>
  <c r="H20" i="24" s="1"/>
  <c r="AZ13" i="3"/>
  <c r="AN26" i="3"/>
  <c r="AG19" i="3"/>
  <c r="AS19" i="3"/>
  <c r="AQ19" i="3"/>
  <c r="BC19" i="3"/>
  <c r="D43" i="21"/>
  <c r="D40" i="1"/>
  <c r="H22" i="14"/>
  <c r="G20" i="12"/>
  <c r="I20" i="12" s="1"/>
  <c r="H24" i="12"/>
  <c r="H19" i="14"/>
  <c r="H23" i="14"/>
  <c r="H27" i="12"/>
  <c r="G19" i="12"/>
  <c r="I19" i="12" s="1"/>
  <c r="H24" i="14"/>
  <c r="H16" i="14"/>
  <c r="G17" i="14"/>
  <c r="G26" i="14"/>
  <c r="AE10" i="14"/>
  <c r="H10" i="14"/>
  <c r="H9" i="12"/>
  <c r="AE9" i="12"/>
  <c r="G25" i="12"/>
  <c r="I25" i="12" s="1"/>
  <c r="G27" i="14"/>
  <c r="G20" i="14"/>
  <c r="H18" i="14"/>
  <c r="AE14" i="14"/>
  <c r="H14" i="14"/>
  <c r="G18" i="12"/>
  <c r="I18" i="12" s="1"/>
  <c r="H22" i="12"/>
  <c r="G26" i="12"/>
  <c r="I26" i="12" s="1"/>
  <c r="G21" i="14"/>
  <c r="G12" i="14"/>
  <c r="H25" i="14"/>
  <c r="H21" i="12"/>
  <c r="AE9" i="14"/>
  <c r="G9" i="14"/>
  <c r="H9" i="14"/>
  <c r="H27" i="13"/>
  <c r="AE27" i="13"/>
  <c r="AE13" i="14"/>
  <c r="G13" i="14"/>
  <c r="H13" i="14"/>
  <c r="AE11" i="14"/>
  <c r="H11" i="14"/>
  <c r="G11" i="14"/>
  <c r="G10" i="14"/>
  <c r="H23" i="12"/>
  <c r="AF9" i="12"/>
  <c r="H12" i="14"/>
  <c r="G14" i="14"/>
  <c r="Q9" i="13"/>
  <c r="Q10" i="13" s="1"/>
  <c r="D14" i="22" s="1"/>
  <c r="F11" i="21"/>
  <c r="C8" i="22" s="1"/>
  <c r="C7" i="22" s="1"/>
  <c r="AR36" i="3"/>
  <c r="AJ28" i="3"/>
  <c r="AZ36" i="3"/>
  <c r="AJ39" i="3"/>
  <c r="AT35" i="3"/>
  <c r="AH39" i="3"/>
  <c r="BB39" i="3"/>
  <c r="AV26" i="3"/>
  <c r="AW19" i="3"/>
  <c r="AH38" i="3"/>
  <c r="AP38" i="3"/>
  <c r="AZ38" i="3"/>
  <c r="AT38" i="3"/>
  <c r="BD38" i="3"/>
  <c r="BF38" i="3"/>
  <c r="AD38" i="3"/>
  <c r="AX38" i="3"/>
  <c r="BB26" i="3"/>
  <c r="AL26" i="3"/>
  <c r="BB22" i="3"/>
  <c r="AE22" i="13"/>
  <c r="H22" i="13"/>
  <c r="G22" i="13"/>
  <c r="AF22" i="13"/>
  <c r="G24" i="13"/>
  <c r="AF24" i="13"/>
  <c r="AE24" i="13"/>
  <c r="H24" i="13"/>
  <c r="AF21" i="13"/>
  <c r="H21" i="13"/>
  <c r="G21" i="13"/>
  <c r="AE21" i="13"/>
  <c r="AE10" i="13"/>
  <c r="AF10" i="13"/>
  <c r="H10" i="13"/>
  <c r="G12" i="13"/>
  <c r="H12" i="13"/>
  <c r="AF12" i="13"/>
  <c r="AE12" i="13"/>
  <c r="AF17" i="13"/>
  <c r="H17" i="13"/>
  <c r="G17" i="13"/>
  <c r="G25" i="13"/>
  <c r="AE25" i="13"/>
  <c r="H25" i="13"/>
  <c r="AF25" i="13"/>
  <c r="G20" i="13"/>
  <c r="H20" i="13"/>
  <c r="AE20" i="13"/>
  <c r="AE23" i="13"/>
  <c r="AF23" i="13"/>
  <c r="G23" i="13"/>
  <c r="H14" i="13"/>
  <c r="G14" i="13"/>
  <c r="AF14" i="13"/>
  <c r="D16" i="22"/>
  <c r="AG12" i="3"/>
  <c r="Q8" i="14"/>
  <c r="Q9" i="14" s="1"/>
  <c r="D15" i="22" s="1"/>
  <c r="Q8" i="12"/>
  <c r="Q9" i="12" s="1"/>
  <c r="D13" i="22" s="1"/>
  <c r="G13" i="13"/>
  <c r="H13" i="13"/>
  <c r="AE13" i="13"/>
  <c r="G16" i="13"/>
  <c r="AF16" i="13"/>
  <c r="AE16" i="13"/>
  <c r="H16" i="13"/>
  <c r="H18" i="13"/>
  <c r="AF18" i="13"/>
  <c r="AE18" i="13"/>
  <c r="AE26" i="13"/>
  <c r="AF26" i="13"/>
  <c r="G26" i="13"/>
  <c r="H11" i="13"/>
  <c r="AF11" i="13"/>
  <c r="AE11" i="13"/>
  <c r="AF28" i="13"/>
  <c r="H28" i="13"/>
  <c r="AE28" i="13"/>
  <c r="G28" i="13"/>
  <c r="AE15" i="13"/>
  <c r="AF15" i="13"/>
  <c r="G15" i="13"/>
  <c r="AF29" i="13"/>
  <c r="G29" i="13"/>
  <c r="H29" i="13"/>
  <c r="AF27" i="13"/>
  <c r="G27" i="13"/>
  <c r="AE19" i="13"/>
  <c r="H19" i="13"/>
  <c r="AF19" i="13"/>
  <c r="AE17" i="14"/>
  <c r="AF17" i="14"/>
  <c r="AF28" i="14"/>
  <c r="AE28" i="14"/>
  <c r="AE19" i="14"/>
  <c r="AF19" i="14"/>
  <c r="AE26" i="12"/>
  <c r="AF26" i="12"/>
  <c r="AE22" i="12"/>
  <c r="AF22" i="12"/>
  <c r="AF18" i="12"/>
  <c r="AE18" i="12"/>
  <c r="AE14" i="12"/>
  <c r="AF14" i="12"/>
  <c r="G14" i="12"/>
  <c r="I14" i="12" s="1"/>
  <c r="AF11" i="12"/>
  <c r="AE11" i="12"/>
  <c r="G11" i="12"/>
  <c r="I11" i="12" s="1"/>
  <c r="AE18" i="14"/>
  <c r="AF18" i="14"/>
  <c r="AF24" i="14"/>
  <c r="AE24" i="14"/>
  <c r="AE27" i="14"/>
  <c r="AF27" i="14"/>
  <c r="AE25" i="12"/>
  <c r="AF25" i="12"/>
  <c r="AE21" i="12"/>
  <c r="AF21" i="12"/>
  <c r="AF17" i="12"/>
  <c r="AE17" i="12"/>
  <c r="G17" i="12"/>
  <c r="I17" i="12" s="1"/>
  <c r="AE10" i="12"/>
  <c r="AF10" i="12"/>
  <c r="G10" i="12"/>
  <c r="U15" i="21"/>
  <c r="N15" i="3" s="1"/>
  <c r="V16" i="21"/>
  <c r="O16" i="3" s="1"/>
  <c r="S16" i="3" s="1"/>
  <c r="U19" i="21"/>
  <c r="N19" i="3" s="1"/>
  <c r="V20" i="21"/>
  <c r="O20" i="3" s="1"/>
  <c r="U23" i="21"/>
  <c r="N23" i="3" s="1"/>
  <c r="V24" i="21"/>
  <c r="O24" i="3" s="1"/>
  <c r="U27" i="21"/>
  <c r="N27" i="3" s="1"/>
  <c r="V29" i="21"/>
  <c r="O29" i="3" s="1"/>
  <c r="U32" i="21"/>
  <c r="N32" i="3" s="1"/>
  <c r="V33" i="21"/>
  <c r="O33" i="3" s="1"/>
  <c r="S33" i="3" s="1"/>
  <c r="U36" i="21"/>
  <c r="N36" i="3" s="1"/>
  <c r="V37" i="21"/>
  <c r="O37" i="3" s="1"/>
  <c r="S37" i="3" s="1"/>
  <c r="U40" i="21"/>
  <c r="N40" i="3" s="1"/>
  <c r="Q40" i="3" s="1"/>
  <c r="V41" i="21"/>
  <c r="O41" i="3" s="1"/>
  <c r="U28" i="21"/>
  <c r="N28" i="3" s="1"/>
  <c r="V13" i="21"/>
  <c r="U16" i="21"/>
  <c r="N16" i="3" s="1"/>
  <c r="V17" i="21"/>
  <c r="O17" i="3" s="1"/>
  <c r="U20" i="21"/>
  <c r="N20" i="3" s="1"/>
  <c r="V21" i="21"/>
  <c r="O21" i="3" s="1"/>
  <c r="S21" i="3" s="1"/>
  <c r="U24" i="21"/>
  <c r="N24" i="3" s="1"/>
  <c r="V25" i="21"/>
  <c r="O25" i="3" s="1"/>
  <c r="S25" i="3" s="1"/>
  <c r="U29" i="21"/>
  <c r="N29" i="3" s="1"/>
  <c r="V30" i="21"/>
  <c r="O30" i="3" s="1"/>
  <c r="U33" i="21"/>
  <c r="N33" i="3" s="1"/>
  <c r="V34" i="21"/>
  <c r="O34" i="3" s="1"/>
  <c r="U37" i="21"/>
  <c r="N37" i="3" s="1"/>
  <c r="V38" i="21"/>
  <c r="O38" i="3" s="1"/>
  <c r="U41" i="21"/>
  <c r="N41" i="3" s="1"/>
  <c r="V42" i="21"/>
  <c r="O42" i="3" s="1"/>
  <c r="S42" i="3" s="1"/>
  <c r="V28" i="21"/>
  <c r="O28" i="3" s="1"/>
  <c r="U13" i="21"/>
  <c r="V14" i="21"/>
  <c r="O14" i="3" s="1"/>
  <c r="U17" i="21"/>
  <c r="N17" i="3" s="1"/>
  <c r="V18" i="21"/>
  <c r="O18" i="3" s="1"/>
  <c r="U21" i="21"/>
  <c r="N21" i="3" s="1"/>
  <c r="Q21" i="3" s="1"/>
  <c r="V22" i="21"/>
  <c r="O22" i="3" s="1"/>
  <c r="U25" i="21"/>
  <c r="N25" i="3" s="1"/>
  <c r="Q25" i="3" s="1"/>
  <c r="V26" i="21"/>
  <c r="O26" i="3" s="1"/>
  <c r="U30" i="21"/>
  <c r="N30" i="3" s="1"/>
  <c r="V31" i="21"/>
  <c r="O31" i="3" s="1"/>
  <c r="S31" i="3" s="1"/>
  <c r="U34" i="21"/>
  <c r="N34" i="3" s="1"/>
  <c r="V35" i="21"/>
  <c r="O35" i="3" s="1"/>
  <c r="U38" i="21"/>
  <c r="N38" i="3" s="1"/>
  <c r="V39" i="21"/>
  <c r="O39" i="3" s="1"/>
  <c r="U42" i="21"/>
  <c r="N42" i="3" s="1"/>
  <c r="Q42" i="3" s="1"/>
  <c r="U14" i="21"/>
  <c r="N14" i="3" s="1"/>
  <c r="V15" i="21"/>
  <c r="O15" i="3" s="1"/>
  <c r="U18" i="21"/>
  <c r="N18" i="3" s="1"/>
  <c r="V19" i="21"/>
  <c r="O19" i="3" s="1"/>
  <c r="U22" i="21"/>
  <c r="N22" i="3" s="1"/>
  <c r="V23" i="21"/>
  <c r="O23" i="3" s="1"/>
  <c r="U26" i="21"/>
  <c r="N26" i="3" s="1"/>
  <c r="V27" i="21"/>
  <c r="O27" i="3" s="1"/>
  <c r="U31" i="21"/>
  <c r="N31" i="3" s="1"/>
  <c r="V32" i="21"/>
  <c r="O32" i="3" s="1"/>
  <c r="U35" i="21"/>
  <c r="N35" i="3" s="1"/>
  <c r="V36" i="21"/>
  <c r="O36" i="3" s="1"/>
  <c r="U39" i="21"/>
  <c r="N39" i="3" s="1"/>
  <c r="V40" i="21"/>
  <c r="O40" i="3" s="1"/>
  <c r="S40" i="3" s="1"/>
  <c r="AE22" i="14"/>
  <c r="AF22" i="14"/>
  <c r="AE21" i="14"/>
  <c r="AF21" i="14"/>
  <c r="AE26" i="14"/>
  <c r="AF26" i="14"/>
  <c r="AE28" i="12"/>
  <c r="AF28" i="12"/>
  <c r="G28" i="12"/>
  <c r="I28" i="12" s="1"/>
  <c r="AE24" i="12"/>
  <c r="AF24" i="12"/>
  <c r="AE20" i="12"/>
  <c r="AF20" i="12"/>
  <c r="AE16" i="12"/>
  <c r="AF16" i="12"/>
  <c r="G16" i="12"/>
  <c r="I16" i="12" s="1"/>
  <c r="AE13" i="12"/>
  <c r="G13" i="12"/>
  <c r="I13" i="12" s="1"/>
  <c r="AF13" i="12"/>
  <c r="AE15" i="14"/>
  <c r="AF15" i="14"/>
  <c r="AF16" i="14"/>
  <c r="AE16" i="14"/>
  <c r="AE23" i="14"/>
  <c r="AF23" i="14"/>
  <c r="AF20" i="14"/>
  <c r="AE20" i="14"/>
  <c r="AE25" i="14"/>
  <c r="AF25" i="14"/>
  <c r="AE27" i="12"/>
  <c r="AF27" i="12"/>
  <c r="AE23" i="12"/>
  <c r="AF23" i="12"/>
  <c r="AE19" i="12"/>
  <c r="AF19" i="12"/>
  <c r="AF15" i="12"/>
  <c r="AE15" i="12"/>
  <c r="G15" i="12"/>
  <c r="I15" i="12" s="1"/>
  <c r="G12" i="12"/>
  <c r="I12" i="12" s="1"/>
  <c r="AE12" i="12"/>
  <c r="AF12" i="12"/>
  <c r="AF14" i="14"/>
  <c r="AF13" i="14"/>
  <c r="AF12" i="14"/>
  <c r="AF11" i="14"/>
  <c r="AF10" i="14"/>
  <c r="AF9" i="14"/>
  <c r="AD25" i="3" l="1"/>
  <c r="S36" i="3"/>
  <c r="S19" i="3"/>
  <c r="Q34" i="3"/>
  <c r="Q17" i="3"/>
  <c r="S34" i="3"/>
  <c r="S17" i="3"/>
  <c r="S41" i="3"/>
  <c r="AR38" i="3"/>
  <c r="AF38" i="3"/>
  <c r="AE19" i="3"/>
  <c r="AR31" i="3"/>
  <c r="BB36" i="3"/>
  <c r="AI19" i="3"/>
  <c r="AY19" i="3"/>
  <c r="AH24" i="3"/>
  <c r="BD39" i="3"/>
  <c r="AL31" i="3"/>
  <c r="S22" i="3"/>
  <c r="Q15" i="3"/>
  <c r="AP34" i="3"/>
  <c r="AN19" i="3"/>
  <c r="AH28" i="3"/>
  <c r="AT19" i="3"/>
  <c r="AX19" i="3"/>
  <c r="S27" i="3"/>
  <c r="AZ19" i="3"/>
  <c r="Q18" i="3"/>
  <c r="S14" i="3"/>
  <c r="Q41" i="3"/>
  <c r="Q24" i="3"/>
  <c r="S29" i="3"/>
  <c r="AF34" i="3"/>
  <c r="AN35" i="3"/>
  <c r="AD31" i="3"/>
  <c r="Q26" i="3"/>
  <c r="S39" i="3"/>
  <c r="Q32" i="3"/>
  <c r="BB34" i="3"/>
  <c r="AR34" i="3"/>
  <c r="AV31" i="3"/>
  <c r="AO31" i="3"/>
  <c r="AF19" i="3"/>
  <c r="AT31" i="3"/>
  <c r="BD31" i="3"/>
  <c r="BC40" i="3"/>
  <c r="AY40" i="3"/>
  <c r="S15" i="3"/>
  <c r="Q38" i="3"/>
  <c r="S38" i="3"/>
  <c r="BF35" i="3"/>
  <c r="AZ34" i="3"/>
  <c r="AM19" i="3"/>
  <c r="AG31" i="3"/>
  <c r="AX31" i="3"/>
  <c r="AJ19" i="3"/>
  <c r="AH19" i="3"/>
  <c r="AN31" i="3"/>
  <c r="AZ31" i="3"/>
  <c r="AL28" i="3"/>
  <c r="BA19" i="3"/>
  <c r="AO19" i="3"/>
  <c r="BE19" i="3"/>
  <c r="AN34" i="3"/>
  <c r="Q39" i="3"/>
  <c r="Q31" i="3"/>
  <c r="Q22" i="3"/>
  <c r="Q14" i="3"/>
  <c r="S26" i="3"/>
  <c r="S18" i="3"/>
  <c r="S28" i="3"/>
  <c r="Q37" i="3"/>
  <c r="Q29" i="3"/>
  <c r="Q20" i="3"/>
  <c r="Q36" i="3"/>
  <c r="Q27" i="3"/>
  <c r="Q19" i="3"/>
  <c r="AP31" i="3"/>
  <c r="AL34" i="3"/>
  <c r="AD34" i="3"/>
  <c r="AN38" i="3"/>
  <c r="AJ38" i="3"/>
  <c r="AL38" i="3"/>
  <c r="BB38" i="3"/>
  <c r="AQ23" i="3"/>
  <c r="BB19" i="3"/>
  <c r="BF19" i="3"/>
  <c r="AP19" i="3"/>
  <c r="AH31" i="3"/>
  <c r="AJ31" i="3"/>
  <c r="AC19" i="3"/>
  <c r="AU19" i="3"/>
  <c r="BD34" i="3"/>
  <c r="BC30" i="3"/>
  <c r="AC30" i="3"/>
  <c r="BE30" i="3"/>
  <c r="AU30" i="3"/>
  <c r="AE30" i="3"/>
  <c r="AY16" i="3"/>
  <c r="AG16" i="3"/>
  <c r="AO16" i="3"/>
  <c r="BE16" i="3"/>
  <c r="BC16" i="3"/>
  <c r="AC16" i="3"/>
  <c r="AW16" i="3"/>
  <c r="AE16" i="3"/>
  <c r="AK16" i="3"/>
  <c r="AS16" i="3"/>
  <c r="AM16" i="3"/>
  <c r="AU16" i="3"/>
  <c r="AI16" i="3"/>
  <c r="AQ16" i="3"/>
  <c r="BA16" i="3"/>
  <c r="AS25" i="3"/>
  <c r="AY25" i="3"/>
  <c r="BA25" i="3"/>
  <c r="AI25" i="3"/>
  <c r="AC25" i="3"/>
  <c r="AU25" i="3"/>
  <c r="AM25" i="3"/>
  <c r="AQ25" i="3"/>
  <c r="BE25" i="3"/>
  <c r="Q35" i="3"/>
  <c r="Q33" i="3"/>
  <c r="Q16" i="3"/>
  <c r="Q23" i="3"/>
  <c r="BD26" i="3"/>
  <c r="AX26" i="3"/>
  <c r="AP26" i="3"/>
  <c r="BF26" i="3"/>
  <c r="BA24" i="3"/>
  <c r="AK23" i="3"/>
  <c r="AE24" i="3"/>
  <c r="AJ29" i="3"/>
  <c r="AZ26" i="3"/>
  <c r="Q30" i="3"/>
  <c r="S30" i="3"/>
  <c r="AJ26" i="3"/>
  <c r="AR26" i="3"/>
  <c r="AF26" i="3"/>
  <c r="BE24" i="3"/>
  <c r="AU23" i="3"/>
  <c r="AC23" i="3"/>
  <c r="S35" i="3"/>
  <c r="AH26" i="3"/>
  <c r="AD26" i="3"/>
  <c r="AH35" i="3"/>
  <c r="AZ28" i="3"/>
  <c r="AE40" i="3"/>
  <c r="AM40" i="3"/>
  <c r="AY22" i="3"/>
  <c r="AS22" i="3"/>
  <c r="AE22" i="3"/>
  <c r="BA22" i="3"/>
  <c r="BE36" i="3"/>
  <c r="AU36" i="3"/>
  <c r="AY36" i="3"/>
  <c r="AS36" i="3"/>
  <c r="AO36" i="3"/>
  <c r="AQ36" i="3"/>
  <c r="AW36" i="3"/>
  <c r="BC36" i="3"/>
  <c r="AK36" i="3"/>
  <c r="AI36" i="3"/>
  <c r="AM36" i="3"/>
  <c r="AE36" i="3"/>
  <c r="AC36" i="3"/>
  <c r="AG36" i="3"/>
  <c r="AM29" i="3"/>
  <c r="AK29" i="3"/>
  <c r="AU29" i="3"/>
  <c r="AI29" i="3"/>
  <c r="AS29" i="3"/>
  <c r="BE29" i="3"/>
  <c r="AY41" i="3"/>
  <c r="AI41" i="3"/>
  <c r="AG38" i="3"/>
  <c r="AC38" i="3"/>
  <c r="AI38" i="3"/>
  <c r="AW38" i="3"/>
  <c r="AQ38" i="3"/>
  <c r="BA38" i="3"/>
  <c r="AE38" i="3"/>
  <c r="AU38" i="3"/>
  <c r="BE38" i="3"/>
  <c r="BC38" i="3"/>
  <c r="AM38" i="3"/>
  <c r="AO38" i="3"/>
  <c r="AK38" i="3"/>
  <c r="AY38" i="3"/>
  <c r="AS38" i="3"/>
  <c r="BC32" i="3"/>
  <c r="AO24" i="3"/>
  <c r="AF35" i="3"/>
  <c r="AV35" i="3"/>
  <c r="BC24" i="3"/>
  <c r="AI30" i="3"/>
  <c r="AU24" i="3"/>
  <c r="AY24" i="3"/>
  <c r="BB35" i="3"/>
  <c r="AR35" i="3"/>
  <c r="AO30" i="3"/>
  <c r="AM30" i="3"/>
  <c r="BF28" i="3"/>
  <c r="BB28" i="3"/>
  <c r="AH32" i="3"/>
  <c r="AP35" i="3"/>
  <c r="AO25" i="3"/>
  <c r="AQ32" i="3"/>
  <c r="AL35" i="3"/>
  <c r="AS30" i="3"/>
  <c r="AZ35" i="3"/>
  <c r="BD28" i="3"/>
  <c r="AW30" i="3"/>
  <c r="AY30" i="3"/>
  <c r="AF28" i="3"/>
  <c r="AR28" i="3"/>
  <c r="AX28" i="3"/>
  <c r="AY32" i="3"/>
  <c r="AC24" i="3"/>
  <c r="AD32" i="3"/>
  <c r="AG30" i="3"/>
  <c r="AK30" i="3"/>
  <c r="AG24" i="3"/>
  <c r="BD35" i="3"/>
  <c r="AJ35" i="3"/>
  <c r="AT28" i="3"/>
  <c r="BA30" i="3"/>
  <c r="AQ30" i="3"/>
  <c r="AV28" i="3"/>
  <c r="AN28" i="3"/>
  <c r="AP28" i="3"/>
  <c r="AX35" i="3"/>
  <c r="AG32" i="3"/>
  <c r="AM32" i="3"/>
  <c r="BA28" i="3"/>
  <c r="AQ28" i="3"/>
  <c r="AO28" i="3"/>
  <c r="AY28" i="3"/>
  <c r="AK28" i="3"/>
  <c r="AG28" i="3"/>
  <c r="AS28" i="3"/>
  <c r="BE28" i="3"/>
  <c r="AE28" i="3"/>
  <c r="AC28" i="3"/>
  <c r="AM28" i="3"/>
  <c r="BC28" i="3"/>
  <c r="AU28" i="3"/>
  <c r="AW28" i="3"/>
  <c r="AI28" i="3"/>
  <c r="AW27" i="3"/>
  <c r="AO27" i="3"/>
  <c r="BC27" i="3"/>
  <c r="BA27" i="3"/>
  <c r="AY27" i="3"/>
  <c r="AS27" i="3"/>
  <c r="AE27" i="3"/>
  <c r="AQ27" i="3"/>
  <c r="AM27" i="3"/>
  <c r="AC27" i="3"/>
  <c r="AK27" i="3"/>
  <c r="AU27" i="3"/>
  <c r="AG27" i="3"/>
  <c r="BE27" i="3"/>
  <c r="AI27" i="3"/>
  <c r="AS32" i="3"/>
  <c r="S32" i="3"/>
  <c r="S20" i="3"/>
  <c r="AJ34" i="3"/>
  <c r="BF34" i="3"/>
  <c r="AX34" i="3"/>
  <c r="AM24" i="3"/>
  <c r="AW24" i="3"/>
  <c r="AL19" i="3"/>
  <c r="AK24" i="3"/>
  <c r="AQ24" i="3"/>
  <c r="AV19" i="3"/>
  <c r="AR19" i="3"/>
  <c r="BD19" i="3"/>
  <c r="AF31" i="3"/>
  <c r="BF31" i="3"/>
  <c r="AG25" i="3"/>
  <c r="AL25" i="3"/>
  <c r="BC25" i="3"/>
  <c r="AW32" i="3"/>
  <c r="AH34" i="3"/>
  <c r="AT34" i="3"/>
  <c r="AE25" i="3"/>
  <c r="AE32" i="3"/>
  <c r="AR25" i="3"/>
  <c r="AU32" i="3"/>
  <c r="AK32" i="3"/>
  <c r="AI24" i="3"/>
  <c r="AW25" i="3"/>
  <c r="AK25" i="3"/>
  <c r="AI32" i="3"/>
  <c r="AO32" i="3"/>
  <c r="AC32" i="3"/>
  <c r="AU40" i="3"/>
  <c r="BE32" i="3"/>
  <c r="R28" i="3"/>
  <c r="Q28" i="3"/>
  <c r="T23" i="3"/>
  <c r="S23" i="3"/>
  <c r="T24" i="3"/>
  <c r="S24" i="3"/>
  <c r="BA36" i="3"/>
  <c r="AK22" i="3"/>
  <c r="AW22" i="3"/>
  <c r="AM23" i="3"/>
  <c r="AN22" i="3"/>
  <c r="AU22" i="3"/>
  <c r="AQ22" i="3"/>
  <c r="AM22" i="3"/>
  <c r="AI22" i="3"/>
  <c r="BA29" i="3"/>
  <c r="AP39" i="3"/>
  <c r="AI23" i="3"/>
  <c r="BC20" i="3"/>
  <c r="AQ29" i="3"/>
  <c r="AG37" i="3"/>
  <c r="AJ27" i="3"/>
  <c r="AF39" i="3"/>
  <c r="AX39" i="3"/>
  <c r="BA23" i="3"/>
  <c r="BB25" i="3"/>
  <c r="BF25" i="3"/>
  <c r="AG23" i="3"/>
  <c r="AI40" i="3"/>
  <c r="BC29" i="3"/>
  <c r="AC29" i="3"/>
  <c r="AC40" i="3"/>
  <c r="AH37" i="3"/>
  <c r="BA40" i="3"/>
  <c r="AG40" i="3"/>
  <c r="AV39" i="3"/>
  <c r="AC22" i="3"/>
  <c r="AI37" i="3"/>
  <c r="AE23" i="3"/>
  <c r="AE29" i="3"/>
  <c r="AO29" i="3"/>
  <c r="AT39" i="3"/>
  <c r="AL39" i="3"/>
  <c r="AZ39" i="3"/>
  <c r="BE23" i="3"/>
  <c r="BC23" i="3"/>
  <c r="AZ25" i="3"/>
  <c r="BD25" i="3"/>
  <c r="AT25" i="3"/>
  <c r="BE40" i="3"/>
  <c r="AN25" i="3"/>
  <c r="AQ40" i="3"/>
  <c r="AO40" i="3"/>
  <c r="BE22" i="3"/>
  <c r="AH27" i="3"/>
  <c r="AK20" i="3"/>
  <c r="R29" i="3"/>
  <c r="R23" i="3"/>
  <c r="AO22" i="3"/>
  <c r="AG22" i="3"/>
  <c r="BC22" i="3"/>
  <c r="AD39" i="3"/>
  <c r="AG29" i="3"/>
  <c r="AW23" i="3"/>
  <c r="AY29" i="3"/>
  <c r="BF39" i="3"/>
  <c r="AR39" i="3"/>
  <c r="AO23" i="3"/>
  <c r="AS23" i="3"/>
  <c r="AH25" i="3"/>
  <c r="AX25" i="3"/>
  <c r="AS40" i="3"/>
  <c r="AW29" i="3"/>
  <c r="AF25" i="3"/>
  <c r="AK40" i="3"/>
  <c r="AP25" i="3"/>
  <c r="AJ25" i="3"/>
  <c r="AA21" i="3"/>
  <c r="AQ21" i="3" s="1"/>
  <c r="AA14" i="3"/>
  <c r="AC14" i="3" s="1"/>
  <c r="BH14" i="3"/>
  <c r="AN32" i="3"/>
  <c r="AV32" i="3"/>
  <c r="BF32" i="3"/>
  <c r="AF32" i="3"/>
  <c r="AX33" i="3"/>
  <c r="AZ33" i="3"/>
  <c r="BC39" i="3"/>
  <c r="BB32" i="3"/>
  <c r="AR32" i="3"/>
  <c r="AX32" i="3"/>
  <c r="AJ32" i="3"/>
  <c r="AL32" i="3"/>
  <c r="AF33" i="3"/>
  <c r="AP32" i="3"/>
  <c r="AS35" i="3"/>
  <c r="AT32" i="3"/>
  <c r="AZ32" i="3"/>
  <c r="AL33" i="3"/>
  <c r="AT33" i="3"/>
  <c r="AR33" i="3"/>
  <c r="AN33" i="3"/>
  <c r="AV33" i="3"/>
  <c r="BD33" i="3"/>
  <c r="AP33" i="3"/>
  <c r="BF33" i="3"/>
  <c r="AJ33" i="3"/>
  <c r="BB33" i="3"/>
  <c r="AD33" i="3"/>
  <c r="T20" i="3"/>
  <c r="AH18" i="3"/>
  <c r="AH22" i="3"/>
  <c r="AP22" i="3"/>
  <c r="AL27" i="3"/>
  <c r="BC37" i="3"/>
  <c r="BA20" i="3"/>
  <c r="AC20" i="3"/>
  <c r="AE37" i="3"/>
  <c r="AX27" i="3"/>
  <c r="AF27" i="3"/>
  <c r="AV24" i="3"/>
  <c r="AN24" i="3"/>
  <c r="AZ22" i="3"/>
  <c r="AX22" i="3"/>
  <c r="AD22" i="3"/>
  <c r="AV22" i="3"/>
  <c r="AT24" i="3"/>
  <c r="AE20" i="3"/>
  <c r="AS37" i="3"/>
  <c r="AC37" i="3"/>
  <c r="AD27" i="3"/>
  <c r="AN27" i="3"/>
  <c r="BF24" i="3"/>
  <c r="AD24" i="3"/>
  <c r="BF22" i="3"/>
  <c r="AR22" i="3"/>
  <c r="AT22" i="3"/>
  <c r="AJ22" i="3"/>
  <c r="AF22" i="3"/>
  <c r="AW20" i="3"/>
  <c r="AI20" i="3"/>
  <c r="AZ27" i="3"/>
  <c r="AJ24" i="3"/>
  <c r="AX24" i="3"/>
  <c r="AH17" i="3"/>
  <c r="AL22" i="3"/>
  <c r="AX29" i="3"/>
  <c r="AF29" i="3"/>
  <c r="BB29" i="3"/>
  <c r="BB18" i="3"/>
  <c r="BD29" i="3"/>
  <c r="AV29" i="3"/>
  <c r="AP37" i="3"/>
  <c r="AF42" i="3"/>
  <c r="AD18" i="3"/>
  <c r="BD24" i="3"/>
  <c r="AF24" i="3"/>
  <c r="AD29" i="3"/>
  <c r="AX18" i="3"/>
  <c r="AN18" i="3"/>
  <c r="AD42" i="3"/>
  <c r="AZ18" i="3"/>
  <c r="AT27" i="3"/>
  <c r="AY20" i="3"/>
  <c r="AQ20" i="3"/>
  <c r="AR27" i="3"/>
  <c r="BD27" i="3"/>
  <c r="AR24" i="3"/>
  <c r="BB24" i="3"/>
  <c r="AP24" i="3"/>
  <c r="AL24" i="3"/>
  <c r="AN29" i="3"/>
  <c r="AS20" i="3"/>
  <c r="AL29" i="3"/>
  <c r="AD37" i="3"/>
  <c r="BF29" i="3"/>
  <c r="AP29" i="3"/>
  <c r="BF37" i="3"/>
  <c r="BD18" i="3"/>
  <c r="AH29" i="3"/>
  <c r="AR37" i="3"/>
  <c r="AZ29" i="3"/>
  <c r="AR29" i="3"/>
  <c r="AR18" i="3"/>
  <c r="AF18" i="3"/>
  <c r="AP42" i="3"/>
  <c r="AQ41" i="3"/>
  <c r="AO41" i="3"/>
  <c r="AK41" i="3"/>
  <c r="AZ37" i="3"/>
  <c r="AJ18" i="3"/>
  <c r="AL37" i="3"/>
  <c r="AF37" i="3"/>
  <c r="AL18" i="3"/>
  <c r="AV18" i="3"/>
  <c r="BF18" i="3"/>
  <c r="AN42" i="3"/>
  <c r="AE41" i="3"/>
  <c r="AJ37" i="3"/>
  <c r="AV37" i="3"/>
  <c r="AT18" i="3"/>
  <c r="AN37" i="3"/>
  <c r="BB37" i="3"/>
  <c r="AL36" i="3"/>
  <c r="AD36" i="3"/>
  <c r="AU31" i="3"/>
  <c r="AN36" i="3"/>
  <c r="AP36" i="3"/>
  <c r="AH36" i="3"/>
  <c r="AL41" i="3"/>
  <c r="AR41" i="3"/>
  <c r="AX36" i="3"/>
  <c r="AY31" i="3"/>
  <c r="AQ31" i="3"/>
  <c r="AT36" i="3"/>
  <c r="AV36" i="3"/>
  <c r="AM31" i="3"/>
  <c r="AF36" i="3"/>
  <c r="BE31" i="3"/>
  <c r="AJ36" i="3"/>
  <c r="BF36" i="3"/>
  <c r="AC31" i="3"/>
  <c r="AI31" i="3"/>
  <c r="AH42" i="3"/>
  <c r="AD41" i="3"/>
  <c r="BD41" i="3"/>
  <c r="AH41" i="3"/>
  <c r="AT42" i="3"/>
  <c r="AL42" i="3"/>
  <c r="AR42" i="3"/>
  <c r="AX42" i="3"/>
  <c r="AK31" i="3"/>
  <c r="BA41" i="3"/>
  <c r="BA31" i="3"/>
  <c r="BC41" i="3"/>
  <c r="AS31" i="3"/>
  <c r="BE41" i="3"/>
  <c r="AV41" i="3"/>
  <c r="AG41" i="3"/>
  <c r="AJ41" i="3"/>
  <c r="BB41" i="3"/>
  <c r="AT37" i="3"/>
  <c r="BD37" i="3"/>
  <c r="AX41" i="3"/>
  <c r="AV42" i="3"/>
  <c r="BB42" i="3"/>
  <c r="BF42" i="3"/>
  <c r="BD42" i="3"/>
  <c r="AZ42" i="3"/>
  <c r="AW31" i="3"/>
  <c r="AC41" i="3"/>
  <c r="AU41" i="3"/>
  <c r="BC31" i="3"/>
  <c r="AW41" i="3"/>
  <c r="AG33" i="3"/>
  <c r="AP41" i="3"/>
  <c r="BF41" i="3"/>
  <c r="AN41" i="3"/>
  <c r="AF41" i="3"/>
  <c r="BE20" i="3"/>
  <c r="P8" i="14"/>
  <c r="P9" i="14" s="1"/>
  <c r="C15" i="22" s="1"/>
  <c r="P9" i="13"/>
  <c r="P10" i="13" s="1"/>
  <c r="C14" i="22" s="1"/>
  <c r="E16" i="22"/>
  <c r="AI12" i="3"/>
  <c r="P8" i="12"/>
  <c r="P9" i="12" s="1"/>
  <c r="C13" i="22" s="1"/>
  <c r="C16" i="22"/>
  <c r="AE12" i="3"/>
  <c r="AM41" i="3"/>
  <c r="AS41" i="3"/>
  <c r="AJ30" i="3"/>
  <c r="AF30" i="3"/>
  <c r="BA26" i="3"/>
  <c r="AS26" i="3"/>
  <c r="T42" i="3"/>
  <c r="BF30" i="3"/>
  <c r="AU26" i="3"/>
  <c r="AO37" i="3"/>
  <c r="AQ37" i="3"/>
  <c r="BA37" i="3"/>
  <c r="AU37" i="3"/>
  <c r="AP17" i="3"/>
  <c r="BE37" i="3"/>
  <c r="AK37" i="3"/>
  <c r="AU39" i="3"/>
  <c r="AM37" i="3"/>
  <c r="AW37" i="3"/>
  <c r="BB27" i="3"/>
  <c r="AO33" i="3"/>
  <c r="AJ40" i="3"/>
  <c r="BC33" i="3"/>
  <c r="BA18" i="3"/>
  <c r="AY33" i="3"/>
  <c r="AH40" i="3"/>
  <c r="AP27" i="3"/>
  <c r="BD17" i="3"/>
  <c r="AM17" i="3"/>
  <c r="AZ17" i="3"/>
  <c r="AK18" i="3"/>
  <c r="AW18" i="3"/>
  <c r="AN16" i="3"/>
  <c r="R33" i="3"/>
  <c r="AM33" i="3"/>
  <c r="AG18" i="3"/>
  <c r="AS18" i="3"/>
  <c r="AC18" i="3"/>
  <c r="BE18" i="3"/>
  <c r="AU33" i="3"/>
  <c r="BB40" i="3"/>
  <c r="AK33" i="3"/>
  <c r="AE33" i="3"/>
  <c r="AZ16" i="3"/>
  <c r="AV40" i="3"/>
  <c r="AX40" i="3"/>
  <c r="AN40" i="3"/>
  <c r="BB23" i="3"/>
  <c r="BE33" i="3"/>
  <c r="AO18" i="3"/>
  <c r="BC18" i="3"/>
  <c r="AY18" i="3"/>
  <c r="AU18" i="3"/>
  <c r="BA33" i="3"/>
  <c r="BD40" i="3"/>
  <c r="AF40" i="3"/>
  <c r="AC33" i="3"/>
  <c r="AQ33" i="3"/>
  <c r="AV23" i="3"/>
  <c r="AP40" i="3"/>
  <c r="AL40" i="3"/>
  <c r="BF40" i="3"/>
  <c r="AQ18" i="3"/>
  <c r="AM18" i="3"/>
  <c r="AI18" i="3"/>
  <c r="AT23" i="3"/>
  <c r="BF16" i="3"/>
  <c r="AT40" i="3"/>
  <c r="AI35" i="3"/>
  <c r="AX16" i="3"/>
  <c r="AF16" i="3"/>
  <c r="AL16" i="3"/>
  <c r="BD16" i="3"/>
  <c r="AJ16" i="3"/>
  <c r="AV16" i="3"/>
  <c r="AH16" i="3"/>
  <c r="AT16" i="3"/>
  <c r="AD16" i="3"/>
  <c r="BB16" i="3"/>
  <c r="AR16" i="3"/>
  <c r="AX21" i="3"/>
  <c r="AL21" i="3"/>
  <c r="AV21" i="3"/>
  <c r="R26" i="3"/>
  <c r="BF14" i="3"/>
  <c r="AV30" i="3"/>
  <c r="BD30" i="3"/>
  <c r="AW26" i="3"/>
  <c r="BE26" i="3"/>
  <c r="AK26" i="3"/>
  <c r="BB21" i="3"/>
  <c r="BF21" i="3"/>
  <c r="AR21" i="3"/>
  <c r="BA17" i="3"/>
  <c r="AP14" i="3"/>
  <c r="AN30" i="3"/>
  <c r="AP30" i="3"/>
  <c r="AT30" i="3"/>
  <c r="AC26" i="3"/>
  <c r="AE26" i="3"/>
  <c r="AG26" i="3"/>
  <c r="AY26" i="3"/>
  <c r="AK35" i="3"/>
  <c r="AW39" i="3"/>
  <c r="AH21" i="3"/>
  <c r="AN21" i="3"/>
  <c r="AF21" i="3"/>
  <c r="AZ30" i="3"/>
  <c r="BC26" i="3"/>
  <c r="T39" i="3"/>
  <c r="AH14" i="3"/>
  <c r="AD30" i="3"/>
  <c r="AH30" i="3"/>
  <c r="AL30" i="3"/>
  <c r="AO39" i="3"/>
  <c r="AM26" i="3"/>
  <c r="AO26" i="3"/>
  <c r="AQ26" i="3"/>
  <c r="AN14" i="3"/>
  <c r="BD21" i="3"/>
  <c r="AD21" i="3"/>
  <c r="AE17" i="3"/>
  <c r="AO20" i="3"/>
  <c r="BB13" i="3"/>
  <c r="BC13" i="3"/>
  <c r="AG39" i="3"/>
  <c r="AS39" i="3"/>
  <c r="AM35" i="3"/>
  <c r="AE39" i="3"/>
  <c r="BE35" i="3"/>
  <c r="AC35" i="3"/>
  <c r="AM39" i="3"/>
  <c r="BF20" i="3"/>
  <c r="BC35" i="3"/>
  <c r="AD40" i="3"/>
  <c r="AR40" i="3"/>
  <c r="AQ39" i="3"/>
  <c r="AG35" i="3"/>
  <c r="AK39" i="3"/>
  <c r="AQ35" i="3"/>
  <c r="AI39" i="3"/>
  <c r="BA39" i="3"/>
  <c r="AY35" i="3"/>
  <c r="BA35" i="3"/>
  <c r="AU35" i="3"/>
  <c r="AC39" i="3"/>
  <c r="AP15" i="3"/>
  <c r="AE35" i="3"/>
  <c r="BE39" i="3"/>
  <c r="AO35" i="3"/>
  <c r="AI13" i="3"/>
  <c r="BD15" i="3"/>
  <c r="AT15" i="3"/>
  <c r="AV20" i="3"/>
  <c r="AK34" i="3"/>
  <c r="BC34" i="3"/>
  <c r="BF15" i="3"/>
  <c r="BD20" i="3"/>
  <c r="BE34" i="3"/>
  <c r="A16" i="19"/>
  <c r="A17" i="19" s="1"/>
  <c r="AG34" i="3"/>
  <c r="AN20" i="3"/>
  <c r="AH15" i="3"/>
  <c r="BC15" i="3"/>
  <c r="AV15" i="3"/>
  <c r="AR15" i="3"/>
  <c r="AD20" i="3"/>
  <c r="AJ20" i="3"/>
  <c r="AF20" i="3"/>
  <c r="AY34" i="3"/>
  <c r="AC34" i="3"/>
  <c r="R8" i="14"/>
  <c r="R9" i="14" s="1"/>
  <c r="E15" i="22" s="1"/>
  <c r="BA34" i="3"/>
  <c r="BB15" i="3"/>
  <c r="AR20" i="3"/>
  <c r="BE15" i="3"/>
  <c r="AZ15" i="3"/>
  <c r="AF15" i="3"/>
  <c r="AH20" i="3"/>
  <c r="AZ20" i="3"/>
  <c r="BB20" i="3"/>
  <c r="AE34" i="3"/>
  <c r="AO34" i="3"/>
  <c r="AM34" i="3"/>
  <c r="AL15" i="3"/>
  <c r="BA15" i="3"/>
  <c r="AX20" i="3"/>
  <c r="E8" i="22"/>
  <c r="E7" i="22" s="1"/>
  <c r="R9" i="13"/>
  <c r="R10" i="13" s="1"/>
  <c r="E14" i="22" s="1"/>
  <c r="AL17" i="3"/>
  <c r="AF17" i="3"/>
  <c r="AR17" i="3"/>
  <c r="AN17" i="3"/>
  <c r="BF27" i="3"/>
  <c r="AM20" i="3"/>
  <c r="BF17" i="3"/>
  <c r="AD17" i="3"/>
  <c r="AI33" i="3"/>
  <c r="AW33" i="3"/>
  <c r="AR30" i="3"/>
  <c r="BB30" i="3"/>
  <c r="AU20" i="3"/>
  <c r="T36" i="3"/>
  <c r="R38" i="3"/>
  <c r="R35" i="3"/>
  <c r="R39" i="3"/>
  <c r="R31" i="3"/>
  <c r="R22" i="3"/>
  <c r="R14" i="3"/>
  <c r="T31" i="3"/>
  <c r="T22" i="3"/>
  <c r="T14" i="3"/>
  <c r="T38" i="3"/>
  <c r="T30" i="3"/>
  <c r="T21" i="3"/>
  <c r="T41" i="3"/>
  <c r="T33" i="3"/>
  <c r="T16" i="3"/>
  <c r="T19" i="3"/>
  <c r="R21" i="3"/>
  <c r="R37" i="3"/>
  <c r="R20" i="3"/>
  <c r="R40" i="3"/>
  <c r="R32" i="3"/>
  <c r="R15" i="3"/>
  <c r="T27" i="3"/>
  <c r="R30" i="3"/>
  <c r="R18" i="3"/>
  <c r="T35" i="3"/>
  <c r="T26" i="3"/>
  <c r="T18" i="3"/>
  <c r="T28" i="3"/>
  <c r="T34" i="3"/>
  <c r="T25" i="3"/>
  <c r="T37" i="3"/>
  <c r="T29" i="3"/>
  <c r="T40" i="3"/>
  <c r="T32" i="3"/>
  <c r="R42" i="3"/>
  <c r="R34" i="3"/>
  <c r="R25" i="3"/>
  <c r="R41" i="3"/>
  <c r="R24" i="3"/>
  <c r="R16" i="3"/>
  <c r="R36" i="3"/>
  <c r="R27" i="3"/>
  <c r="R19" i="3"/>
  <c r="AJ21" i="3"/>
  <c r="AV17" i="3"/>
  <c r="BB17" i="3"/>
  <c r="AI34" i="3"/>
  <c r="AS34" i="3"/>
  <c r="AW34" i="3"/>
  <c r="AQ34" i="3"/>
  <c r="BD13" i="3"/>
  <c r="AH13" i="3"/>
  <c r="AR13" i="3"/>
  <c r="AX13" i="3"/>
  <c r="AN13" i="3"/>
  <c r="AG13" i="3"/>
  <c r="AP13" i="3"/>
  <c r="AL13" i="3"/>
  <c r="AO13" i="3"/>
  <c r="BE13" i="3"/>
  <c r="AV13" i="3"/>
  <c r="BF13" i="3"/>
  <c r="AJ13" i="3"/>
  <c r="AQ13" i="3"/>
  <c r="R17" i="3"/>
  <c r="AX14" i="3"/>
  <c r="AZ14" i="3"/>
  <c r="AR14" i="3"/>
  <c r="AC15" i="3"/>
  <c r="AI15" i="3"/>
  <c r="AU15" i="3"/>
  <c r="AY17" i="3"/>
  <c r="AO17" i="3"/>
  <c r="AY15" i="3"/>
  <c r="AC17" i="3"/>
  <c r="T15" i="3"/>
  <c r="AV14" i="3"/>
  <c r="AL14" i="3"/>
  <c r="AT14" i="3"/>
  <c r="AW15" i="3"/>
  <c r="AG15" i="3"/>
  <c r="AE15" i="3"/>
  <c r="AM15" i="3"/>
  <c r="AS17" i="3"/>
  <c r="AK17" i="3"/>
  <c r="BE17" i="3"/>
  <c r="AS15" i="3"/>
  <c r="AP21" i="3"/>
  <c r="AT21" i="3"/>
  <c r="T17" i="3"/>
  <c r="BB14" i="3"/>
  <c r="BD14" i="3"/>
  <c r="AF14" i="3"/>
  <c r="AQ15" i="3"/>
  <c r="AO15" i="3"/>
  <c r="AU17" i="3"/>
  <c r="AQ17" i="3"/>
  <c r="AW17" i="3"/>
  <c r="AJ14" i="3"/>
  <c r="AC13" i="3"/>
  <c r="AM13" i="3"/>
  <c r="BA13" i="3"/>
  <c r="AE13" i="3"/>
  <c r="AW13" i="3"/>
  <c r="AS13" i="3"/>
  <c r="AK13" i="3"/>
  <c r="AU13" i="3"/>
  <c r="BF23" i="3"/>
  <c r="BD23" i="3"/>
  <c r="AF23" i="3"/>
  <c r="AL23" i="3"/>
  <c r="AR23" i="3"/>
  <c r="AJ23" i="3"/>
  <c r="AZ23" i="3"/>
  <c r="AP23" i="3"/>
  <c r="AX23" i="3"/>
  <c r="AH23" i="3"/>
  <c r="AD23" i="3"/>
  <c r="AP20" i="3"/>
  <c r="AL20" i="3"/>
  <c r="AJ17" i="3"/>
  <c r="AX17" i="3"/>
  <c r="AG17" i="3"/>
  <c r="BC17" i="3"/>
  <c r="AJ15" i="3"/>
  <c r="AX15" i="3"/>
  <c r="AN15" i="3"/>
  <c r="AF13" i="3"/>
  <c r="AD13" i="3"/>
  <c r="AT13" i="3"/>
  <c r="H29" i="12"/>
  <c r="F17" i="20" s="1"/>
  <c r="G29" i="14"/>
  <c r="E19" i="20" s="1"/>
  <c r="H30" i="13"/>
  <c r="F18" i="20" s="1"/>
  <c r="H29" i="14"/>
  <c r="F19" i="20" s="1"/>
  <c r="AE29" i="14"/>
  <c r="G30" i="13"/>
  <c r="E18" i="20" s="1"/>
  <c r="AF29" i="14"/>
  <c r="I19" i="20"/>
  <c r="I10" i="12"/>
  <c r="I29" i="12" s="1"/>
  <c r="G29" i="12"/>
  <c r="E17" i="20" s="1"/>
  <c r="D17" i="20" s="1"/>
  <c r="AF30" i="13"/>
  <c r="I18" i="20"/>
  <c r="AK42" i="3"/>
  <c r="BA42" i="3"/>
  <c r="BC42" i="3"/>
  <c r="AU42" i="3"/>
  <c r="AO42" i="3"/>
  <c r="BE42" i="3"/>
  <c r="AI42" i="3"/>
  <c r="AC42" i="3"/>
  <c r="AS42" i="3"/>
  <c r="AQ42" i="3"/>
  <c r="AY42" i="3"/>
  <c r="AG42" i="3"/>
  <c r="AW42" i="3"/>
  <c r="AM42" i="3"/>
  <c r="AE42" i="3"/>
  <c r="N13" i="3"/>
  <c r="U43" i="21"/>
  <c r="AF29" i="12"/>
  <c r="I17" i="20"/>
  <c r="H18" i="20"/>
  <c r="AE30" i="13"/>
  <c r="H19" i="20"/>
  <c r="O13" i="3"/>
  <c r="S13" i="3" s="1"/>
  <c r="V43" i="21"/>
  <c r="H17" i="20"/>
  <c r="AE29" i="12"/>
  <c r="S43" i="3" l="1"/>
  <c r="Q13" i="3"/>
  <c r="R13" i="3"/>
  <c r="AE21" i="3"/>
  <c r="AU21" i="3"/>
  <c r="I11" i="21"/>
  <c r="U23" i="3"/>
  <c r="AI21" i="3"/>
  <c r="AO21" i="3"/>
  <c r="AG21" i="3"/>
  <c r="AM21" i="3"/>
  <c r="U18" i="3"/>
  <c r="U24" i="3"/>
  <c r="U31" i="3"/>
  <c r="U28" i="3"/>
  <c r="U29" i="3"/>
  <c r="U26" i="3"/>
  <c r="BE21" i="3"/>
  <c r="AS21" i="3"/>
  <c r="AY21" i="3"/>
  <c r="AC21" i="3"/>
  <c r="AC43" i="3" s="1"/>
  <c r="B10" i="22" s="1"/>
  <c r="BA21" i="3"/>
  <c r="AW21" i="3"/>
  <c r="AK21" i="3"/>
  <c r="BC21" i="3"/>
  <c r="AU14" i="3"/>
  <c r="AO14" i="3"/>
  <c r="BE14" i="3"/>
  <c r="AG14" i="3"/>
  <c r="AM14" i="3"/>
  <c r="U39" i="3"/>
  <c r="BI13" i="3"/>
  <c r="BI43" i="3" s="1"/>
  <c r="R50" i="3" s="1"/>
  <c r="AE14" i="3"/>
  <c r="AY14" i="3"/>
  <c r="AW14" i="3"/>
  <c r="AW43" i="3" s="1"/>
  <c r="L10" i="22" s="1"/>
  <c r="AI14" i="3"/>
  <c r="AI43" i="3" s="1"/>
  <c r="E10" i="22" s="1"/>
  <c r="BC14" i="3"/>
  <c r="BC43" i="3" s="1"/>
  <c r="O10" i="22" s="1"/>
  <c r="AS14" i="3"/>
  <c r="AQ14" i="3"/>
  <c r="AQ43" i="3" s="1"/>
  <c r="I10" i="22" s="1"/>
  <c r="AK14" i="3"/>
  <c r="AK43" i="3" s="1"/>
  <c r="F10" i="22" s="1"/>
  <c r="BA14" i="3"/>
  <c r="U14" i="3"/>
  <c r="BH13" i="3"/>
  <c r="BH43" i="3" s="1"/>
  <c r="R49" i="3" s="1"/>
  <c r="U20" i="3"/>
  <c r="U42" i="3"/>
  <c r="U33" i="3"/>
  <c r="U22" i="3"/>
  <c r="BB43" i="3"/>
  <c r="N11" i="22" s="1"/>
  <c r="N12" i="22" s="1"/>
  <c r="U15" i="3"/>
  <c r="U34" i="3"/>
  <c r="U19" i="3"/>
  <c r="AT43" i="3"/>
  <c r="J11" i="22" s="1"/>
  <c r="J12" i="22" s="1"/>
  <c r="U16" i="3"/>
  <c r="AV43" i="3"/>
  <c r="K11" i="22" s="1"/>
  <c r="K12" i="22" s="1"/>
  <c r="AP43" i="3"/>
  <c r="H11" i="22" s="1"/>
  <c r="H12" i="22" s="1"/>
  <c r="BD43" i="3"/>
  <c r="O11" i="22" s="1"/>
  <c r="O12" i="22" s="1"/>
  <c r="AJ43" i="3"/>
  <c r="E11" i="22" s="1"/>
  <c r="E12" i="22" s="1"/>
  <c r="AN43" i="3"/>
  <c r="G11" i="22" s="1"/>
  <c r="G12" i="22" s="1"/>
  <c r="AX43" i="3"/>
  <c r="L11" i="22" s="1"/>
  <c r="L12" i="22" s="1"/>
  <c r="AZ43" i="3"/>
  <c r="M11" i="22" s="1"/>
  <c r="M12" i="22" s="1"/>
  <c r="U41" i="3"/>
  <c r="U21" i="3"/>
  <c r="U38" i="3"/>
  <c r="U17" i="3"/>
  <c r="U40" i="3"/>
  <c r="U37" i="3"/>
  <c r="U30" i="3"/>
  <c r="U35" i="3"/>
  <c r="U36" i="3"/>
  <c r="U27" i="3"/>
  <c r="G18" i="20"/>
  <c r="U32" i="3"/>
  <c r="U25" i="3"/>
  <c r="T13" i="3"/>
  <c r="T46" i="3"/>
  <c r="X13" i="3"/>
  <c r="Q43" i="3"/>
  <c r="Z13" i="3"/>
  <c r="AH43" i="3"/>
  <c r="D11" i="22" s="1"/>
  <c r="D12" i="22" s="1"/>
  <c r="AR43" i="3"/>
  <c r="I11" i="22" s="1"/>
  <c r="I12" i="22" s="1"/>
  <c r="BF43" i="3"/>
  <c r="P11" i="22" s="1"/>
  <c r="P12" i="22" s="1"/>
  <c r="AF43" i="3"/>
  <c r="C11" i="22" s="1"/>
  <c r="C12" i="22" s="1"/>
  <c r="AD43" i="3"/>
  <c r="B11" i="22" s="1"/>
  <c r="B12" i="22" s="1"/>
  <c r="AL43" i="3"/>
  <c r="F11" i="22" s="1"/>
  <c r="F12" i="22" s="1"/>
  <c r="D18" i="20"/>
  <c r="D19" i="20"/>
  <c r="G19" i="20"/>
  <c r="A18" i="19"/>
  <c r="J11" i="21"/>
  <c r="F8" i="22"/>
  <c r="F7" i="22" s="1"/>
  <c r="AK12" i="3"/>
  <c r="F16" i="22"/>
  <c r="S8" i="14"/>
  <c r="S9" i="14" s="1"/>
  <c r="F15" i="22" s="1"/>
  <c r="S9" i="13"/>
  <c r="S10" i="13" s="1"/>
  <c r="F14" i="22" s="1"/>
  <c r="S8" i="12"/>
  <c r="S9" i="12" s="1"/>
  <c r="F13" i="22" s="1"/>
  <c r="G17" i="20"/>
  <c r="Y13" i="3" l="1"/>
  <c r="T43" i="3"/>
  <c r="AE43" i="3"/>
  <c r="C10" i="22" s="1"/>
  <c r="AO43" i="3"/>
  <c r="H10" i="22" s="1"/>
  <c r="AM43" i="3"/>
  <c r="G10" i="22" s="1"/>
  <c r="AU43" i="3"/>
  <c r="K10" i="22" s="1"/>
  <c r="AY43" i="3"/>
  <c r="M10" i="22" s="1"/>
  <c r="BE43" i="3"/>
  <c r="P10" i="22" s="1"/>
  <c r="AG43" i="3"/>
  <c r="D10" i="22" s="1"/>
  <c r="D17" i="22" s="1"/>
  <c r="AS43" i="3"/>
  <c r="J10" i="22" s="1"/>
  <c r="BA43" i="3"/>
  <c r="N10" i="22" s="1"/>
  <c r="F14" i="20"/>
  <c r="B17" i="22"/>
  <c r="R43" i="3"/>
  <c r="E14" i="20" s="1"/>
  <c r="E17" i="22"/>
  <c r="R46" i="3"/>
  <c r="C18" i="20"/>
  <c r="U13" i="3"/>
  <c r="U43" i="3" s="1"/>
  <c r="R45" i="3"/>
  <c r="T45" i="3"/>
  <c r="F17" i="22"/>
  <c r="Q12" i="22"/>
  <c r="Q11" i="22"/>
  <c r="C17" i="22"/>
  <c r="C17" i="20"/>
  <c r="C19" i="20"/>
  <c r="A19" i="19"/>
  <c r="K11" i="21"/>
  <c r="T8" i="14"/>
  <c r="T9" i="14" s="1"/>
  <c r="G15" i="22" s="1"/>
  <c r="G8" i="22"/>
  <c r="G7" i="22" s="1"/>
  <c r="AM12" i="3"/>
  <c r="T8" i="12"/>
  <c r="T9" i="12" s="1"/>
  <c r="G13" i="22" s="1"/>
  <c r="G16" i="22"/>
  <c r="T9" i="13"/>
  <c r="T10" i="13" s="1"/>
  <c r="G14" i="22" s="1"/>
  <c r="Q10" i="22" l="1"/>
  <c r="AA45" i="3"/>
  <c r="AA46" i="3" s="1"/>
  <c r="E20" i="20"/>
  <c r="D23" i="20" s="1"/>
  <c r="D14" i="20"/>
  <c r="Y43" i="3"/>
  <c r="I14" i="20"/>
  <c r="I20" i="20" s="1"/>
  <c r="E24" i="20" s="1"/>
  <c r="X43" i="3"/>
  <c r="H14" i="20"/>
  <c r="Z43" i="3"/>
  <c r="U46" i="3"/>
  <c r="U45" i="3"/>
  <c r="D15" i="20"/>
  <c r="C15" i="20" s="1"/>
  <c r="G17" i="22"/>
  <c r="U8" i="12"/>
  <c r="U9" i="12" s="1"/>
  <c r="H13" i="22" s="1"/>
  <c r="H8" i="22"/>
  <c r="H7" i="22" s="1"/>
  <c r="AO12" i="3"/>
  <c r="H16" i="22"/>
  <c r="U8" i="14"/>
  <c r="U9" i="14" s="1"/>
  <c r="H15" i="22" s="1"/>
  <c r="U9" i="13"/>
  <c r="U10" i="13" s="1"/>
  <c r="H14" i="22" s="1"/>
  <c r="A20" i="19"/>
  <c r="L11" i="21"/>
  <c r="AC46" i="3" l="1"/>
  <c r="G14" i="20"/>
  <c r="H20" i="20"/>
  <c r="E23" i="20" s="1"/>
  <c r="D20" i="20"/>
  <c r="F20" i="20"/>
  <c r="D24" i="20" s="1"/>
  <c r="C24" i="20" s="1"/>
  <c r="H17" i="22"/>
  <c r="A21" i="19"/>
  <c r="M11" i="21"/>
  <c r="V8" i="14"/>
  <c r="V9" i="14" s="1"/>
  <c r="I15" i="22" s="1"/>
  <c r="I8" i="22"/>
  <c r="I7" i="22" s="1"/>
  <c r="AQ12" i="3"/>
  <c r="V9" i="13"/>
  <c r="V10" i="13" s="1"/>
  <c r="I14" i="22" s="1"/>
  <c r="I16" i="22"/>
  <c r="V8" i="12"/>
  <c r="V9" i="12" s="1"/>
  <c r="I13" i="22" s="1"/>
  <c r="G20" i="20" l="1"/>
  <c r="C14" i="20"/>
  <c r="E25" i="20"/>
  <c r="C23" i="20"/>
  <c r="I17" i="22"/>
  <c r="D25" i="20"/>
  <c r="J8" i="22"/>
  <c r="J7" i="22" s="1"/>
  <c r="AS12" i="3"/>
  <c r="J16" i="22"/>
  <c r="W8" i="14"/>
  <c r="W9" i="14" s="1"/>
  <c r="J15" i="22" s="1"/>
  <c r="W9" i="13"/>
  <c r="W10" i="13" s="1"/>
  <c r="J14" i="22" s="1"/>
  <c r="W8" i="12"/>
  <c r="W9" i="12" s="1"/>
  <c r="J13" i="22" s="1"/>
  <c r="A22" i="19"/>
  <c r="N11" i="21"/>
  <c r="C20" i="20" l="1"/>
  <c r="C25" i="20"/>
  <c r="J17" i="22"/>
  <c r="K16" i="22"/>
  <c r="X9" i="13"/>
  <c r="X10" i="13" s="1"/>
  <c r="K14" i="22" s="1"/>
  <c r="X8" i="14"/>
  <c r="X9" i="14" s="1"/>
  <c r="K15" i="22" s="1"/>
  <c r="K8" i="22"/>
  <c r="K7" i="22" s="1"/>
  <c r="AU12" i="3"/>
  <c r="X8" i="12"/>
  <c r="X9" i="12" s="1"/>
  <c r="K13" i="22" s="1"/>
  <c r="A23" i="19"/>
  <c r="O11" i="21"/>
  <c r="K17" i="22" l="1"/>
  <c r="L8" i="22"/>
  <c r="L7" i="22" s="1"/>
  <c r="Y8" i="14"/>
  <c r="Y9" i="14" s="1"/>
  <c r="L15" i="22" s="1"/>
  <c r="Y8" i="12"/>
  <c r="Y9" i="12" s="1"/>
  <c r="L13" i="22" s="1"/>
  <c r="Y9" i="13"/>
  <c r="Y10" i="13" s="1"/>
  <c r="L14" i="22" s="1"/>
  <c r="L16" i="22"/>
  <c r="AW12" i="3"/>
  <c r="A24" i="19"/>
  <c r="P11" i="21"/>
  <c r="L17" i="22" l="1"/>
  <c r="Z8" i="14"/>
  <c r="Z9" i="14" s="1"/>
  <c r="M15" i="22" s="1"/>
  <c r="M8" i="22"/>
  <c r="M7" i="22" s="1"/>
  <c r="AY12" i="3"/>
  <c r="Z9" i="13"/>
  <c r="Z10" i="13" s="1"/>
  <c r="M14" i="22" s="1"/>
  <c r="M16" i="22"/>
  <c r="Z8" i="12"/>
  <c r="Z9" i="12" s="1"/>
  <c r="M13" i="22" s="1"/>
  <c r="A25" i="19"/>
  <c r="Q11" i="21"/>
  <c r="M17" i="22" l="1"/>
  <c r="N8" i="22"/>
  <c r="N7" i="22" s="1"/>
  <c r="BA12" i="3"/>
  <c r="AA8" i="14"/>
  <c r="AA9" i="14" s="1"/>
  <c r="N15" i="22" s="1"/>
  <c r="N16" i="22"/>
  <c r="AA9" i="13"/>
  <c r="AA10" i="13" s="1"/>
  <c r="N14" i="22" s="1"/>
  <c r="AA8" i="12"/>
  <c r="AA9" i="12" s="1"/>
  <c r="N13" i="22" s="1"/>
  <c r="A26" i="19"/>
  <c r="S11" i="21" s="1"/>
  <c r="R11" i="21"/>
  <c r="N17" i="22" l="1"/>
  <c r="P16" i="22"/>
  <c r="BE12" i="3"/>
  <c r="P8" i="22"/>
  <c r="P7" i="22" s="1"/>
  <c r="AC8" i="14"/>
  <c r="AC9" i="14" s="1"/>
  <c r="P15" i="22" s="1"/>
  <c r="AC9" i="13"/>
  <c r="AC10" i="13" s="1"/>
  <c r="P14" i="22" s="1"/>
  <c r="AC8" i="12"/>
  <c r="AC9" i="12" s="1"/>
  <c r="P13" i="22" s="1"/>
  <c r="O8" i="22"/>
  <c r="O7" i="22" s="1"/>
  <c r="O16" i="22"/>
  <c r="BC12" i="3"/>
  <c r="AB8" i="14"/>
  <c r="AB9" i="14" s="1"/>
  <c r="O15" i="22" s="1"/>
  <c r="AB9" i="13"/>
  <c r="AB10" i="13" s="1"/>
  <c r="O14" i="22" s="1"/>
  <c r="AB8" i="12"/>
  <c r="AB9" i="12" s="1"/>
  <c r="O13" i="22" s="1"/>
  <c r="P17" i="22" l="1"/>
  <c r="O17" i="22"/>
  <c r="Q13" i="22"/>
  <c r="Q15" i="22"/>
  <c r="C26" i="22"/>
  <c r="B25" i="22"/>
  <c r="D24" i="22"/>
  <c r="C21" i="22"/>
  <c r="C24" i="22"/>
  <c r="D26" i="22"/>
  <c r="C23" i="22"/>
  <c r="C25" i="22"/>
  <c r="D25" i="22"/>
  <c r="D21" i="22"/>
  <c r="D23" i="22"/>
  <c r="B21" i="22"/>
  <c r="B26" i="22"/>
  <c r="B24" i="22"/>
  <c r="D22" i="22"/>
  <c r="C22" i="22"/>
  <c r="B23" i="22"/>
  <c r="B22" i="22"/>
  <c r="Q14" i="22"/>
  <c r="Q16" i="22"/>
  <c r="Q17" i="22" l="1"/>
  <c r="Q18" i="22" s="1"/>
  <c r="D27" i="22"/>
  <c r="B27" i="22"/>
  <c r="C27" i="22"/>
  <c r="E2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M13" authorId="0" shapeId="0" xr:uid="{00000000-0006-0000-0400-000001000000}">
      <text>
        <r>
          <rPr>
            <sz val="9"/>
            <color indexed="81"/>
            <rFont val="Tahoma"/>
            <family val="2"/>
          </rPr>
          <t>Das  maximal förderfähige AG- Monatsbrutto beträgt 8.333,33 EUR bei einer Vollzeitstelle; bei einer Teilzeitstelle von z.B. 20 Wochenstunden beträgt es 4.166,66 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G7" authorId="0" shapeId="0" xr:uid="{00000000-0006-0000-0800-000001000000}">
      <text>
        <r>
          <rPr>
            <sz val="8"/>
            <color indexed="81"/>
            <rFont val="Tahoma"/>
            <family val="2"/>
          </rPr>
          <t>Bitte diese Beträge in das Beiblatt "sonst. Ausgaben FuE" in Spalte F eintragen</t>
        </r>
      </text>
    </comment>
    <comment ref="H7" authorId="0" shapeId="0" xr:uid="{00000000-0006-0000-0800-000002000000}">
      <text>
        <r>
          <rPr>
            <sz val="8"/>
            <color indexed="81"/>
            <rFont val="Tahoma"/>
            <family val="2"/>
          </rPr>
          <t>Bitte diese Beträge im Ausgabenplan im Antrag als Ausgaben FuE" in Spalte I eintragen</t>
        </r>
      </text>
    </comment>
  </commentList>
</comments>
</file>

<file path=xl/sharedStrings.xml><?xml version="1.0" encoding="utf-8"?>
<sst xmlns="http://schemas.openxmlformats.org/spreadsheetml/2006/main" count="341" uniqueCount="198">
  <si>
    <t>Funktion</t>
  </si>
  <si>
    <t>Summe</t>
  </si>
  <si>
    <t>=</t>
  </si>
  <si>
    <t xml:space="preserve">
=</t>
  </si>
  <si>
    <r>
      <rPr>
        <vertAlign val="superscript"/>
        <sz val="9"/>
        <color theme="1"/>
        <rFont val="Arial"/>
        <family val="2"/>
      </rPr>
      <t xml:space="preserve">1   </t>
    </r>
    <r>
      <rPr>
        <sz val="9"/>
        <color theme="1"/>
        <rFont val="Arial"/>
        <family val="2"/>
      </rPr>
      <t>Nur die im Merkblatt "Ausgaben" (Anlage zum Antrag) definierten Ausgaben sind förderfähig.</t>
    </r>
  </si>
  <si>
    <t>Zuordnung zum Arbeitspaket Nr.</t>
  </si>
  <si>
    <r>
      <rPr>
        <vertAlign val="superscript"/>
        <sz val="9"/>
        <color theme="1"/>
        <rFont val="Arial"/>
        <family val="2"/>
      </rPr>
      <t>1</t>
    </r>
    <r>
      <rPr>
        <sz val="9"/>
        <color theme="1"/>
        <rFont val="Arial"/>
        <family val="2"/>
      </rPr>
      <t xml:space="preserve">  Nur die Im Merkblatt "Ausgaben" (Anlage zum Antrag) definierten Ausgaben sind förderfähig.</t>
    </r>
  </si>
  <si>
    <t>Projektlaufzeit in Monaten:</t>
  </si>
  <si>
    <t>experimentelle Entwicklung</t>
  </si>
  <si>
    <t>industrielle Forschung</t>
  </si>
  <si>
    <t>Bezeichnung Arbeitspaket</t>
  </si>
  <si>
    <t>AP- Nr.</t>
  </si>
  <si>
    <t>Fremdleistungen FuE</t>
  </si>
  <si>
    <t>Personalausgaben FuE</t>
  </si>
  <si>
    <t>PM</t>
  </si>
  <si>
    <t>iF</t>
  </si>
  <si>
    <t>eE</t>
  </si>
  <si>
    <t>Markt</t>
  </si>
  <si>
    <t>lfd. 
Nr.</t>
  </si>
  <si>
    <t>dav. Ausgaben iF in EUR</t>
  </si>
  <si>
    <t>dav. Ausgaben eE in EUR</t>
  </si>
  <si>
    <t>Materialausgaben FuE</t>
  </si>
  <si>
    <t>dav.iF</t>
  </si>
  <si>
    <t>dav.eE</t>
  </si>
  <si>
    <t>Ausgabenarten</t>
  </si>
  <si>
    <t>ind. Ausgaben FuE (15% Pauschale)</t>
  </si>
  <si>
    <t>sonstige projektbez. Einzelausgaben FuE</t>
  </si>
  <si>
    <t>Innovationsphasen</t>
  </si>
  <si>
    <t>Antragsteller:</t>
  </si>
  <si>
    <t xml:space="preserve">Anzahl der geplanten Arbeitspakete: </t>
  </si>
  <si>
    <t xml:space="preserve">Maßnahmebezeichnung: </t>
  </si>
  <si>
    <t>BEIBLATT "GESAMTAUSGABEN NACH INNOVATIONSPHASEN"</t>
  </si>
  <si>
    <t>Zuordnung zum Arbeits-paket Nr.</t>
  </si>
  <si>
    <t>Ermittlung der indirekten Ausgaben</t>
  </si>
  <si>
    <t xml:space="preserve">Ermittlung der Personalausgaben / indirekten Ausgaben </t>
  </si>
  <si>
    <t>EUR:</t>
  </si>
  <si>
    <t>Arbeitspakete</t>
  </si>
  <si>
    <t>Gesamtausgaben Vorhaben</t>
  </si>
  <si>
    <t>Listenfelder AP</t>
  </si>
  <si>
    <t>Ergebnisse</t>
  </si>
  <si>
    <t>AP1</t>
  </si>
  <si>
    <t>AP2</t>
  </si>
  <si>
    <t>AP3</t>
  </si>
  <si>
    <t>AP4</t>
  </si>
  <si>
    <t>AP5</t>
  </si>
  <si>
    <t>AP6</t>
  </si>
  <si>
    <t>AP7</t>
  </si>
  <si>
    <t>AP8</t>
  </si>
  <si>
    <t>AP9</t>
  </si>
  <si>
    <t>AP10</t>
  </si>
  <si>
    <t>AP11</t>
  </si>
  <si>
    <t>AP12</t>
  </si>
  <si>
    <t>AP13</t>
  </si>
  <si>
    <t>AP14</t>
  </si>
  <si>
    <t>AP15</t>
  </si>
  <si>
    <t>Auswahl</t>
  </si>
  <si>
    <t>Inhalt</t>
  </si>
  <si>
    <t>AP Nr</t>
  </si>
  <si>
    <t>Fehlerprüfung</t>
  </si>
  <si>
    <t>Angabe zur Anzahl Wochenarbeitszeit im Unternehmen:</t>
  </si>
  <si>
    <r>
      <t>BEIBLATT "FREMDLEISTUNGEN FuE"</t>
    </r>
    <r>
      <rPr>
        <b/>
        <vertAlign val="superscript"/>
        <sz val="16"/>
        <color theme="1"/>
        <rFont val="Arial"/>
        <family val="2"/>
      </rPr>
      <t>1</t>
    </r>
  </si>
  <si>
    <r>
      <t>BEIBLATT "MATERIALAUSGABEN FuE"</t>
    </r>
    <r>
      <rPr>
        <b/>
        <vertAlign val="superscript"/>
        <sz val="16"/>
        <color theme="1"/>
        <rFont val="Arial"/>
        <family val="2"/>
      </rPr>
      <t xml:space="preserve">1 </t>
    </r>
  </si>
  <si>
    <r>
      <t>BEIBLATT "SONSTIGE PROJEKTBEZOGENE EINZELAUSGABEN FuE"</t>
    </r>
    <r>
      <rPr>
        <b/>
        <vertAlign val="superscript"/>
        <sz val="16"/>
        <color theme="1"/>
        <rFont val="Arial"/>
        <family val="2"/>
      </rPr>
      <t>1</t>
    </r>
  </si>
  <si>
    <t>BEIBLATT "AUFTEILUNG PERSONENMONATE AUF ARBEITSPAKETE"</t>
  </si>
  <si>
    <t>Aufteilung der Personenmonate (PM)/Arbeitspaket (AP)</t>
  </si>
  <si>
    <t>BEIBLATT "PLANUNG DER ARBEITSPAKETE"</t>
  </si>
  <si>
    <t xml:space="preserve"> PM  iF</t>
  </si>
  <si>
    <t>PM eE</t>
  </si>
  <si>
    <t>iF/eE</t>
  </si>
  <si>
    <t>lfd. Nr.</t>
  </si>
  <si>
    <t>Lfd.Nr.</t>
  </si>
  <si>
    <t>Bitte geben Sie die Anzahl der geplanten Arbeitspakete an, bezeichnen Sie die Arbeitspakete und ordnen Sie die Arbeitspakete den einzelnen Innovationsphasen zu!</t>
  </si>
  <si>
    <t>Leistungsbezeichnung</t>
  </si>
  <si>
    <t>Anlage zum Antrag auf Gewährung einer Zuwendung aus dem Programm "ProFIT"</t>
  </si>
  <si>
    <t>Bitte jede Ausgabenposition einzeln mit Leistungsbezeichnung auflisten und jede Fremdleistung einem Arbeitspaket aus den Innovationsphasen iF und eE zuordnen!</t>
  </si>
  <si>
    <t>Bitte jede Ausgabenposition einzeln mit Leistungsbezeichnung auflisten und jede Materialausgabe einem Arbeitspaket aus den Innovationsphasen iF und eE zuordnen!</t>
  </si>
  <si>
    <t>Bitte jede Ausgabenposition mit Leistungsbezeichnung einzeln auflisten und jede sonst.Projektausgabe einem Arbeitspaket aus den Innovationsphasen iF und eE zuordnen!</t>
  </si>
  <si>
    <r>
      <t>Angebot liegt bei</t>
    </r>
    <r>
      <rPr>
        <b/>
        <vertAlign val="superscript"/>
        <sz val="9"/>
        <color theme="1"/>
        <rFont val="Arial"/>
        <family val="2"/>
      </rPr>
      <t>8</t>
    </r>
  </si>
  <si>
    <r>
      <t>Nettopreis</t>
    </r>
    <r>
      <rPr>
        <b/>
        <vertAlign val="superscript"/>
        <sz val="9"/>
        <color theme="1"/>
        <rFont val="Arial"/>
        <family val="2"/>
      </rPr>
      <t>8</t>
    </r>
    <r>
      <rPr>
        <b/>
        <sz val="10"/>
        <color theme="1"/>
        <rFont val="Arial"/>
        <family val="2"/>
      </rPr>
      <t xml:space="preserve">
abzüglich Skonti und Rabatte
 in EUR</t>
    </r>
  </si>
  <si>
    <r>
      <t>BEIBLATT "ERMITTLUNG PERSONALAUSGABEN"</t>
    </r>
    <r>
      <rPr>
        <b/>
        <vertAlign val="superscript"/>
        <sz val="14"/>
        <color theme="1"/>
        <rFont val="Arial"/>
        <family val="2"/>
      </rPr>
      <t>1</t>
    </r>
  </si>
  <si>
    <t>Ermittlung ILB-intern</t>
  </si>
  <si>
    <t>Aufteilung der Personalausgaben auf die Arbeitspakete</t>
  </si>
  <si>
    <t>Summen</t>
  </si>
  <si>
    <t>Arbeitspaket / monatliches Bruttogehalt in EUR</t>
  </si>
  <si>
    <t>Aufteilung der Fremdleistungen auf die Arbeitspakete</t>
  </si>
  <si>
    <t>Arbeitspaket/ Fremdleistung EUR</t>
  </si>
  <si>
    <t>Aufteilung der Materialausgaben auf die Arbeitspakete</t>
  </si>
  <si>
    <t>Arbeitspaket/ Materialausgaben EUR</t>
  </si>
  <si>
    <t>Aufteilung der sonstigen Ausgaben FuE auf die Arbeitspakete</t>
  </si>
  <si>
    <t>Arbeitspaket/ sonst. FuE EUR</t>
  </si>
  <si>
    <t>Personalausgaben</t>
  </si>
  <si>
    <t>Personenmonate</t>
  </si>
  <si>
    <t>Materialausgaben</t>
  </si>
  <si>
    <t>davon</t>
  </si>
  <si>
    <t>Arbeitspaket Nr./ Ausgaben in EUR</t>
  </si>
  <si>
    <t>Die nachfolgenden Ausgaben werden nach Befüllung der entsprechenden Beiblätter Ausgaben automatisch befüllt und bilden die Grundlage für die Beantragung der Finanzierungsart für die Ausgaben nach FuE und Markt im Antragsformular!</t>
  </si>
  <si>
    <t>Beiblatt "Ermittlung der Ausgaben nach Arbeitspaketen"</t>
  </si>
  <si>
    <t>ind. Ausgaben 15 %</t>
  </si>
  <si>
    <t>sonst. Ausgaben FuE</t>
  </si>
  <si>
    <t>sonst. Ausgaben Markt</t>
  </si>
  <si>
    <t xml:space="preserve">Listenfelder </t>
  </si>
  <si>
    <t>Pauschal</t>
  </si>
  <si>
    <t>Prozent</t>
  </si>
  <si>
    <t>Aufschlag</t>
  </si>
  <si>
    <t>aus BruttoAN</t>
  </si>
  <si>
    <t>Förderfähig</t>
  </si>
  <si>
    <t>Kat.I (ab 5.200,01)</t>
  </si>
  <si>
    <t>Kat. II (ab 4.125,01 bis 5.200)</t>
  </si>
  <si>
    <t>Kat. III (ab 450,01 bis 4.125)</t>
  </si>
  <si>
    <t>Kat. IV (Studenten ab 450)</t>
  </si>
  <si>
    <t>Kat. V (keine SV-Pflicht)</t>
  </si>
  <si>
    <t>Kat. VI (Studenten FE &lt; 450)</t>
  </si>
  <si>
    <t xml:space="preserve">Die "Beiblätter Ausgaben" bitte im Excelformat per Post und Email bei der ILB einreichen! </t>
  </si>
  <si>
    <t>geplante 
Personalausgaben
 iF</t>
  </si>
  <si>
    <t>Eintritts-datum</t>
  </si>
  <si>
    <t>nicht förderfähige PA iF</t>
  </si>
  <si>
    <t>nicht förderfähige PA eE</t>
  </si>
  <si>
    <t>nicht förderfähige PA Markt</t>
  </si>
  <si>
    <t>ja</t>
  </si>
  <si>
    <t>nein</t>
  </si>
  <si>
    <t>Anschaffungskosten Netto in EUR</t>
  </si>
  <si>
    <t>Bezeichnung Anlagegut</t>
  </si>
  <si>
    <t>Abschreibungsdauer lt. Abschreibungstabelle in Monaten</t>
  </si>
  <si>
    <t>geplanter Anschaffungszeitpunkt</t>
  </si>
  <si>
    <t>Nutzungsdauer im Projekt in Monaten</t>
  </si>
  <si>
    <t>zuwendungsfähiger Nettopreis in EUR</t>
  </si>
  <si>
    <t>zu lfd. 
Nr. aus Liste sonstige Ausgaben FuE</t>
  </si>
  <si>
    <t>nicht förderfähige Afa außerhalb Projektzeitraum in EUR</t>
  </si>
  <si>
    <t>Bitte alle weißen Felder befüllen, insbesondere Spalten D,E,F, anderenfalls erfolgt keine Berechnung!</t>
  </si>
  <si>
    <t>Stand vom:</t>
  </si>
  <si>
    <t>Berechnung "Abschreibungen" (Anlage zu sonstigen Ausgaben FuE)</t>
  </si>
  <si>
    <r>
      <rPr>
        <vertAlign val="superscript"/>
        <sz val="9"/>
        <color theme="1"/>
        <rFont val="Arial"/>
        <family val="2"/>
      </rPr>
      <t xml:space="preserve">1   </t>
    </r>
    <r>
      <rPr>
        <sz val="9"/>
        <color theme="1"/>
        <rFont val="Arial"/>
        <family val="2"/>
      </rPr>
      <t>Nur die im Merkblatt "Ausgaben" (Anlage zum Antrag) definierten Ausgaben sind förderfähig. Bei Beantragung von Ausgaben für Anlagen sind in dem Tabellenblatt "Berechnung Abschreibungen" die zuwendungsfähigen Ausgaben zu berechnen und in die Spalte F einzutragen. Hierbei sind Angaben zur Abschreibungsdauer und Nutzungsdauer im Projekt zu machen. Nur die auf den Projektzeitraum entfallende Afa ist zuwendungsfähig.</t>
    </r>
  </si>
  <si>
    <t>Art des Antragstellers:</t>
  </si>
  <si>
    <t>Unternehmen</t>
  </si>
  <si>
    <t>Hochschule</t>
  </si>
  <si>
    <t>Austritts- datum</t>
  </si>
  <si>
    <t>übrige Forschungseinrichtung</t>
  </si>
  <si>
    <t>monatliches AG-Bruttogehalt 
in EUR</t>
  </si>
  <si>
    <t>geplante 
Personalausgaben
 iF (AN-Brutto)</t>
  </si>
  <si>
    <t>geplante 
Personalausgaben
 eE (AN-Brutto)</t>
  </si>
  <si>
    <t>Personalausgaben AN</t>
  </si>
  <si>
    <t>Ja</t>
  </si>
  <si>
    <t>Nein</t>
  </si>
  <si>
    <t>Ermittlung PA' I12</t>
  </si>
  <si>
    <t>nicht förderfähige Fremdleistungen</t>
  </si>
  <si>
    <t>zuwendungsfähig</t>
  </si>
  <si>
    <t>nicht zuwendungsfähig</t>
  </si>
  <si>
    <t>dav. iF</t>
  </si>
  <si>
    <t>dav. eE</t>
  </si>
  <si>
    <t>Gesamt in EUR</t>
  </si>
  <si>
    <t>gesamt</t>
  </si>
  <si>
    <t xml:space="preserve">Summe: </t>
  </si>
  <si>
    <t>nicht förderfähige Materialausgaben</t>
  </si>
  <si>
    <t>nicht förderfähige sonstige projektbezogene Ausgaben in EUR</t>
  </si>
  <si>
    <t>förderfähiges Gesamt-AG-Brutto:</t>
  </si>
  <si>
    <t>Auf die geplanten Personalausgaben nach Innovationsphasen bezogener pauschaler Aufschlag von 15 % AG-Brutto:</t>
  </si>
  <si>
    <r>
      <rPr>
        <vertAlign val="superscript"/>
        <sz val="10"/>
        <color theme="1"/>
        <rFont val="Arial"/>
        <family val="2"/>
      </rPr>
      <t xml:space="preserve">2  </t>
    </r>
    <r>
      <rPr>
        <sz val="10"/>
        <color theme="1"/>
        <rFont val="Arial"/>
        <family val="2"/>
      </rPr>
      <t xml:space="preserve">Hier bitte das zum Zeitpunkt der Antragstellung gewährte monatliche AG-Bruttogehalt angeben! </t>
    </r>
  </si>
  <si>
    <r>
      <t xml:space="preserve">förderfähiges monatliches AG-Bruttogehalt 
in EUR </t>
    </r>
    <r>
      <rPr>
        <b/>
        <vertAlign val="superscript"/>
        <sz val="8"/>
        <color theme="1"/>
        <rFont val="Arial"/>
        <family val="2"/>
      </rPr>
      <t>3</t>
    </r>
  </si>
  <si>
    <r>
      <t>PM iF</t>
    </r>
    <r>
      <rPr>
        <vertAlign val="superscript"/>
        <sz val="8"/>
        <color theme="1"/>
        <rFont val="Arial"/>
        <family val="2"/>
      </rPr>
      <t>4</t>
    </r>
  </si>
  <si>
    <r>
      <t xml:space="preserve"> PM eE</t>
    </r>
    <r>
      <rPr>
        <b/>
        <strike/>
        <vertAlign val="superscript"/>
        <sz val="8"/>
        <color theme="1"/>
        <rFont val="Arial"/>
        <family val="2"/>
      </rPr>
      <t>4</t>
    </r>
  </si>
  <si>
    <r>
      <rPr>
        <vertAlign val="superscript"/>
        <sz val="10"/>
        <color theme="1"/>
        <rFont val="Arial"/>
        <family val="2"/>
      </rPr>
      <t>5</t>
    </r>
    <r>
      <rPr>
        <sz val="10"/>
        <color theme="1"/>
        <rFont val="Arial"/>
        <family val="2"/>
      </rPr>
      <t xml:space="preserve"> Die geplanten Personalausgaben ermitteln sich aus dem AG-Bruttogehalt x geplante Personenmonate.</t>
    </r>
  </si>
  <si>
    <r>
      <t>geplante Personalausgaben FuE</t>
    </r>
    <r>
      <rPr>
        <b/>
        <vertAlign val="superscript"/>
        <sz val="8"/>
        <color theme="1"/>
        <rFont val="Arial"/>
        <family val="2"/>
      </rPr>
      <t xml:space="preserve">
</t>
    </r>
    <r>
      <rPr>
        <b/>
        <sz val="8"/>
        <color theme="1"/>
        <rFont val="Arial"/>
        <family val="2"/>
      </rPr>
      <t>in EUR</t>
    </r>
    <r>
      <rPr>
        <b/>
        <vertAlign val="superscript"/>
        <sz val="8"/>
        <color theme="1"/>
        <rFont val="Arial"/>
        <family val="2"/>
      </rPr>
      <t>5</t>
    </r>
  </si>
  <si>
    <t>3 Als monatliches AG-Bruttogehalt sind maximal 8.333,33 EUR, jährlich 100.000,00 EUR je Projektmitarbeiter (Vollzeitstelle) förderfähig.</t>
  </si>
  <si>
    <r>
      <rPr>
        <vertAlign val="superscript"/>
        <sz val="10"/>
        <color theme="1"/>
        <rFont val="Arial"/>
        <family val="2"/>
      </rPr>
      <t>1</t>
    </r>
    <r>
      <rPr>
        <sz val="10"/>
        <color theme="1"/>
        <rFont val="Arial"/>
        <family val="2"/>
      </rPr>
      <t xml:space="preserve"> Bitte die weißen Felder und das rote Feld befüllen! Nur die im "Merkblatt Ausgaben" (Anlage zum Antrag) definierten Ausgaben sind förderfähig. </t>
    </r>
  </si>
  <si>
    <t>Die nachfolgenden Ausgaben werden nach Befüllung der entsprechenden Beiblätter Ausgaben automatisch befüllt und bilden die Grundlage für die Beantragung der Ausgaben im Antragsformular!</t>
  </si>
  <si>
    <t>geplante Personalausgaben 
eE</t>
  </si>
  <si>
    <t>Zuordnung zu den Innovationsphasen (iF, eE)</t>
  </si>
  <si>
    <t>Antragsstellende Person/ Organisation</t>
  </si>
  <si>
    <t>Art der antragsstellenden Person/ Organisation:</t>
  </si>
  <si>
    <t>Anlage zum Antrag auf Gewährung einer Zuwendung aus dem Programm "ProFIT 2023"</t>
  </si>
  <si>
    <t>Die "Beiblätter Ausgaben" bitte im Excelformat über das ILB Kundenportal einreichen.</t>
  </si>
  <si>
    <t xml:space="preserve">Antragstellende Person/ Organisation </t>
  </si>
  <si>
    <t>Bitte geben Sie die Projektlaufzeit in Monaten an und planen Sie die Personenmonate für die Projektmitarbeitenden, wobei mit maximal einem Personenmonat pro Monat geplant werden kann!</t>
  </si>
  <si>
    <t>Planung der Personenmonate (PM)/Projektmitarbeitenden</t>
  </si>
  <si>
    <t>Projektmitarbeitende</t>
  </si>
  <si>
    <t xml:space="preserve">Anlage zum Antrag auf Gewährung einer Zuwendung aus dem Programm "ProFIT 2023" </t>
  </si>
  <si>
    <t>Antragstellende Person/ Organisation:</t>
  </si>
  <si>
    <t>Bitte hier die geplanten Personenmonate aus Spalte D für die Projektmitarbeitenden auf die geplanten Arbeitspakete aufteilen!</t>
  </si>
  <si>
    <t>Wochen-arbeitszeit der Projekt-mitarbeitenden</t>
  </si>
  <si>
    <r>
      <rPr>
        <vertAlign val="superscript"/>
        <sz val="10"/>
        <color theme="1"/>
        <rFont val="Arial"/>
        <family val="2"/>
      </rPr>
      <t>4</t>
    </r>
    <r>
      <rPr>
        <sz val="10"/>
        <color theme="1"/>
        <rFont val="Arial"/>
        <family val="2"/>
      </rPr>
      <t xml:space="preserve"> Hier werden die im Arbeitsblatt "Aufteilung PM auf AP" ermittelten Personenmonate nach Innovationsphasen für die einzelnen Projektmitarbeitenden zu Grunde gelegt.</t>
    </r>
  </si>
  <si>
    <t>Anlage zum Antrag auf Gewährung einer  Zuwendung aus dem Programm "ProFIT 2023"</t>
  </si>
  <si>
    <t>mögliches lieferndes Unternehmen</t>
  </si>
  <si>
    <t>mögliches auftragnehmendes Unternehmen</t>
  </si>
  <si>
    <r>
      <rPr>
        <vertAlign val="superscript"/>
        <sz val="9"/>
        <color theme="1"/>
        <rFont val="Arial"/>
        <family val="2"/>
      </rPr>
      <t>2</t>
    </r>
    <r>
      <rPr>
        <sz val="9"/>
        <color theme="1"/>
        <rFont val="Arial"/>
        <family val="2"/>
      </rPr>
      <t xml:space="preserve"> Bei nicht zum Vorsteuerabzug berechtigten Antragstellenden können Bruttobeträge veranschlagt werden.</t>
    </r>
  </si>
  <si>
    <r>
      <rPr>
        <vertAlign val="superscript"/>
        <sz val="9"/>
        <color theme="1"/>
        <rFont val="Arial"/>
        <family val="2"/>
      </rPr>
      <t>3</t>
    </r>
    <r>
      <rPr>
        <sz val="9"/>
        <color theme="1"/>
        <rFont val="Arial"/>
        <family val="2"/>
      </rPr>
      <t xml:space="preserve">  Bitte Angebote soweit vorhanden bzw. andere Unterlagen zur Plausibilisierung des Kostenansatzes in dieser Reihenfolge beilegen.  </t>
    </r>
  </si>
  <si>
    <r>
      <rPr>
        <vertAlign val="superscript"/>
        <sz val="9"/>
        <color theme="1"/>
        <rFont val="Arial"/>
        <family val="2"/>
      </rPr>
      <t>2</t>
    </r>
    <r>
      <rPr>
        <sz val="9"/>
        <color theme="1"/>
        <rFont val="Arial"/>
        <family val="2"/>
      </rPr>
      <t xml:space="preserve">  Bei nicht zum Vorsteuerabzug berechtigten Antragstellenden können Bruttobeträge veranschlagt werden.</t>
    </r>
  </si>
  <si>
    <r>
      <rPr>
        <vertAlign val="superscript"/>
        <sz val="9"/>
        <color theme="1"/>
        <rFont val="Arial"/>
        <family val="2"/>
      </rPr>
      <t>3</t>
    </r>
    <r>
      <rPr>
        <sz val="9"/>
        <color theme="1"/>
        <rFont val="Arial"/>
        <family val="2"/>
      </rPr>
      <t xml:space="preserve">  Bitte Angebote soweit vorhanden bzw. andere Unterlagen zur Plausibilisierung des Kostenansatzes in dieser Reihenfolge beilegen.</t>
    </r>
  </si>
  <si>
    <r>
      <rPr>
        <vertAlign val="superscript"/>
        <sz val="9"/>
        <color theme="1"/>
        <rFont val="Arial"/>
        <family val="2"/>
      </rPr>
      <t>3</t>
    </r>
    <r>
      <rPr>
        <sz val="9"/>
        <color theme="1"/>
        <rFont val="Arial"/>
        <family val="2"/>
      </rPr>
      <t xml:space="preserve">  Bitte Angebote soweit vorhanden bzw. andere Unterlagen zur Plausibilisierung des Kostenansatzes in dieser Reihenfolge beilegen. </t>
    </r>
  </si>
  <si>
    <r>
      <rPr>
        <vertAlign val="superscript"/>
        <sz val="9"/>
        <color theme="1"/>
        <rFont val="Arial"/>
        <family val="2"/>
      </rPr>
      <t xml:space="preserve">2 </t>
    </r>
    <r>
      <rPr>
        <sz val="9"/>
        <color theme="1"/>
        <rFont val="Arial"/>
        <family val="2"/>
      </rPr>
      <t xml:space="preserve"> Bei nicht zum Vorsteuerabzug berechtigten Antragstellende können Bruttobeträge veranschlagt werden.</t>
    </r>
  </si>
  <si>
    <t>Name der Projektmitarbeitenden</t>
  </si>
  <si>
    <t>Die Zelle "Angaben zur Anzahl der Wochenarbeitszeit" ist zwingend auszufüllen (Spalte M, Zeile 10). Die Berechnung kann nur erfolgen, wenn alle Daten vollständig angegeben wurden.</t>
  </si>
  <si>
    <t>Die beigefügten Beiblätter sind in den weißen Feldern zu befüllen, gemäß der roten Anwendungshinweise.</t>
  </si>
  <si>
    <t>Restkostenpauschale</t>
  </si>
  <si>
    <t>Pauschale</t>
  </si>
  <si>
    <t>indirekte Ausgaben</t>
  </si>
  <si>
    <t>Pauschalen</t>
  </si>
  <si>
    <t xml:space="preserve">Bitte wählen Sie in in der nachfolgenden Zelle die von Ihnen gewünschte Pauschale gemäß Antragsformular aus. Die Berechnung erfolgt anschließend automatisch. </t>
  </si>
  <si>
    <t>Antragstellende Person/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</si>
</sst>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0.00;[Red]#,##0.00"/>
    <numFmt numFmtId="165" formatCode="0.0"/>
  </numFmts>
  <fonts count="81" x14ac:knownFonts="1">
    <font>
      <sz val="11"/>
      <color theme="1"/>
      <name val="Calibri"/>
      <family val="2"/>
      <scheme val="minor"/>
    </font>
    <font>
      <sz val="12"/>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sz val="10.4"/>
      <color theme="1"/>
      <name val="Arial"/>
      <family val="2"/>
    </font>
    <font>
      <vertAlign val="superscript"/>
      <sz val="9"/>
      <color theme="1"/>
      <name val="Arial"/>
      <family val="2"/>
    </font>
    <font>
      <sz val="8"/>
      <color theme="1"/>
      <name val="Arial"/>
      <family val="2"/>
    </font>
    <font>
      <vertAlign val="superscript"/>
      <sz val="8"/>
      <color theme="1"/>
      <name val="Arial"/>
      <family val="2"/>
    </font>
    <font>
      <sz val="10"/>
      <color theme="1"/>
      <name val="Arial"/>
      <family val="2"/>
    </font>
    <font>
      <sz val="10"/>
      <color theme="1"/>
      <name val="Calibri"/>
      <family val="2"/>
      <scheme val="minor"/>
    </font>
    <font>
      <b/>
      <sz val="9"/>
      <color theme="1"/>
      <name val="Arial"/>
      <family val="2"/>
    </font>
    <font>
      <b/>
      <sz val="8"/>
      <color theme="1"/>
      <name val="Arial"/>
      <family val="2"/>
    </font>
    <font>
      <b/>
      <vertAlign val="superscript"/>
      <sz val="8"/>
      <color theme="1"/>
      <name val="Arial"/>
      <family val="2"/>
    </font>
    <font>
      <b/>
      <sz val="10"/>
      <color theme="1"/>
      <name val="Arial"/>
      <family val="2"/>
    </font>
    <font>
      <i/>
      <sz val="8"/>
      <color theme="1"/>
      <name val="Arial"/>
      <family val="2"/>
    </font>
    <font>
      <sz val="9"/>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2"/>
      <color theme="1"/>
      <name val="Calibri"/>
      <family val="2"/>
    </font>
    <font>
      <sz val="11"/>
      <color theme="1"/>
      <name val="Calibri"/>
      <family val="2"/>
      <scheme val="minor"/>
    </font>
    <font>
      <b/>
      <sz val="16"/>
      <color theme="1"/>
      <name val="Arial"/>
      <family val="2"/>
    </font>
    <font>
      <b/>
      <sz val="10.4"/>
      <color theme="1"/>
      <name val="Arial"/>
      <family val="2"/>
    </font>
    <font>
      <b/>
      <sz val="10"/>
      <name val="Arial"/>
      <family val="2"/>
    </font>
    <font>
      <b/>
      <sz val="14"/>
      <color theme="1"/>
      <name val="Calibri"/>
      <family val="2"/>
      <scheme val="minor"/>
    </font>
    <font>
      <sz val="14"/>
      <color theme="1"/>
      <name val="Calibri"/>
      <family val="2"/>
      <scheme val="minor"/>
    </font>
    <font>
      <b/>
      <sz val="12"/>
      <color theme="1"/>
      <name val="Arial"/>
      <family val="2"/>
    </font>
    <font>
      <b/>
      <sz val="12"/>
      <name val="Arial"/>
      <family val="2"/>
    </font>
    <font>
      <sz val="9"/>
      <color indexed="81"/>
      <name val="Tahoma"/>
      <family val="2"/>
    </font>
    <font>
      <sz val="8"/>
      <color rgb="FFFF0000"/>
      <name val="Arial"/>
      <family val="2"/>
    </font>
    <font>
      <sz val="12"/>
      <color theme="1"/>
      <name val="Arial"/>
      <family val="2"/>
    </font>
    <font>
      <sz val="12"/>
      <color theme="1"/>
      <name val="Calibri"/>
      <family val="2"/>
      <scheme val="minor"/>
    </font>
    <font>
      <b/>
      <vertAlign val="superscript"/>
      <sz val="16"/>
      <color theme="1"/>
      <name val="Arial"/>
      <family val="2"/>
    </font>
    <font>
      <sz val="11"/>
      <name val="Calibri"/>
      <family val="2"/>
      <scheme val="minor"/>
    </font>
    <font>
      <b/>
      <sz val="11"/>
      <name val="Arial"/>
      <family val="2"/>
    </font>
    <font>
      <b/>
      <i/>
      <sz val="9"/>
      <color theme="1"/>
      <name val="Arial"/>
      <family val="2"/>
    </font>
    <font>
      <b/>
      <i/>
      <sz val="9"/>
      <color theme="1"/>
      <name val="Calibri"/>
      <family val="2"/>
      <scheme val="minor"/>
    </font>
    <font>
      <b/>
      <i/>
      <sz val="11"/>
      <color theme="9" tint="-0.249977111117893"/>
      <name val="Calibri"/>
      <family val="2"/>
      <scheme val="minor"/>
    </font>
    <font>
      <sz val="11"/>
      <color theme="9" tint="-0.249977111117893"/>
      <name val="Calibri"/>
      <family val="2"/>
      <scheme val="minor"/>
    </font>
    <font>
      <b/>
      <i/>
      <sz val="11"/>
      <color theme="1"/>
      <name val="Calibri"/>
      <family val="2"/>
      <scheme val="minor"/>
    </font>
    <font>
      <sz val="11"/>
      <color rgb="FFFF0000"/>
      <name val="Calibri"/>
      <family val="2"/>
      <scheme val="minor"/>
    </font>
    <font>
      <b/>
      <i/>
      <sz val="10"/>
      <color rgb="FFFF0000"/>
      <name val="Arial"/>
      <family val="2"/>
    </font>
    <font>
      <b/>
      <sz val="11"/>
      <color rgb="FFFF0000"/>
      <name val="Arial"/>
      <family val="2"/>
    </font>
    <font>
      <b/>
      <sz val="11"/>
      <color rgb="FFFF0000"/>
      <name val="Calibri"/>
      <family val="2"/>
      <scheme val="minor"/>
    </font>
    <font>
      <sz val="11"/>
      <color rgb="FFFF0000"/>
      <name val="Arial"/>
      <family val="2"/>
    </font>
    <font>
      <b/>
      <i/>
      <sz val="10"/>
      <color rgb="FFFF0000"/>
      <name val="Calibri"/>
      <family val="2"/>
      <scheme val="minor"/>
    </font>
    <font>
      <b/>
      <sz val="10"/>
      <color rgb="FFFF0000"/>
      <name val="Calibri"/>
      <family val="2"/>
      <scheme val="minor"/>
    </font>
    <font>
      <sz val="10"/>
      <color rgb="FFFF0000"/>
      <name val="Calibri"/>
      <family val="2"/>
      <scheme val="minor"/>
    </font>
    <font>
      <sz val="10"/>
      <color rgb="FFFF0000"/>
      <name val="Arial"/>
      <family val="2"/>
    </font>
    <font>
      <i/>
      <sz val="10"/>
      <color rgb="FFFF0000"/>
      <name val="Calibri"/>
      <family val="2"/>
      <scheme val="minor"/>
    </font>
    <font>
      <i/>
      <sz val="10.4"/>
      <color theme="1"/>
      <name val="Arial"/>
      <family val="2"/>
    </font>
    <font>
      <i/>
      <sz val="11"/>
      <color theme="1"/>
      <name val="Arial"/>
      <family val="2"/>
    </font>
    <font>
      <i/>
      <sz val="9"/>
      <color theme="1"/>
      <name val="Arial"/>
      <family val="2"/>
    </font>
    <font>
      <b/>
      <i/>
      <sz val="11"/>
      <color theme="1"/>
      <name val="Arial"/>
      <family val="2"/>
    </font>
    <font>
      <i/>
      <sz val="9"/>
      <color rgb="FFFF0000"/>
      <name val="Arial"/>
      <family val="2"/>
    </font>
    <font>
      <b/>
      <i/>
      <sz val="9"/>
      <color rgb="FFFF0000"/>
      <name val="Arial"/>
      <family val="2"/>
    </font>
    <font>
      <i/>
      <sz val="10.4"/>
      <color rgb="FFFF0000"/>
      <name val="Arial"/>
      <family val="2"/>
    </font>
    <font>
      <b/>
      <sz val="14"/>
      <color rgb="FF00B050"/>
      <name val="Calibri"/>
      <family val="2"/>
      <scheme val="minor"/>
    </font>
    <font>
      <b/>
      <i/>
      <sz val="10"/>
      <color theme="1"/>
      <name val="Arial"/>
      <family val="2"/>
    </font>
    <font>
      <b/>
      <i/>
      <sz val="10"/>
      <color theme="1"/>
      <name val="Calibri"/>
      <family val="2"/>
      <scheme val="minor"/>
    </font>
    <font>
      <b/>
      <vertAlign val="superscript"/>
      <sz val="9"/>
      <color theme="1"/>
      <name val="Arial"/>
      <family val="2"/>
    </font>
    <font>
      <b/>
      <vertAlign val="superscript"/>
      <sz val="14"/>
      <color theme="1"/>
      <name val="Arial"/>
      <family val="2"/>
    </font>
    <font>
      <sz val="14"/>
      <color theme="1"/>
      <name val="Arial"/>
      <family val="2"/>
    </font>
    <font>
      <i/>
      <sz val="10.4"/>
      <name val="Arial"/>
      <family val="2"/>
    </font>
    <font>
      <b/>
      <sz val="11"/>
      <name val="Calibri"/>
      <family val="2"/>
      <scheme val="minor"/>
    </font>
    <font>
      <b/>
      <sz val="8"/>
      <name val="Arial"/>
      <family val="2"/>
    </font>
    <font>
      <vertAlign val="superscript"/>
      <sz val="10"/>
      <color theme="1"/>
      <name val="Arial"/>
      <family val="2"/>
    </font>
    <font>
      <i/>
      <sz val="10"/>
      <color theme="1"/>
      <name val="Arial"/>
      <family val="2"/>
    </font>
    <font>
      <b/>
      <i/>
      <sz val="14"/>
      <color theme="1"/>
      <name val="Calibri"/>
      <family val="2"/>
      <scheme val="minor"/>
    </font>
    <font>
      <b/>
      <i/>
      <sz val="12"/>
      <color theme="1"/>
      <name val="Calibri"/>
      <family val="2"/>
      <scheme val="minor"/>
    </font>
    <font>
      <sz val="9"/>
      <name val="Arial"/>
      <family val="2"/>
    </font>
    <font>
      <sz val="8"/>
      <color indexed="81"/>
      <name val="Tahoma"/>
      <family val="2"/>
    </font>
    <font>
      <u/>
      <sz val="11"/>
      <color theme="10"/>
      <name val="Calibri"/>
      <family val="2"/>
      <scheme val="minor"/>
    </font>
    <font>
      <u/>
      <sz val="11"/>
      <color theme="11"/>
      <name val="Calibri"/>
      <family val="2"/>
      <scheme val="minor"/>
    </font>
    <font>
      <sz val="8"/>
      <color rgb="FFFF0000"/>
      <name val="Calibri"/>
      <family val="2"/>
      <scheme val="minor"/>
    </font>
    <font>
      <b/>
      <strike/>
      <vertAlign val="superscript"/>
      <sz val="8"/>
      <color theme="1"/>
      <name val="Arial"/>
      <family val="2"/>
    </font>
    <font>
      <b/>
      <sz val="9"/>
      <color rgb="FFFF0000"/>
      <name val="Arial"/>
      <family val="2"/>
    </font>
    <font>
      <b/>
      <sz val="10"/>
      <color rgb="FFFF0000"/>
      <name val="Arial"/>
      <family val="2"/>
    </font>
    <font>
      <b/>
      <sz val="10"/>
      <color theme="9" tint="-0.249977111117893"/>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s>
  <cellStyleXfs count="15">
    <xf numFmtId="0" fontId="0" fillId="0" borderId="0"/>
    <xf numFmtId="0" fontId="3" fillId="2" borderId="1" applyProtection="0">
      <alignment horizontal="center" vertical="center"/>
      <protection locked="0"/>
    </xf>
    <xf numFmtId="0" fontId="3" fillId="2" borderId="1" applyFont="0">
      <alignment horizontal="center" vertical="center"/>
      <protection hidden="1"/>
    </xf>
    <xf numFmtId="43" fontId="22" fillId="0" borderId="0" applyFont="0" applyFill="0" applyBorder="0" applyAlignment="0" applyProtection="0"/>
    <xf numFmtId="9" fontId="22" fillId="0" borderId="0" applyFont="0" applyFill="0" applyBorder="0" applyAlignment="0" applyProtection="0"/>
    <xf numFmtId="0" fontId="22" fillId="10" borderId="0" applyNumberFormat="0" applyBorder="0" applyAlignment="0" applyProtection="0"/>
    <xf numFmtId="44" fontId="22" fillId="0" borderId="0" applyFont="0" applyFill="0" applyBorder="0" applyAlignment="0" applyProtection="0"/>
    <xf numFmtId="0" fontId="22" fillId="11" borderId="0" applyNumberFormat="0" applyBorder="0" applyAlignment="0" applyProtection="0"/>
    <xf numFmtId="0" fontId="22" fillId="12" borderId="0" applyNumberFormat="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cellStyleXfs>
  <cellXfs count="479">
    <xf numFmtId="0" fontId="0" fillId="0" borderId="0" xfId="0"/>
    <xf numFmtId="0" fontId="3" fillId="0" borderId="0" xfId="0" applyFont="1" applyAlignment="1" applyProtection="1">
      <alignment vertical="center"/>
    </xf>
    <xf numFmtId="0" fontId="3" fillId="0" borderId="0" xfId="0" applyFont="1" applyAlignment="1" applyProtection="1">
      <alignment horizontal="center"/>
    </xf>
    <xf numFmtId="0" fontId="6" fillId="0" borderId="0" xfId="0" applyFont="1" applyAlignment="1" applyProtection="1">
      <alignment horizontal="center"/>
    </xf>
    <xf numFmtId="0" fontId="5" fillId="0" borderId="0" xfId="0" applyFont="1" applyAlignment="1" applyProtection="1">
      <alignment horizontal="center"/>
    </xf>
    <xf numFmtId="0" fontId="3" fillId="0" borderId="0" xfId="0" applyFont="1" applyProtection="1"/>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Protection="1"/>
    <xf numFmtId="0" fontId="6" fillId="0" borderId="0" xfId="0" applyFont="1" applyProtection="1"/>
    <xf numFmtId="0" fontId="10" fillId="0" borderId="0" xfId="0" applyFont="1" applyProtection="1"/>
    <xf numFmtId="0" fontId="8" fillId="0" borderId="0" xfId="0" applyFont="1" applyAlignment="1" applyProtection="1">
      <alignment vertical="top"/>
    </xf>
    <xf numFmtId="0" fontId="10" fillId="0" borderId="1" xfId="0" applyFont="1" applyBorder="1" applyAlignment="1" applyProtection="1">
      <alignment horizontal="left" vertical="center"/>
      <protection locked="0"/>
    </xf>
    <xf numFmtId="0" fontId="10" fillId="0" borderId="1" xfId="0" applyFont="1" applyBorder="1" applyAlignment="1" applyProtection="1">
      <alignment horizontal="center" vertical="center"/>
      <protection locked="0"/>
    </xf>
    <xf numFmtId="4" fontId="10" fillId="0" borderId="1" xfId="0" applyNumberFormat="1" applyFont="1" applyBorder="1" applyAlignment="1" applyProtection="1">
      <alignment horizontal="right" vertical="center"/>
      <protection locked="0"/>
    </xf>
    <xf numFmtId="0" fontId="10" fillId="0" borderId="0" xfId="0" applyFont="1" applyAlignment="1" applyProtection="1">
      <alignment horizontal="center" vertical="top"/>
    </xf>
    <xf numFmtId="0" fontId="5" fillId="0" borderId="0" xfId="0" applyFont="1" applyAlignment="1" applyProtection="1">
      <alignment vertical="center"/>
    </xf>
    <xf numFmtId="0" fontId="10" fillId="0" borderId="0" xfId="0" applyFont="1" applyAlignment="1" applyProtection="1">
      <alignment vertical="center"/>
    </xf>
    <xf numFmtId="0" fontId="8" fillId="0" borderId="0" xfId="0" applyFont="1" applyProtection="1"/>
    <xf numFmtId="0" fontId="5" fillId="0" borderId="0" xfId="0" applyFont="1" applyBorder="1" applyProtection="1"/>
    <xf numFmtId="0" fontId="3" fillId="0" borderId="1" xfId="0" applyFont="1" applyBorder="1" applyAlignment="1" applyProtection="1">
      <alignment horizontal="left" vertical="center"/>
      <protection locked="0"/>
    </xf>
    <xf numFmtId="0" fontId="3" fillId="0" borderId="0" xfId="0" applyFont="1" applyAlignment="1" applyProtection="1">
      <alignment horizontal="center" vertical="center"/>
    </xf>
    <xf numFmtId="0" fontId="0" fillId="0" borderId="0" xfId="0" applyBorder="1"/>
    <xf numFmtId="0" fontId="0" fillId="0" borderId="8" xfId="0" applyBorder="1"/>
    <xf numFmtId="0" fontId="0" fillId="0" borderId="1" xfId="0" applyBorder="1"/>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0" xfId="0" applyBorder="1" applyAlignment="1">
      <alignment shrinkToFit="1"/>
    </xf>
    <xf numFmtId="0" fontId="4" fillId="0" borderId="0" xfId="0" applyFont="1" applyAlignment="1">
      <alignment vertical="center"/>
    </xf>
    <xf numFmtId="0" fontId="3" fillId="0" borderId="0" xfId="0" applyFont="1" applyAlignment="1">
      <alignment vertical="center"/>
    </xf>
    <xf numFmtId="0" fontId="4" fillId="0" borderId="0" xfId="0" applyFont="1" applyFill="1" applyBorder="1" applyAlignment="1">
      <alignment vertical="center"/>
    </xf>
    <xf numFmtId="0" fontId="3" fillId="0" borderId="0" xfId="0" applyFont="1" applyAlignment="1" applyProtection="1">
      <alignment horizontal="center" vertical="center"/>
    </xf>
    <xf numFmtId="0" fontId="3" fillId="0" borderId="0" xfId="0" applyFont="1" applyAlignment="1" applyProtection="1"/>
    <xf numFmtId="0" fontId="3" fillId="3" borderId="8" xfId="0" applyFont="1" applyFill="1" applyBorder="1" applyAlignment="1">
      <alignment horizontal="left" vertical="center"/>
    </xf>
    <xf numFmtId="0" fontId="0" fillId="4" borderId="0" xfId="0" applyFill="1"/>
    <xf numFmtId="0" fontId="0" fillId="6" borderId="0" xfId="0" applyFill="1"/>
    <xf numFmtId="0" fontId="5" fillId="0" borderId="0" xfId="0" applyFont="1" applyAlignment="1" applyProtection="1">
      <alignment vertical="center"/>
    </xf>
    <xf numFmtId="0" fontId="3" fillId="5" borderId="0" xfId="0" applyFont="1" applyFill="1" applyAlignment="1" applyProtection="1">
      <alignment horizontal="center" vertical="center"/>
    </xf>
    <xf numFmtId="0" fontId="3" fillId="5" borderId="0" xfId="0" applyFont="1" applyFill="1" applyAlignment="1" applyProtection="1">
      <alignment horizontal="center"/>
    </xf>
    <xf numFmtId="0" fontId="12" fillId="5" borderId="0" xfId="0" applyFont="1" applyFill="1" applyAlignment="1" applyProtection="1">
      <alignment horizontal="center" vertical="center"/>
    </xf>
    <xf numFmtId="0" fontId="5" fillId="5" borderId="0" xfId="0" applyFont="1" applyFill="1" applyProtection="1"/>
    <xf numFmtId="0" fontId="12" fillId="5" borderId="0" xfId="0" applyFont="1" applyFill="1" applyAlignment="1" applyProtection="1"/>
    <xf numFmtId="0" fontId="3" fillId="5" borderId="0" xfId="0" applyFont="1" applyFill="1" applyProtection="1"/>
    <xf numFmtId="0" fontId="11" fillId="5" borderId="0" xfId="0" applyFont="1" applyFill="1" applyBorder="1" applyAlignment="1" applyProtection="1"/>
    <xf numFmtId="0" fontId="10" fillId="5" borderId="0" xfId="0" applyFont="1" applyFill="1" applyBorder="1" applyAlignment="1" applyProtection="1">
      <alignment horizontal="center" vertical="center"/>
    </xf>
    <xf numFmtId="0" fontId="10" fillId="5" borderId="0" xfId="0" applyFont="1" applyFill="1" applyAlignment="1" applyProtection="1">
      <alignment horizontal="center" vertical="center"/>
    </xf>
    <xf numFmtId="0" fontId="10" fillId="5" borderId="0" xfId="0" applyFont="1" applyFill="1" applyAlignment="1" applyProtection="1">
      <alignment horizontal="center"/>
    </xf>
    <xf numFmtId="164" fontId="12" fillId="7" borderId="1" xfId="0" applyNumberFormat="1" applyFont="1" applyFill="1" applyBorder="1" applyAlignment="1" applyProtection="1">
      <alignment horizontal="right" vertical="center"/>
    </xf>
    <xf numFmtId="0" fontId="28" fillId="6" borderId="1" xfId="0" applyFont="1" applyFill="1" applyBorder="1" applyAlignment="1">
      <alignment horizontal="center" vertical="center"/>
    </xf>
    <xf numFmtId="0" fontId="28" fillId="6" borderId="5" xfId="0" applyFont="1" applyFill="1" applyBorder="1" applyAlignment="1">
      <alignment horizontal="center" vertical="center"/>
    </xf>
    <xf numFmtId="0" fontId="5" fillId="6" borderId="1" xfId="0" applyFont="1" applyFill="1" applyBorder="1" applyAlignment="1">
      <alignment vertical="center" textRotation="90"/>
    </xf>
    <xf numFmtId="0" fontId="5" fillId="6" borderId="5" xfId="0" applyFont="1" applyFill="1" applyBorder="1" applyAlignment="1">
      <alignment vertical="center" textRotation="90"/>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31" fillId="6" borderId="1" xfId="0" applyFont="1" applyFill="1" applyBorder="1" applyAlignment="1">
      <alignment horizontal="center" vertical="center"/>
    </xf>
    <xf numFmtId="0" fontId="28" fillId="6" borderId="19" xfId="0" applyFont="1" applyFill="1" applyBorder="1" applyAlignment="1">
      <alignment horizontal="center" vertical="center"/>
    </xf>
    <xf numFmtId="0" fontId="32" fillId="5" borderId="0" xfId="0" applyFont="1" applyFill="1" applyAlignment="1" applyProtection="1"/>
    <xf numFmtId="0" fontId="33" fillId="5" borderId="0" xfId="0" applyFont="1" applyFill="1" applyAlignment="1" applyProtection="1"/>
    <xf numFmtId="0" fontId="33" fillId="5" borderId="0" xfId="0" applyFont="1" applyFill="1" applyAlignment="1"/>
    <xf numFmtId="0" fontId="3" fillId="5" borderId="0" xfId="0" applyFont="1" applyFill="1" applyAlignment="1" applyProtection="1">
      <alignment horizontal="left" vertical="center"/>
    </xf>
    <xf numFmtId="0" fontId="3" fillId="5" borderId="0" xfId="0" applyFont="1" applyFill="1" applyBorder="1" applyAlignment="1" applyProtection="1">
      <alignment horizontal="left" vertical="center"/>
      <protection locked="0"/>
    </xf>
    <xf numFmtId="0" fontId="3" fillId="5" borderId="0" xfId="0" applyFont="1" applyFill="1" applyBorder="1" applyAlignment="1" applyProtection="1"/>
    <xf numFmtId="0" fontId="3" fillId="5" borderId="0" xfId="0" applyFont="1" applyFill="1" applyBorder="1" applyAlignment="1" applyProtection="1">
      <alignment horizontal="center"/>
    </xf>
    <xf numFmtId="0" fontId="4" fillId="6"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xf>
    <xf numFmtId="0" fontId="13" fillId="6" borderId="1" xfId="0" applyFont="1" applyFill="1" applyBorder="1" applyAlignment="1" applyProtection="1">
      <alignment horizontal="center" vertical="top" wrapText="1"/>
    </xf>
    <xf numFmtId="43" fontId="12" fillId="6" borderId="6" xfId="0" applyNumberFormat="1" applyFont="1" applyFill="1" applyBorder="1" applyAlignment="1" applyProtection="1">
      <alignment horizontal="right" vertical="center"/>
    </xf>
    <xf numFmtId="164" fontId="5" fillId="6" borderId="1" xfId="0" applyNumberFormat="1" applyFont="1" applyFill="1" applyBorder="1" applyAlignment="1" applyProtection="1">
      <alignment horizontal="right" vertical="center"/>
    </xf>
    <xf numFmtId="0" fontId="5" fillId="6" borderId="1" xfId="0" applyFont="1" applyFill="1" applyBorder="1" applyAlignment="1" applyProtection="1">
      <alignment horizontal="left" vertical="center"/>
    </xf>
    <xf numFmtId="4" fontId="28" fillId="7" borderId="1" xfId="0" applyNumberFormat="1" applyFont="1" applyFill="1" applyBorder="1" applyAlignment="1" applyProtection="1">
      <alignment horizontal="right" vertical="center"/>
    </xf>
    <xf numFmtId="4" fontId="29" fillId="7" borderId="1" xfId="0" applyNumberFormat="1" applyFont="1" applyFill="1" applyBorder="1" applyAlignment="1" applyProtection="1">
      <alignment horizontal="right" vertical="center"/>
    </xf>
    <xf numFmtId="0" fontId="15" fillId="6" borderId="1" xfId="0" applyFont="1" applyFill="1" applyBorder="1" applyAlignment="1" applyProtection="1">
      <alignment horizontal="center" vertical="top" wrapText="1"/>
    </xf>
    <xf numFmtId="0" fontId="15" fillId="6" borderId="1" xfId="0" applyFont="1" applyFill="1" applyBorder="1" applyAlignment="1" applyProtection="1">
      <alignment horizontal="center" vertical="top"/>
    </xf>
    <xf numFmtId="0" fontId="10" fillId="6" borderId="1" xfId="0" applyFont="1" applyFill="1" applyBorder="1" applyAlignment="1" applyProtection="1">
      <alignment horizontal="center" vertical="center"/>
    </xf>
    <xf numFmtId="0" fontId="15" fillId="5" borderId="7" xfId="0" applyFont="1" applyFill="1" applyBorder="1" applyAlignment="1" applyProtection="1">
      <alignment horizontal="center" vertical="center"/>
    </xf>
    <xf numFmtId="4" fontId="15" fillId="7" borderId="1" xfId="0" applyNumberFormat="1" applyFont="1" applyFill="1" applyBorder="1" applyAlignment="1" applyProtection="1">
      <alignment horizontal="right" vertical="center"/>
    </xf>
    <xf numFmtId="0" fontId="0" fillId="5" borderId="0" xfId="0" applyFill="1"/>
    <xf numFmtId="0" fontId="18" fillId="5" borderId="0" xfId="0" applyFont="1" applyFill="1"/>
    <xf numFmtId="0" fontId="26" fillId="6" borderId="1" xfId="0" applyFont="1" applyFill="1" applyBorder="1"/>
    <xf numFmtId="43" fontId="26" fillId="7" borderId="1" xfId="0" applyNumberFormat="1" applyFont="1" applyFill="1" applyBorder="1"/>
    <xf numFmtId="0" fontId="0" fillId="6" borderId="1" xfId="0" applyFill="1" applyBorder="1"/>
    <xf numFmtId="43" fontId="27" fillId="6" borderId="1" xfId="3" applyFont="1" applyFill="1" applyBorder="1"/>
    <xf numFmtId="0" fontId="19" fillId="7" borderId="1" xfId="0" applyFont="1" applyFill="1" applyBorder="1"/>
    <xf numFmtId="0" fontId="19" fillId="7" borderId="1" xfId="0" applyFont="1" applyFill="1" applyBorder="1" applyAlignment="1">
      <alignment horizontal="center"/>
    </xf>
    <xf numFmtId="0" fontId="26" fillId="7" borderId="1" xfId="0" applyFont="1" applyFill="1" applyBorder="1"/>
    <xf numFmtId="0" fontId="15" fillId="6" borderId="1" xfId="0" applyFont="1" applyFill="1" applyBorder="1" applyAlignment="1" applyProtection="1">
      <alignment vertical="center" wrapText="1"/>
    </xf>
    <xf numFmtId="0" fontId="15" fillId="6" borderId="1" xfId="0" applyFont="1" applyFill="1" applyBorder="1" applyAlignment="1" applyProtection="1">
      <alignment horizontal="center" vertical="center" wrapText="1"/>
    </xf>
    <xf numFmtId="43" fontId="3" fillId="5" borderId="0" xfId="3" applyFont="1" applyFill="1" applyProtection="1"/>
    <xf numFmtId="0" fontId="4" fillId="6" borderId="1" xfId="0" applyFont="1" applyFill="1" applyBorder="1" applyAlignment="1" applyProtection="1">
      <alignment vertical="center"/>
    </xf>
    <xf numFmtId="0" fontId="10" fillId="6" borderId="1" xfId="0" applyFont="1" applyFill="1" applyBorder="1" applyAlignment="1" applyProtection="1">
      <alignment horizontal="center"/>
    </xf>
    <xf numFmtId="4" fontId="10" fillId="6" borderId="1" xfId="0" applyNumberFormat="1" applyFont="1" applyFill="1" applyBorder="1" applyAlignment="1" applyProtection="1">
      <alignment horizontal="right" vertical="center"/>
    </xf>
    <xf numFmtId="0" fontId="10" fillId="5" borderId="0" xfId="0" applyFont="1" applyFill="1" applyProtection="1"/>
    <xf numFmtId="0" fontId="5" fillId="6" borderId="1" xfId="0" applyFont="1" applyFill="1" applyBorder="1" applyAlignment="1" applyProtection="1">
      <alignment vertical="center"/>
    </xf>
    <xf numFmtId="0" fontId="3" fillId="6" borderId="1" xfId="0" applyFont="1" applyFill="1" applyBorder="1" applyAlignment="1">
      <alignment horizontal="left" vertical="center"/>
    </xf>
    <xf numFmtId="0" fontId="18" fillId="3" borderId="24" xfId="0" applyFont="1" applyFill="1" applyBorder="1" applyAlignment="1" applyProtection="1">
      <alignment horizontal="center"/>
      <protection locked="0" hidden="1"/>
    </xf>
    <xf numFmtId="0" fontId="37" fillId="5" borderId="0" xfId="0" applyFont="1" applyFill="1" applyBorder="1" applyAlignment="1" applyProtection="1">
      <alignment horizontal="left"/>
    </xf>
    <xf numFmtId="0" fontId="38" fillId="5" borderId="0" xfId="0" applyFont="1" applyFill="1" applyBorder="1" applyAlignment="1">
      <alignment horizontal="left"/>
    </xf>
    <xf numFmtId="0" fontId="17" fillId="5" borderId="0" xfId="0" applyFont="1" applyFill="1" applyBorder="1" applyAlignment="1"/>
    <xf numFmtId="0" fontId="40" fillId="5" borderId="0" xfId="0" applyFont="1" applyFill="1"/>
    <xf numFmtId="0" fontId="40" fillId="0" borderId="0" xfId="0" applyFont="1"/>
    <xf numFmtId="0" fontId="0" fillId="6" borderId="6" xfId="0" applyFill="1" applyBorder="1" applyAlignment="1"/>
    <xf numFmtId="0" fontId="39" fillId="5" borderId="0" xfId="0" applyFont="1" applyFill="1"/>
    <xf numFmtId="0" fontId="40" fillId="5" borderId="0" xfId="0" applyFont="1" applyFill="1" applyBorder="1" applyAlignment="1"/>
    <xf numFmtId="0" fontId="41" fillId="5" borderId="0" xfId="0" applyFont="1" applyFill="1"/>
    <xf numFmtId="0" fontId="0" fillId="5" borderId="0" xfId="0" applyFont="1" applyFill="1"/>
    <xf numFmtId="0" fontId="0" fillId="5" borderId="0" xfId="0" applyFont="1" applyFill="1" applyBorder="1" applyAlignment="1"/>
    <xf numFmtId="0" fontId="0" fillId="0" borderId="0" xfId="0" applyFont="1"/>
    <xf numFmtId="0" fontId="0" fillId="6" borderId="0" xfId="0" applyFont="1" applyFill="1"/>
    <xf numFmtId="0" fontId="0" fillId="6" borderId="4" xfId="0" applyFill="1" applyBorder="1" applyAlignment="1"/>
    <xf numFmtId="0" fontId="28" fillId="6" borderId="14" xfId="0" applyFont="1" applyFill="1" applyBorder="1" applyAlignment="1">
      <alignment vertical="center"/>
    </xf>
    <xf numFmtId="0" fontId="0" fillId="6" borderId="3" xfId="0" applyFill="1" applyBorder="1" applyAlignment="1"/>
    <xf numFmtId="0" fontId="0" fillId="6" borderId="17" xfId="0" applyFill="1" applyBorder="1" applyAlignment="1"/>
    <xf numFmtId="0" fontId="0" fillId="6" borderId="7" xfId="0" applyFill="1" applyBorder="1" applyAlignment="1"/>
    <xf numFmtId="0" fontId="41" fillId="3" borderId="0" xfId="0" applyFont="1" applyFill="1"/>
    <xf numFmtId="0" fontId="0" fillId="3" borderId="0" xfId="0" applyFont="1" applyFill="1"/>
    <xf numFmtId="0" fontId="23" fillId="3" borderId="0" xfId="0" applyFont="1" applyFill="1"/>
    <xf numFmtId="0" fontId="0" fillId="3" borderId="0" xfId="0" applyFill="1"/>
    <xf numFmtId="0" fontId="28" fillId="3" borderId="0" xfId="0" applyFont="1" applyFill="1"/>
    <xf numFmtId="0" fontId="32" fillId="3" borderId="0" xfId="0" applyFont="1" applyFill="1"/>
    <xf numFmtId="0" fontId="0" fillId="3" borderId="0" xfId="0" applyFill="1" applyBorder="1"/>
    <xf numFmtId="0" fontId="0" fillId="3" borderId="0" xfId="0" applyFill="1" applyBorder="1" applyAlignment="1">
      <alignment shrinkToFit="1"/>
    </xf>
    <xf numFmtId="0" fontId="0" fillId="3" borderId="0" xfId="0" applyFont="1" applyFill="1" applyBorder="1" applyAlignment="1"/>
    <xf numFmtId="0" fontId="18" fillId="3" borderId="0" xfId="0" applyFont="1" applyFill="1"/>
    <xf numFmtId="0" fontId="42" fillId="5" borderId="0" xfId="0" applyFont="1" applyFill="1" applyBorder="1" applyAlignment="1" applyProtection="1">
      <protection locked="0"/>
    </xf>
    <xf numFmtId="0" fontId="42" fillId="0" borderId="0" xfId="0" applyFont="1"/>
    <xf numFmtId="0" fontId="47" fillId="3" borderId="0" xfId="0" applyFont="1" applyFill="1"/>
    <xf numFmtId="0" fontId="42" fillId="3" borderId="0" xfId="0" applyFont="1" applyFill="1"/>
    <xf numFmtId="0" fontId="3" fillId="3" borderId="0" xfId="0" applyFont="1" applyFill="1"/>
    <xf numFmtId="0" fontId="23"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horizontal="center"/>
    </xf>
    <xf numFmtId="0" fontId="6" fillId="3" borderId="0" xfId="0" applyFont="1" applyFill="1"/>
    <xf numFmtId="0" fontId="6" fillId="3" borderId="0" xfId="0" applyFont="1" applyFill="1" applyAlignment="1">
      <alignment horizontal="center" vertical="center"/>
    </xf>
    <xf numFmtId="0" fontId="6" fillId="3" borderId="0" xfId="0" applyFont="1" applyFill="1" applyAlignment="1">
      <alignment horizontal="center"/>
    </xf>
    <xf numFmtId="0" fontId="23" fillId="3" borderId="0" xfId="0" applyFont="1" applyFill="1" applyAlignment="1" applyProtection="1">
      <alignment vertical="center"/>
    </xf>
    <xf numFmtId="0" fontId="3" fillId="3" borderId="0" xfId="0" applyFont="1" applyFill="1" applyProtection="1"/>
    <xf numFmtId="0" fontId="4" fillId="3" borderId="0" xfId="0" applyFont="1" applyFill="1" applyProtection="1"/>
    <xf numFmtId="0" fontId="3" fillId="3" borderId="0" xfId="0" applyFont="1" applyFill="1" applyAlignment="1" applyProtection="1">
      <alignment horizontal="center" vertical="center"/>
    </xf>
    <xf numFmtId="0" fontId="3" fillId="3" borderId="0" xfId="0" applyFont="1" applyFill="1" applyAlignment="1" applyProtection="1">
      <alignment horizontal="center"/>
    </xf>
    <xf numFmtId="0" fontId="28" fillId="3" borderId="0" xfId="0" applyFont="1" applyFill="1" applyProtection="1"/>
    <xf numFmtId="0" fontId="6" fillId="3" borderId="0" xfId="0" applyFont="1" applyFill="1" applyProtection="1"/>
    <xf numFmtId="0" fontId="12" fillId="3" borderId="0" xfId="0" applyFont="1" applyFill="1" applyProtection="1"/>
    <xf numFmtId="0" fontId="12" fillId="3" borderId="0" xfId="0" applyFont="1" applyFill="1" applyAlignment="1" applyProtection="1">
      <alignment horizontal="center" vertical="center"/>
    </xf>
    <xf numFmtId="0" fontId="6" fillId="3" borderId="0" xfId="0" applyFont="1" applyFill="1" applyAlignment="1" applyProtection="1">
      <alignment horizontal="center"/>
    </xf>
    <xf numFmtId="0" fontId="32" fillId="3" borderId="0" xfId="0" applyFont="1" applyFill="1" applyProtection="1"/>
    <xf numFmtId="0" fontId="5" fillId="3" borderId="0" xfId="0" applyFont="1" applyFill="1" applyProtection="1"/>
    <xf numFmtId="0" fontId="2" fillId="3" borderId="0" xfId="0" applyFont="1" applyFill="1" applyAlignment="1" applyProtection="1">
      <alignment vertical="center"/>
    </xf>
    <xf numFmtId="0" fontId="3" fillId="3" borderId="0" xfId="0" applyFont="1" applyFill="1" applyAlignment="1" applyProtection="1"/>
    <xf numFmtId="0" fontId="0" fillId="3" borderId="0" xfId="0" applyFill="1" applyAlignment="1"/>
    <xf numFmtId="0" fontId="44" fillId="3" borderId="0" xfId="0" applyFont="1" applyFill="1" applyProtection="1"/>
    <xf numFmtId="0" fontId="44" fillId="3" borderId="0" xfId="0" applyFont="1" applyFill="1" applyAlignment="1" applyProtection="1"/>
    <xf numFmtId="0" fontId="45" fillId="3" borderId="0" xfId="0" applyFont="1" applyFill="1" applyAlignment="1"/>
    <xf numFmtId="0" fontId="44" fillId="3" borderId="0" xfId="0" applyFont="1" applyFill="1" applyAlignment="1" applyProtection="1">
      <alignment horizontal="center" vertical="center"/>
    </xf>
    <xf numFmtId="0" fontId="5" fillId="3" borderId="0" xfId="0" applyFont="1" applyFill="1" applyBorder="1" applyProtection="1"/>
    <xf numFmtId="0" fontId="5" fillId="3" borderId="0" xfId="0" applyFont="1" applyFill="1" applyAlignment="1" applyProtection="1">
      <alignment horizontal="center"/>
    </xf>
    <xf numFmtId="0" fontId="5" fillId="3" borderId="0" xfId="0" applyFont="1" applyFill="1" applyAlignment="1" applyProtection="1">
      <alignment horizontal="center" vertical="center"/>
    </xf>
    <xf numFmtId="0" fontId="21" fillId="3" borderId="0" xfId="0" applyFont="1" applyFill="1"/>
    <xf numFmtId="0" fontId="24" fillId="3" borderId="0" xfId="0" applyFont="1" applyFill="1" applyAlignment="1">
      <alignment horizontal="center" vertical="center"/>
    </xf>
    <xf numFmtId="0" fontId="46" fillId="3" borderId="0" xfId="0" applyFont="1" applyFill="1"/>
    <xf numFmtId="0" fontId="46" fillId="3" borderId="0" xfId="0" applyFont="1" applyFill="1" applyAlignment="1">
      <alignment horizontal="center"/>
    </xf>
    <xf numFmtId="0" fontId="46" fillId="3" borderId="0" xfId="0" applyFont="1" applyFill="1" applyAlignment="1">
      <alignment horizontal="center" vertical="center"/>
    </xf>
    <xf numFmtId="0" fontId="52" fillId="3" borderId="0" xfId="0" applyFont="1" applyFill="1" applyProtection="1"/>
    <xf numFmtId="0" fontId="37" fillId="3" borderId="0" xfId="0" applyFont="1" applyFill="1" applyAlignment="1" applyProtection="1"/>
    <xf numFmtId="0" fontId="37" fillId="3" borderId="0" xfId="0" applyFont="1" applyFill="1" applyAlignment="1" applyProtection="1">
      <alignment horizontal="center" vertical="center"/>
    </xf>
    <xf numFmtId="0" fontId="52" fillId="3" borderId="0" xfId="0" applyFont="1" applyFill="1" applyAlignment="1" applyProtection="1">
      <alignment horizontal="center"/>
    </xf>
    <xf numFmtId="0" fontId="54" fillId="3" borderId="0" xfId="0" applyFont="1" applyFill="1" applyProtection="1"/>
    <xf numFmtId="0" fontId="53" fillId="3" borderId="0" xfId="0" applyFont="1" applyFill="1" applyProtection="1"/>
    <xf numFmtId="0" fontId="37" fillId="3" borderId="0" xfId="0" applyFont="1" applyFill="1" applyProtection="1"/>
    <xf numFmtId="0" fontId="55" fillId="3" borderId="0" xfId="0" applyFont="1" applyFill="1" applyProtection="1"/>
    <xf numFmtId="0" fontId="53" fillId="3" borderId="0" xfId="0" applyFont="1" applyFill="1" applyAlignment="1" applyProtection="1">
      <alignment horizontal="center" vertical="center"/>
    </xf>
    <xf numFmtId="0" fontId="53" fillId="3" borderId="0" xfId="0" applyFont="1" applyFill="1" applyAlignment="1" applyProtection="1">
      <alignment horizontal="center"/>
    </xf>
    <xf numFmtId="0" fontId="56" fillId="3" borderId="0" xfId="0" applyFont="1" applyFill="1" applyProtection="1"/>
    <xf numFmtId="0" fontId="57" fillId="3" borderId="0" xfId="0" applyFont="1" applyFill="1" applyAlignment="1" applyProtection="1"/>
    <xf numFmtId="0" fontId="57" fillId="3" borderId="0" xfId="0" applyFont="1" applyFill="1" applyAlignment="1" applyProtection="1">
      <alignment horizontal="center" vertical="center"/>
    </xf>
    <xf numFmtId="0" fontId="58" fillId="3" borderId="0" xfId="0" applyFont="1" applyFill="1" applyAlignment="1" applyProtection="1">
      <alignment horizontal="center"/>
    </xf>
    <xf numFmtId="0" fontId="58" fillId="3" borderId="0" xfId="0" applyFont="1" applyFill="1" applyProtection="1"/>
    <xf numFmtId="0" fontId="3" fillId="3" borderId="0" xfId="0" applyFont="1" applyFill="1" applyAlignment="1" applyProtection="1">
      <alignment horizontal="left"/>
    </xf>
    <xf numFmtId="0" fontId="0" fillId="3" borderId="0" xfId="0" applyFill="1" applyAlignment="1">
      <alignment horizontal="left"/>
    </xf>
    <xf numFmtId="0" fontId="46" fillId="3" borderId="0" xfId="0" applyFont="1" applyFill="1" applyProtection="1"/>
    <xf numFmtId="0" fontId="37" fillId="3" borderId="0" xfId="0" applyFont="1" applyFill="1" applyBorder="1" applyAlignment="1" applyProtection="1">
      <alignment horizontal="left"/>
    </xf>
    <xf numFmtId="0" fontId="38" fillId="3" borderId="0" xfId="0" applyFont="1" applyFill="1" applyBorder="1" applyAlignment="1">
      <alignment horizontal="left"/>
    </xf>
    <xf numFmtId="0" fontId="17" fillId="3" borderId="0" xfId="0" applyFont="1" applyFill="1" applyBorder="1" applyAlignment="1"/>
    <xf numFmtId="0" fontId="3" fillId="3" borderId="2" xfId="0" applyFont="1" applyFill="1" applyBorder="1" applyAlignment="1" applyProtection="1">
      <alignment horizontal="center"/>
    </xf>
    <xf numFmtId="0" fontId="3" fillId="3" borderId="2" xfId="0" applyFont="1" applyFill="1" applyBorder="1" applyProtection="1"/>
    <xf numFmtId="0" fontId="41" fillId="3" borderId="0" xfId="0" applyFont="1" applyFill="1" applyBorder="1" applyAlignment="1"/>
    <xf numFmtId="0" fontId="3" fillId="3" borderId="0" xfId="0" applyFont="1" applyFill="1" applyAlignment="1" applyProtection="1">
      <alignment vertical="center"/>
    </xf>
    <xf numFmtId="0" fontId="10" fillId="3" borderId="0" xfId="0" applyFont="1" applyFill="1" applyAlignment="1" applyProtection="1">
      <alignment horizontal="center" vertical="center"/>
    </xf>
    <xf numFmtId="0" fontId="4" fillId="3" borderId="0" xfId="0" applyFont="1" applyFill="1" applyAlignment="1" applyProtection="1">
      <alignment horizontal="right" vertical="center"/>
    </xf>
    <xf numFmtId="0" fontId="17" fillId="3" borderId="0" xfId="0" applyFont="1" applyFill="1" applyAlignment="1" applyProtection="1">
      <alignment vertical="center"/>
    </xf>
    <xf numFmtId="0" fontId="3" fillId="3" borderId="2" xfId="0" applyFont="1" applyFill="1" applyBorder="1" applyAlignment="1" applyProtection="1">
      <alignment vertical="center"/>
    </xf>
    <xf numFmtId="0" fontId="50" fillId="3" borderId="0" xfId="0" applyFont="1" applyFill="1" applyProtection="1"/>
    <xf numFmtId="0" fontId="15" fillId="3" borderId="0" xfId="0" applyFont="1" applyFill="1" applyBorder="1" applyAlignment="1" applyProtection="1">
      <alignment horizontal="right" vertical="center"/>
    </xf>
    <xf numFmtId="0" fontId="0" fillId="3" borderId="0" xfId="0" applyFill="1" applyBorder="1" applyAlignment="1">
      <alignment horizontal="right" vertical="center"/>
    </xf>
    <xf numFmtId="4" fontId="15" fillId="3" borderId="0" xfId="0" applyNumberFormat="1" applyFont="1" applyFill="1" applyBorder="1" applyAlignment="1" applyProtection="1">
      <alignment horizontal="right" vertical="center"/>
    </xf>
    <xf numFmtId="0" fontId="15" fillId="3" borderId="0" xfId="0" applyFont="1" applyFill="1" applyBorder="1" applyAlignment="1" applyProtection="1">
      <alignment horizontal="center" vertical="center"/>
    </xf>
    <xf numFmtId="0" fontId="10" fillId="3" borderId="0" xfId="0" applyFont="1" applyFill="1" applyProtection="1"/>
    <xf numFmtId="0" fontId="5" fillId="3" borderId="3" xfId="0" applyFont="1" applyFill="1" applyBorder="1" applyProtection="1"/>
    <xf numFmtId="0" fontId="59" fillId="5" borderId="0" xfId="0" applyFont="1" applyFill="1"/>
    <xf numFmtId="0" fontId="59" fillId="5" borderId="0" xfId="0" applyFont="1" applyFill="1" applyBorder="1" applyAlignment="1" applyProtection="1">
      <protection locked="0"/>
    </xf>
    <xf numFmtId="0" fontId="59" fillId="0" borderId="0" xfId="0" applyFont="1"/>
    <xf numFmtId="0" fontId="33" fillId="3" borderId="0" xfId="0" applyFont="1" applyFill="1" applyAlignment="1"/>
    <xf numFmtId="0" fontId="0" fillId="0" borderId="0" xfId="0" applyAlignment="1">
      <alignment horizontal="center" shrinkToFit="1"/>
    </xf>
    <xf numFmtId="0" fontId="33" fillId="5" borderId="4" xfId="0" applyFont="1" applyFill="1" applyBorder="1" applyAlignment="1"/>
    <xf numFmtId="0" fontId="33" fillId="0" borderId="0" xfId="0" applyFont="1"/>
    <xf numFmtId="0" fontId="32" fillId="0" borderId="0" xfId="0" applyFont="1" applyAlignment="1" applyProtection="1">
      <alignment horizontal="left"/>
    </xf>
    <xf numFmtId="0" fontId="0" fillId="0" borderId="0" xfId="0" applyAlignment="1" applyProtection="1"/>
    <xf numFmtId="0" fontId="4" fillId="6" borderId="11" xfId="0" applyFont="1" applyFill="1" applyBorder="1" applyAlignment="1">
      <alignment horizontal="center"/>
    </xf>
    <xf numFmtId="0" fontId="0" fillId="0" borderId="0" xfId="0" applyAlignment="1" applyProtection="1">
      <alignment horizontal="left"/>
    </xf>
    <xf numFmtId="0" fontId="32" fillId="3" borderId="0" xfId="0" applyFont="1" applyFill="1" applyAlignment="1">
      <alignment horizontal="center" vertical="center"/>
    </xf>
    <xf numFmtId="0" fontId="32" fillId="3" borderId="0" xfId="0" applyFont="1" applyFill="1" applyAlignment="1">
      <alignment horizontal="center"/>
    </xf>
    <xf numFmtId="164" fontId="5" fillId="6" borderId="1" xfId="0" applyNumberFormat="1" applyFont="1" applyFill="1" applyBorder="1" applyAlignment="1" applyProtection="1">
      <alignment horizontal="center" vertical="center"/>
    </xf>
    <xf numFmtId="2" fontId="3" fillId="0" borderId="1" xfId="0" applyNumberFormat="1" applyFont="1" applyBorder="1" applyAlignment="1" applyProtection="1">
      <alignment horizontal="center" vertical="center"/>
      <protection locked="0"/>
    </xf>
    <xf numFmtId="2" fontId="4" fillId="6" borderId="1" xfId="0" applyNumberFormat="1" applyFont="1" applyFill="1" applyBorder="1" applyAlignment="1" applyProtection="1">
      <alignment horizontal="center" vertical="center"/>
    </xf>
    <xf numFmtId="2" fontId="3" fillId="6" borderId="1" xfId="0" applyNumberFormat="1" applyFont="1" applyFill="1" applyBorder="1" applyAlignment="1">
      <alignment horizontal="center" vertical="center"/>
    </xf>
    <xf numFmtId="165" fontId="28" fillId="6" borderId="18" xfId="0" applyNumberFormat="1" applyFont="1" applyFill="1" applyBorder="1" applyAlignment="1">
      <alignment horizontal="center" vertical="center"/>
    </xf>
    <xf numFmtId="165" fontId="28" fillId="6" borderId="19" xfId="0" applyNumberFormat="1" applyFont="1" applyFill="1" applyBorder="1" applyAlignment="1">
      <alignment horizontal="center" vertical="center"/>
    </xf>
    <xf numFmtId="0" fontId="3" fillId="0" borderId="0" xfId="0" applyFont="1" applyBorder="1" applyProtection="1"/>
    <xf numFmtId="0" fontId="3" fillId="0" borderId="2" xfId="0" applyFont="1" applyBorder="1" applyAlignment="1" applyProtection="1">
      <alignment horizontal="center"/>
    </xf>
    <xf numFmtId="0" fontId="3" fillId="0" borderId="2" xfId="0" applyFont="1" applyBorder="1" applyProtection="1"/>
    <xf numFmtId="0" fontId="3" fillId="0" borderId="0" xfId="0" applyFont="1" applyAlignment="1">
      <alignment horizontal="justify" vertical="center"/>
    </xf>
    <xf numFmtId="0" fontId="64" fillId="3" borderId="0" xfId="0" applyFont="1" applyFill="1" applyProtection="1"/>
    <xf numFmtId="0" fontId="2" fillId="3" borderId="0" xfId="0" applyFont="1" applyFill="1" applyProtection="1"/>
    <xf numFmtId="0" fontId="64" fillId="3" borderId="0" xfId="0" applyFont="1" applyFill="1" applyAlignment="1" applyProtection="1">
      <alignment horizontal="center" vertical="center"/>
    </xf>
    <xf numFmtId="0" fontId="64" fillId="3" borderId="0" xfId="0" applyFont="1" applyFill="1" applyAlignment="1" applyProtection="1">
      <alignment horizontal="center" vertical="center" shrinkToFit="1"/>
    </xf>
    <xf numFmtId="0" fontId="27" fillId="0" borderId="0" xfId="0" applyFont="1" applyAlignment="1">
      <alignment horizontal="center" shrinkToFit="1"/>
    </xf>
    <xf numFmtId="0" fontId="4" fillId="3" borderId="0" xfId="0" applyFont="1" applyFill="1" applyAlignment="1" applyProtection="1">
      <alignment horizontal="center" vertical="center"/>
    </xf>
    <xf numFmtId="0" fontId="0" fillId="0" borderId="0" xfId="0" applyFont="1" applyAlignment="1">
      <alignment horizontal="center" shrinkToFit="1"/>
    </xf>
    <xf numFmtId="0" fontId="0" fillId="0" borderId="0" xfId="0" applyAlignment="1"/>
    <xf numFmtId="0" fontId="4" fillId="3" borderId="0" xfId="3" applyNumberFormat="1" applyFont="1" applyFill="1" applyAlignment="1" applyProtection="1">
      <alignment horizontal="left"/>
    </xf>
    <xf numFmtId="0" fontId="13" fillId="8" borderId="1" xfId="0" applyFont="1" applyFill="1" applyBorder="1" applyAlignment="1" applyProtection="1">
      <alignment vertical="top" wrapText="1"/>
    </xf>
    <xf numFmtId="164" fontId="5" fillId="8" borderId="1" xfId="0" applyNumberFormat="1" applyFont="1" applyFill="1" applyBorder="1" applyAlignment="1" applyProtection="1">
      <alignment horizontal="right" vertical="center"/>
    </xf>
    <xf numFmtId="0" fontId="65" fillId="3" borderId="0" xfId="0" applyFont="1" applyFill="1" applyProtection="1"/>
    <xf numFmtId="4" fontId="5" fillId="0" borderId="0" xfId="0" applyNumberFormat="1" applyFont="1" applyAlignment="1" applyProtection="1">
      <alignment vertical="center"/>
    </xf>
    <xf numFmtId="0" fontId="12" fillId="8" borderId="1" xfId="0" applyFont="1" applyFill="1" applyBorder="1" applyAlignment="1" applyProtection="1">
      <alignment vertical="center"/>
    </xf>
    <xf numFmtId="0" fontId="13" fillId="8" borderId="1" xfId="0" applyFont="1" applyFill="1" applyBorder="1" applyAlignment="1" applyProtection="1">
      <alignment horizontal="center" vertical="center" wrapText="1"/>
    </xf>
    <xf numFmtId="164" fontId="5" fillId="8" borderId="5" xfId="0" applyNumberFormat="1" applyFont="1" applyFill="1" applyBorder="1" applyAlignment="1" applyProtection="1">
      <alignment horizontal="right" vertical="center"/>
    </xf>
    <xf numFmtId="0" fontId="13" fillId="8" borderId="22" xfId="0" applyFont="1" applyFill="1" applyBorder="1" applyAlignment="1" applyProtection="1">
      <alignment horizontal="center" vertical="center" wrapText="1"/>
    </xf>
    <xf numFmtId="4" fontId="12" fillId="8" borderId="19" xfId="0" applyNumberFormat="1" applyFont="1" applyFill="1" applyBorder="1" applyAlignment="1" applyProtection="1">
      <alignment vertical="center"/>
    </xf>
    <xf numFmtId="4" fontId="5" fillId="2" borderId="26" xfId="0" applyNumberFormat="1" applyFont="1" applyFill="1" applyBorder="1" applyAlignment="1" applyProtection="1">
      <alignment vertical="center"/>
    </xf>
    <xf numFmtId="4" fontId="5" fillId="2" borderId="27" xfId="0" applyNumberFormat="1" applyFont="1" applyFill="1" applyBorder="1" applyAlignment="1" applyProtection="1">
      <alignment vertical="center"/>
    </xf>
    <xf numFmtId="4" fontId="5" fillId="2" borderId="28" xfId="0" applyNumberFormat="1" applyFont="1" applyFill="1" applyBorder="1" applyAlignment="1" applyProtection="1">
      <alignment vertical="center"/>
    </xf>
    <xf numFmtId="4" fontId="0" fillId="0" borderId="1" xfId="0" applyNumberFormat="1" applyBorder="1"/>
    <xf numFmtId="164" fontId="10" fillId="0" borderId="0" xfId="0" applyNumberFormat="1" applyFont="1" applyAlignment="1" applyProtection="1">
      <alignment vertical="center"/>
    </xf>
    <xf numFmtId="164" fontId="3" fillId="0" borderId="0" xfId="0" applyNumberFormat="1" applyFont="1" applyAlignment="1" applyProtection="1">
      <alignment vertical="center"/>
    </xf>
    <xf numFmtId="43" fontId="0" fillId="0" borderId="0" xfId="0" applyNumberFormat="1"/>
    <xf numFmtId="4" fontId="18" fillId="0" borderId="24" xfId="0" applyNumberFormat="1" applyFont="1" applyBorder="1"/>
    <xf numFmtId="4" fontId="66" fillId="3" borderId="24" xfId="0" applyNumberFormat="1" applyFont="1" applyFill="1" applyBorder="1"/>
    <xf numFmtId="0" fontId="23" fillId="0" borderId="0" xfId="0" applyFont="1" applyBorder="1"/>
    <xf numFmtId="0" fontId="28" fillId="3" borderId="0" xfId="0" applyFont="1" applyFill="1" applyBorder="1"/>
    <xf numFmtId="0" fontId="18" fillId="0" borderId="0" xfId="0" applyFont="1" applyAlignment="1">
      <alignment horizontal="right"/>
    </xf>
    <xf numFmtId="0" fontId="18" fillId="0" borderId="0" xfId="0" applyFont="1" applyAlignment="1">
      <alignment horizontal="center" textRotation="45"/>
    </xf>
    <xf numFmtId="10" fontId="0" fillId="0" borderId="0" xfId="0" applyNumberFormat="1"/>
    <xf numFmtId="0" fontId="18" fillId="4" borderId="0" xfId="0" applyFont="1" applyFill="1"/>
    <xf numFmtId="4" fontId="0" fillId="0" borderId="0" xfId="0" applyNumberFormat="1"/>
    <xf numFmtId="4" fontId="18" fillId="0" borderId="0" xfId="0" applyNumberFormat="1" applyFont="1"/>
    <xf numFmtId="0" fontId="0" fillId="4" borderId="0" xfId="0" applyFont="1" applyFill="1"/>
    <xf numFmtId="4" fontId="0" fillId="0" borderId="0" xfId="0" applyNumberFormat="1" applyFont="1"/>
    <xf numFmtId="0" fontId="0" fillId="4" borderId="17" xfId="0" applyFill="1" applyBorder="1"/>
    <xf numFmtId="4" fontId="0" fillId="0" borderId="29" xfId="0" applyNumberFormat="1" applyBorder="1"/>
    <xf numFmtId="0" fontId="0" fillId="0" borderId="25" xfId="0" applyBorder="1"/>
    <xf numFmtId="0" fontId="0" fillId="0" borderId="19" xfId="0" applyBorder="1"/>
    <xf numFmtId="0" fontId="0" fillId="4" borderId="3" xfId="0" applyFill="1" applyBorder="1"/>
    <xf numFmtId="4" fontId="0" fillId="0" borderId="0" xfId="0" applyNumberFormat="1" applyBorder="1"/>
    <xf numFmtId="4" fontId="0" fillId="0" borderId="2" xfId="0" applyNumberFormat="1" applyBorder="1"/>
    <xf numFmtId="0" fontId="0" fillId="4" borderId="22" xfId="0" applyFill="1" applyBorder="1"/>
    <xf numFmtId="10" fontId="0" fillId="0" borderId="29" xfId="4" applyNumberFormat="1" applyFont="1" applyBorder="1"/>
    <xf numFmtId="10" fontId="0" fillId="0" borderId="18" xfId="4" applyNumberFormat="1" applyFont="1" applyBorder="1"/>
    <xf numFmtId="0" fontId="11" fillId="0" borderId="22" xfId="0" applyFont="1" applyBorder="1"/>
    <xf numFmtId="0" fontId="11" fillId="0" borderId="25" xfId="0" applyFont="1" applyBorder="1"/>
    <xf numFmtId="0" fontId="11" fillId="0" borderId="19" xfId="0" applyFont="1" applyBorder="1"/>
    <xf numFmtId="0" fontId="0" fillId="3" borderId="0" xfId="0" applyFill="1" applyAlignment="1"/>
    <xf numFmtId="0" fontId="0" fillId="0" borderId="0" xfId="0" applyAlignment="1"/>
    <xf numFmtId="0" fontId="16" fillId="3" borderId="0" xfId="0" applyFont="1" applyFill="1" applyAlignment="1" applyProtection="1">
      <alignment wrapText="1"/>
    </xf>
    <xf numFmtId="0" fontId="10" fillId="3" borderId="0" xfId="0" applyFont="1" applyFill="1" applyAlignment="1" applyProtection="1">
      <alignment wrapText="1"/>
    </xf>
    <xf numFmtId="0" fontId="11" fillId="3" borderId="0" xfId="0" applyFont="1" applyFill="1" applyAlignment="1"/>
    <xf numFmtId="0" fontId="70" fillId="3" borderId="0" xfId="0" applyFont="1" applyFill="1"/>
    <xf numFmtId="0" fontId="27" fillId="3" borderId="0" xfId="0" applyFont="1" applyFill="1"/>
    <xf numFmtId="0" fontId="27" fillId="5" borderId="0" xfId="0" applyFont="1" applyFill="1"/>
    <xf numFmtId="0" fontId="27" fillId="0" borderId="0" xfId="0" applyFont="1"/>
    <xf numFmtId="0" fontId="3" fillId="3" borderId="0" xfId="0" applyFont="1" applyFill="1" applyBorder="1" applyAlignment="1" applyProtection="1">
      <alignment vertical="center"/>
    </xf>
    <xf numFmtId="0" fontId="71" fillId="0" borderId="0" xfId="0" applyFont="1"/>
    <xf numFmtId="43" fontId="5" fillId="6" borderId="1" xfId="3" applyFont="1" applyFill="1" applyBorder="1" applyAlignment="1" applyProtection="1">
      <alignment horizontal="right" vertical="center"/>
    </xf>
    <xf numFmtId="0" fontId="10" fillId="0" borderId="1" xfId="0" applyFont="1" applyBorder="1" applyAlignment="1" applyProtection="1">
      <alignment horizontal="left" vertical="center" wrapText="1"/>
      <protection locked="0"/>
    </xf>
    <xf numFmtId="0" fontId="0" fillId="3" borderId="0" xfId="0" applyFill="1" applyAlignment="1"/>
    <xf numFmtId="0" fontId="11" fillId="3" borderId="0" xfId="0" applyFont="1" applyFill="1" applyAlignment="1"/>
    <xf numFmtId="0" fontId="0" fillId="3" borderId="0" xfId="0" applyFill="1" applyBorder="1" applyAlignment="1">
      <alignment vertical="center"/>
    </xf>
    <xf numFmtId="0" fontId="0" fillId="0" borderId="0" xfId="0" applyAlignment="1"/>
    <xf numFmtId="0" fontId="18" fillId="6" borderId="1" xfId="0" applyFont="1" applyFill="1" applyBorder="1" applyAlignment="1">
      <alignment horizontal="center" vertical="top"/>
    </xf>
    <xf numFmtId="0" fontId="18" fillId="6" borderId="1" xfId="0" applyFont="1" applyFill="1" applyBorder="1" applyAlignment="1">
      <alignment vertical="top" wrapText="1"/>
    </xf>
    <xf numFmtId="43" fontId="0" fillId="6" borderId="1" xfId="3" applyFont="1" applyFill="1" applyBorder="1"/>
    <xf numFmtId="0" fontId="10" fillId="3" borderId="1" xfId="0" applyFont="1" applyFill="1" applyBorder="1" applyAlignment="1" applyProtection="1">
      <alignment horizontal="center" vertical="center"/>
      <protection locked="0"/>
    </xf>
    <xf numFmtId="43" fontId="0" fillId="0" borderId="1" xfId="3" applyFont="1" applyBorder="1" applyProtection="1">
      <protection locked="0"/>
    </xf>
    <xf numFmtId="0" fontId="0" fillId="0" borderId="1" xfId="0" applyBorder="1" applyProtection="1">
      <protection locked="0"/>
    </xf>
    <xf numFmtId="14" fontId="0" fillId="0" borderId="0" xfId="0" applyNumberFormat="1"/>
    <xf numFmtId="14" fontId="72" fillId="3" borderId="1" xfId="0" applyNumberFormat="1" applyFont="1" applyFill="1" applyBorder="1" applyAlignment="1" applyProtection="1">
      <alignment horizontal="left" vertical="center"/>
      <protection locked="0"/>
    </xf>
    <xf numFmtId="0" fontId="28" fillId="7" borderId="1" xfId="0" applyFont="1" applyFill="1" applyBorder="1" applyAlignment="1" applyProtection="1">
      <alignment vertical="top" wrapText="1"/>
    </xf>
    <xf numFmtId="0" fontId="13" fillId="7" borderId="1" xfId="0" applyFont="1" applyFill="1" applyBorder="1" applyAlignment="1" applyProtection="1">
      <alignment horizontal="center" vertical="center" wrapText="1"/>
    </xf>
    <xf numFmtId="0" fontId="18" fillId="7" borderId="1" xfId="0" applyFont="1" applyFill="1" applyBorder="1"/>
    <xf numFmtId="0" fontId="33" fillId="7" borderId="1" xfId="0" applyFont="1" applyFill="1" applyBorder="1"/>
    <xf numFmtId="4" fontId="18" fillId="7" borderId="1" xfId="0" applyNumberFormat="1" applyFont="1" applyFill="1" applyBorder="1"/>
    <xf numFmtId="4" fontId="0" fillId="7" borderId="1" xfId="0" applyNumberFormat="1" applyFill="1" applyBorder="1"/>
    <xf numFmtId="4" fontId="66" fillId="7" borderId="1" xfId="0" applyNumberFormat="1" applyFont="1" applyFill="1" applyBorder="1"/>
    <xf numFmtId="4" fontId="66" fillId="7" borderId="22" xfId="0" applyNumberFormat="1" applyFont="1" applyFill="1" applyBorder="1"/>
    <xf numFmtId="4" fontId="66" fillId="7" borderId="5" xfId="0" applyNumberFormat="1" applyFont="1" applyFill="1" applyBorder="1"/>
    <xf numFmtId="0" fontId="0" fillId="3" borderId="0" xfId="0" applyFill="1" applyAlignment="1"/>
    <xf numFmtId="0" fontId="11" fillId="3" borderId="0" xfId="0" applyFont="1" applyFill="1" applyAlignment="1"/>
    <xf numFmtId="0" fontId="3" fillId="6" borderId="1" xfId="0" applyFont="1" applyFill="1" applyBorder="1" applyAlignment="1">
      <alignment vertical="center"/>
    </xf>
    <xf numFmtId="0" fontId="33" fillId="3" borderId="0" xfId="0" applyFont="1" applyFill="1" applyBorder="1" applyAlignment="1" applyProtection="1">
      <protection locked="0"/>
    </xf>
    <xf numFmtId="4" fontId="22" fillId="10" borderId="1" xfId="5" applyNumberFormat="1" applyBorder="1" applyAlignment="1" applyProtection="1">
      <alignment horizontal="right" vertical="center"/>
      <protection locked="0"/>
    </xf>
    <xf numFmtId="9" fontId="67" fillId="6" borderId="1" xfId="0" applyNumberFormat="1" applyFont="1" applyFill="1" applyBorder="1" applyAlignment="1" applyProtection="1">
      <alignment horizontal="center" vertical="top" wrapText="1"/>
    </xf>
    <xf numFmtId="0" fontId="13" fillId="6" borderId="6" xfId="0" applyFont="1" applyFill="1" applyBorder="1" applyAlignment="1" applyProtection="1">
      <alignment horizontal="center" vertical="top" wrapText="1"/>
    </xf>
    <xf numFmtId="164" fontId="5" fillId="0" borderId="6" xfId="0" applyNumberFormat="1" applyFont="1" applyFill="1" applyBorder="1" applyAlignment="1" applyProtection="1">
      <alignment horizontal="right" vertical="center"/>
      <protection locked="0"/>
    </xf>
    <xf numFmtId="2" fontId="5" fillId="10" borderId="1" xfId="5" applyNumberFormat="1" applyFont="1" applyBorder="1" applyAlignment="1" applyProtection="1">
      <alignment horizontal="center" vertical="center"/>
      <protection locked="0"/>
    </xf>
    <xf numFmtId="0" fontId="13" fillId="6" borderId="30" xfId="0" applyFont="1" applyFill="1" applyBorder="1" applyAlignment="1" applyProtection="1">
      <alignment horizontal="center" vertical="top" wrapText="1"/>
    </xf>
    <xf numFmtId="164" fontId="5" fillId="6" borderId="30" xfId="0" applyNumberFormat="1" applyFont="1" applyFill="1" applyBorder="1" applyAlignment="1" applyProtection="1">
      <alignment horizontal="right" vertical="center"/>
    </xf>
    <xf numFmtId="0" fontId="10" fillId="9" borderId="21" xfId="0" applyFont="1" applyFill="1" applyBorder="1" applyAlignment="1" applyProtection="1">
      <protection locked="0"/>
    </xf>
    <xf numFmtId="0" fontId="5" fillId="0" borderId="1" xfId="0" applyNumberFormat="1" applyFont="1" applyFill="1" applyBorder="1" applyAlignment="1" applyProtection="1">
      <alignment horizontal="right" vertical="center"/>
      <protection locked="0"/>
    </xf>
    <xf numFmtId="0" fontId="13" fillId="6" borderId="31" xfId="0" applyFont="1" applyFill="1" applyBorder="1" applyAlignment="1" applyProtection="1">
      <alignment horizontal="center" vertical="top" wrapText="1"/>
    </xf>
    <xf numFmtId="0" fontId="0" fillId="3" borderId="0" xfId="0" applyFill="1" applyAlignment="1"/>
    <xf numFmtId="0" fontId="11" fillId="3" borderId="0" xfId="0" applyFont="1" applyFill="1" applyAlignment="1"/>
    <xf numFmtId="0" fontId="3" fillId="3" borderId="0" xfId="0" applyFont="1" applyFill="1" applyAlignment="1" applyProtection="1">
      <alignment horizontal="center" vertical="center"/>
    </xf>
    <xf numFmtId="0" fontId="13" fillId="11" borderId="1" xfId="7" applyFont="1" applyBorder="1" applyAlignment="1" applyProtection="1">
      <alignment horizontal="center" vertical="top" wrapText="1"/>
    </xf>
    <xf numFmtId="2" fontId="8" fillId="11" borderId="1" xfId="6" applyNumberFormat="1" applyFont="1" applyFill="1" applyBorder="1" applyAlignment="1" applyProtection="1">
      <alignment horizontal="center" vertical="center"/>
    </xf>
    <xf numFmtId="0" fontId="22" fillId="12" borderId="1" xfId="8" applyBorder="1"/>
    <xf numFmtId="4" fontId="22" fillId="12" borderId="1" xfId="8" applyNumberFormat="1" applyBorder="1"/>
    <xf numFmtId="0" fontId="0" fillId="3" borderId="0" xfId="0" applyFill="1" applyAlignment="1"/>
    <xf numFmtId="0" fontId="11" fillId="3" borderId="0" xfId="0" applyFont="1" applyFill="1" applyAlignment="1"/>
    <xf numFmtId="0" fontId="3" fillId="3" borderId="0" xfId="0" applyFont="1" applyFill="1" applyAlignment="1" applyProtection="1">
      <alignment horizontal="center" vertical="center"/>
    </xf>
    <xf numFmtId="0" fontId="19" fillId="7" borderId="5" xfId="0" applyFont="1" applyFill="1" applyBorder="1" applyAlignment="1"/>
    <xf numFmtId="0" fontId="22" fillId="10" borderId="1" xfId="5" applyBorder="1" applyAlignment="1" applyProtection="1">
      <alignment vertical="center"/>
      <protection locked="0"/>
    </xf>
    <xf numFmtId="9" fontId="0" fillId="0" borderId="0" xfId="0" quotePrefix="1" applyNumberFormat="1"/>
    <xf numFmtId="0" fontId="13" fillId="6" borderId="6" xfId="0" applyFont="1" applyFill="1" applyBorder="1" applyAlignment="1" applyProtection="1">
      <alignment horizontal="left" vertical="top" wrapText="1"/>
    </xf>
    <xf numFmtId="0" fontId="8" fillId="0" borderId="0" xfId="0" applyFont="1" applyAlignment="1" applyProtection="1">
      <alignment horizontal="center" vertical="top"/>
    </xf>
    <xf numFmtId="0" fontId="13" fillId="6" borderId="1" xfId="0" applyFont="1" applyFill="1" applyBorder="1" applyAlignment="1" applyProtection="1">
      <alignment horizontal="center" vertical="center" wrapText="1"/>
    </xf>
    <xf numFmtId="0" fontId="5" fillId="0" borderId="0" xfId="0" applyFont="1" applyAlignment="1" applyProtection="1">
      <alignment horizontal="right" vertical="center"/>
    </xf>
    <xf numFmtId="43" fontId="22" fillId="10" borderId="6" xfId="5" applyNumberFormat="1" applyBorder="1" applyAlignment="1" applyProtection="1">
      <alignment horizontal="right" vertical="center"/>
    </xf>
    <xf numFmtId="164" fontId="5" fillId="6" borderId="6" xfId="0" applyNumberFormat="1" applyFont="1" applyFill="1" applyBorder="1" applyAlignment="1" applyProtection="1">
      <alignment horizontal="right" vertical="center"/>
    </xf>
    <xf numFmtId="2" fontId="8" fillId="11" borderId="6" xfId="6" applyNumberFormat="1" applyFont="1" applyFill="1" applyBorder="1" applyAlignment="1" applyProtection="1">
      <alignment horizontal="right" vertical="center"/>
    </xf>
    <xf numFmtId="0" fontId="3" fillId="3" borderId="0" xfId="0" applyFont="1" applyFill="1" applyAlignment="1" applyProtection="1">
      <alignment horizontal="right" vertical="center"/>
    </xf>
    <xf numFmtId="0" fontId="26" fillId="3" borderId="0" xfId="0" applyFont="1" applyFill="1" applyAlignment="1">
      <alignment horizontal="right"/>
    </xf>
    <xf numFmtId="43" fontId="27" fillId="7" borderId="1" xfId="0" applyNumberFormat="1" applyFont="1" applyFill="1" applyBorder="1"/>
    <xf numFmtId="0" fontId="19" fillId="7" borderId="4" xfId="0" applyFont="1" applyFill="1" applyBorder="1" applyAlignment="1"/>
    <xf numFmtId="43" fontId="19" fillId="7" borderId="6" xfId="0" applyNumberFormat="1" applyFont="1" applyFill="1" applyBorder="1" applyAlignment="1"/>
    <xf numFmtId="0" fontId="26" fillId="6" borderId="19" xfId="0" applyFont="1" applyFill="1" applyBorder="1"/>
    <xf numFmtId="164" fontId="5" fillId="0" borderId="0" xfId="0" applyNumberFormat="1" applyFont="1" applyAlignment="1" applyProtection="1">
      <alignment vertical="center"/>
    </xf>
    <xf numFmtId="164" fontId="3" fillId="3" borderId="0" xfId="0" applyNumberFormat="1" applyFont="1" applyFill="1" applyAlignment="1" applyProtection="1">
      <alignment vertical="center"/>
    </xf>
    <xf numFmtId="164" fontId="5" fillId="3" borderId="0" xfId="0" applyNumberFormat="1" applyFont="1" applyFill="1" applyProtection="1"/>
    <xf numFmtId="0" fontId="3" fillId="0" borderId="0" xfId="0" applyFont="1" applyFill="1" applyBorder="1" applyAlignment="1" applyProtection="1">
      <alignment horizontal="left" vertical="center"/>
      <protection locked="0"/>
    </xf>
    <xf numFmtId="0" fontId="76" fillId="0" borderId="0" xfId="0" applyFont="1" applyAlignment="1">
      <alignment wrapText="1"/>
    </xf>
    <xf numFmtId="43" fontId="15" fillId="3" borderId="0" xfId="0" applyNumberFormat="1" applyFont="1" applyFill="1" applyAlignment="1" applyProtection="1">
      <alignment horizontal="center" vertical="center"/>
    </xf>
    <xf numFmtId="0" fontId="15" fillId="3" borderId="0" xfId="0" applyFont="1" applyFill="1" applyAlignment="1" applyProtection="1">
      <alignment horizontal="center" vertical="center"/>
    </xf>
    <xf numFmtId="164" fontId="18" fillId="10" borderId="1" xfId="5" applyNumberFormat="1" applyFont="1" applyBorder="1" applyAlignment="1" applyProtection="1">
      <alignment horizontal="right" vertical="center"/>
    </xf>
    <xf numFmtId="2" fontId="5" fillId="0" borderId="0" xfId="0" applyNumberFormat="1" applyFont="1" applyAlignment="1" applyProtection="1">
      <alignment vertical="center"/>
    </xf>
    <xf numFmtId="0" fontId="0" fillId="0" borderId="0" xfId="0" applyFill="1"/>
    <xf numFmtId="0" fontId="1" fillId="5" borderId="0" xfId="0" applyFont="1" applyFill="1"/>
    <xf numFmtId="0" fontId="44" fillId="3" borderId="0" xfId="0" applyFont="1" applyFill="1"/>
    <xf numFmtId="0" fontId="79" fillId="3" borderId="0" xfId="0" applyFont="1" applyFill="1" applyProtection="1"/>
    <xf numFmtId="0" fontId="80" fillId="5" borderId="0" xfId="0" applyFont="1" applyFill="1" applyProtection="1"/>
    <xf numFmtId="0" fontId="18" fillId="0" borderId="0" xfId="0" applyFont="1"/>
    <xf numFmtId="0" fontId="0" fillId="9" borderId="24" xfId="0" applyFill="1" applyBorder="1"/>
    <xf numFmtId="0" fontId="3" fillId="3" borderId="5" xfId="0" applyFont="1" applyFill="1" applyBorder="1" applyAlignment="1" applyProtection="1">
      <alignment horizontal="left"/>
      <protection locked="0" hidden="1"/>
    </xf>
    <xf numFmtId="0" fontId="3" fillId="3" borderId="4" xfId="0" applyFont="1" applyFill="1" applyBorder="1" applyAlignment="1" applyProtection="1">
      <alignment horizontal="left"/>
      <protection locked="0" hidden="1"/>
    </xf>
    <xf numFmtId="0" fontId="3" fillId="3" borderId="6" xfId="0" applyFont="1" applyFill="1" applyBorder="1" applyAlignment="1" applyProtection="1">
      <alignment horizontal="left"/>
      <protection locked="0" hidden="1"/>
    </xf>
    <xf numFmtId="0" fontId="0" fillId="6" borderId="5" xfId="0" applyFill="1" applyBorder="1" applyAlignment="1"/>
    <xf numFmtId="0" fontId="0" fillId="6" borderId="4" xfId="0" applyFill="1" applyBorder="1" applyAlignment="1"/>
    <xf numFmtId="0" fontId="0" fillId="6" borderId="6" xfId="0" applyFill="1" applyBorder="1" applyAlignment="1"/>
    <xf numFmtId="0" fontId="45" fillId="5" borderId="0" xfId="0" applyFont="1" applyFill="1" applyAlignment="1"/>
    <xf numFmtId="0" fontId="42" fillId="5" borderId="0" xfId="0" applyFont="1" applyFill="1" applyAlignment="1"/>
    <xf numFmtId="0" fontId="3" fillId="3" borderId="1" xfId="0" applyFont="1" applyFill="1" applyBorder="1" applyAlignment="1" applyProtection="1">
      <alignment horizontal="left"/>
      <protection locked="0" hidden="1"/>
    </xf>
    <xf numFmtId="0" fontId="0" fillId="3" borderId="1" xfId="0" applyFill="1" applyBorder="1" applyAlignment="1" applyProtection="1">
      <alignment horizontal="left"/>
      <protection locked="0" hidden="1"/>
    </xf>
    <xf numFmtId="0" fontId="0" fillId="6" borderId="10" xfId="0" applyFill="1" applyBorder="1" applyAlignment="1"/>
    <xf numFmtId="0" fontId="0" fillId="6" borderId="9" xfId="0" applyFill="1" applyBorder="1" applyAlignment="1"/>
    <xf numFmtId="0" fontId="0" fillId="6" borderId="15" xfId="0" applyFill="1" applyBorder="1" applyAlignment="1"/>
    <xf numFmtId="0" fontId="1" fillId="3" borderId="4" xfId="0" applyFont="1" applyFill="1" applyBorder="1" applyAlignment="1" applyProtection="1">
      <protection locked="0"/>
    </xf>
    <xf numFmtId="0" fontId="33" fillId="3" borderId="4" xfId="0" applyFont="1" applyFill="1" applyBorder="1" applyAlignment="1" applyProtection="1">
      <protection locked="0"/>
    </xf>
    <xf numFmtId="0" fontId="3" fillId="6" borderId="1" xfId="0" applyFont="1" applyFill="1" applyBorder="1" applyAlignment="1">
      <alignment vertical="center"/>
    </xf>
    <xf numFmtId="0" fontId="0" fillId="6" borderId="1" xfId="0" applyFill="1" applyBorder="1" applyAlignment="1">
      <alignment vertical="center"/>
    </xf>
    <xf numFmtId="0" fontId="18" fillId="5" borderId="0" xfId="0" applyFont="1" applyFill="1" applyBorder="1" applyAlignment="1"/>
    <xf numFmtId="0" fontId="28" fillId="6" borderId="13"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6" xfId="0" applyFont="1" applyFill="1" applyBorder="1" applyAlignment="1">
      <alignment horizontal="center" vertical="center"/>
    </xf>
    <xf numFmtId="0" fontId="28" fillId="6" borderId="13"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3" fillId="3" borderId="5" xfId="0" applyFont="1" applyFill="1" applyBorder="1" applyAlignment="1" applyProtection="1">
      <alignment horizontal="left" wrapText="1"/>
      <protection locked="0" hidden="1"/>
    </xf>
    <xf numFmtId="0" fontId="3" fillId="3" borderId="4" xfId="0" applyFont="1" applyFill="1" applyBorder="1" applyAlignment="1" applyProtection="1">
      <alignment horizontal="left" wrapText="1"/>
      <protection locked="0" hidden="1"/>
    </xf>
    <xf numFmtId="0" fontId="3" fillId="3" borderId="6" xfId="0" applyFont="1" applyFill="1" applyBorder="1" applyAlignment="1" applyProtection="1">
      <alignment horizontal="left" wrapText="1"/>
      <protection locked="0" hidden="1"/>
    </xf>
    <xf numFmtId="0" fontId="1" fillId="5" borderId="0" xfId="0" applyFont="1" applyFill="1" applyAlignment="1">
      <alignment horizontal="left" wrapText="1"/>
    </xf>
    <xf numFmtId="0" fontId="18" fillId="3" borderId="0" xfId="0" applyFont="1" applyFill="1" applyAlignment="1">
      <alignment horizontal="left" wrapText="1"/>
    </xf>
    <xf numFmtId="0" fontId="4" fillId="6" borderId="5" xfId="0" applyFont="1" applyFill="1" applyBorder="1" applyAlignment="1" applyProtection="1">
      <alignment horizontal="right" vertical="center"/>
    </xf>
    <xf numFmtId="0" fontId="0" fillId="0" borderId="4" xfId="0" applyBorder="1" applyAlignment="1">
      <alignment vertical="center"/>
    </xf>
    <xf numFmtId="0" fontId="0" fillId="0" borderId="6" xfId="0" applyBorder="1" applyAlignment="1">
      <alignment vertical="center"/>
    </xf>
    <xf numFmtId="0" fontId="3" fillId="3" borderId="0" xfId="0" applyFont="1" applyFill="1" applyAlignment="1" applyProtection="1"/>
    <xf numFmtId="0" fontId="0" fillId="3" borderId="0" xfId="0" applyFill="1" applyAlignment="1"/>
    <xf numFmtId="0" fontId="3" fillId="5" borderId="0" xfId="0" applyFont="1" applyFill="1" applyBorder="1" applyAlignment="1" applyProtection="1">
      <alignment horizontal="center"/>
      <protection locked="0"/>
    </xf>
    <xf numFmtId="0" fontId="0" fillId="5" borderId="0" xfId="0" applyFill="1" applyBorder="1" applyAlignment="1" applyProtection="1">
      <alignment horizontal="center"/>
      <protection locked="0"/>
    </xf>
    <xf numFmtId="0" fontId="3" fillId="5" borderId="0" xfId="0" applyFont="1" applyFill="1" applyAlignment="1" applyProtection="1">
      <alignment horizontal="center" vertical="center"/>
    </xf>
    <xf numFmtId="0" fontId="18" fillId="3" borderId="20" xfId="0" applyFont="1" applyFill="1" applyBorder="1" applyAlignment="1" applyProtection="1">
      <alignment horizontal="center" vertical="center" shrinkToFit="1"/>
      <protection locked="0"/>
    </xf>
    <xf numFmtId="0" fontId="18" fillId="3" borderId="21" xfId="0" applyFont="1" applyFill="1" applyBorder="1" applyAlignment="1" applyProtection="1">
      <alignment horizontal="center" vertical="center" shrinkToFit="1"/>
      <protection locked="0"/>
    </xf>
    <xf numFmtId="0" fontId="3" fillId="6" borderId="5" xfId="0" applyFont="1" applyFill="1" applyBorder="1" applyAlignment="1" applyProtection="1"/>
    <xf numFmtId="0" fontId="0" fillId="5" borderId="23" xfId="0" applyFill="1" applyBorder="1" applyAlignment="1">
      <alignment horizontal="left" vertical="center" shrinkToFit="1"/>
    </xf>
    <xf numFmtId="0" fontId="0" fillId="5" borderId="0" xfId="0" applyFill="1" applyAlignment="1"/>
    <xf numFmtId="0" fontId="78" fillId="3" borderId="0" xfId="0" applyFont="1" applyFill="1" applyAlignment="1" applyProtection="1">
      <alignment wrapText="1"/>
    </xf>
    <xf numFmtId="0" fontId="17" fillId="0" borderId="0" xfId="0" applyFont="1" applyAlignment="1">
      <alignment wrapText="1"/>
    </xf>
    <xf numFmtId="0" fontId="3" fillId="3" borderId="0" xfId="0" applyFont="1" applyFill="1" applyAlignment="1" applyProtection="1">
      <alignment horizontal="left" wrapText="1"/>
    </xf>
    <xf numFmtId="0" fontId="4" fillId="6" borderId="22" xfId="0" applyFont="1" applyFill="1" applyBorder="1" applyAlignment="1">
      <alignment vertical="center" wrapText="1"/>
    </xf>
    <xf numFmtId="0" fontId="0" fillId="6" borderId="25" xfId="0" applyFill="1" applyBorder="1" applyAlignment="1">
      <alignment vertical="center" wrapText="1"/>
    </xf>
    <xf numFmtId="0" fontId="0" fillId="6" borderId="19" xfId="0" applyFill="1" applyBorder="1" applyAlignment="1">
      <alignment vertical="center" wrapText="1"/>
    </xf>
    <xf numFmtId="0" fontId="28" fillId="6" borderId="5" xfId="0" applyFont="1" applyFill="1" applyBorder="1" applyAlignment="1">
      <alignment horizontal="right" vertical="center"/>
    </xf>
    <xf numFmtId="0" fontId="3" fillId="0" borderId="8" xfId="0" applyFont="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8" xfId="0" applyBorder="1" applyAlignment="1">
      <alignment vertical="center"/>
    </xf>
    <xf numFmtId="0" fontId="0" fillId="0" borderId="0" xfId="0" applyAlignment="1">
      <alignment vertical="center"/>
    </xf>
    <xf numFmtId="0" fontId="28" fillId="6" borderId="5" xfId="0" applyFont="1" applyFill="1" applyBorder="1" applyAlignment="1">
      <alignment horizontal="left" vertical="center"/>
    </xf>
    <xf numFmtId="0" fontId="0" fillId="6" borderId="4" xfId="0" applyFill="1" applyBorder="1" applyAlignment="1">
      <alignment horizontal="left" vertical="center"/>
    </xf>
    <xf numFmtId="0" fontId="28" fillId="6" borderId="22" xfId="0" applyFont="1" applyFill="1" applyBorder="1" applyAlignment="1">
      <alignment vertical="center"/>
    </xf>
    <xf numFmtId="0" fontId="0" fillId="6" borderId="25" xfId="0" applyFill="1" applyBorder="1" applyAlignment="1">
      <alignment vertical="center"/>
    </xf>
    <xf numFmtId="0" fontId="0" fillId="6" borderId="19" xfId="0" applyFill="1" applyBorder="1" applyAlignment="1">
      <alignment vertical="center"/>
    </xf>
    <xf numFmtId="0" fontId="28" fillId="6" borderId="22" xfId="0" applyFont="1" applyFill="1" applyBorder="1" applyAlignment="1">
      <alignment horizontal="center" vertical="center"/>
    </xf>
    <xf numFmtId="0" fontId="0" fillId="6" borderId="25" xfId="0" applyFill="1" applyBorder="1" applyAlignment="1">
      <alignment horizontal="center" vertical="center"/>
    </xf>
    <xf numFmtId="0" fontId="0" fillId="6" borderId="19" xfId="0" applyFill="1" applyBorder="1" applyAlignment="1">
      <alignment horizontal="center" vertical="center"/>
    </xf>
    <xf numFmtId="0" fontId="28" fillId="6"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36" fillId="6" borderId="1" xfId="0" applyFont="1" applyFill="1" applyBorder="1" applyAlignment="1">
      <alignment vertical="center" wrapText="1"/>
    </xf>
    <xf numFmtId="0" fontId="0" fillId="6" borderId="1" xfId="0" applyFont="1" applyFill="1" applyBorder="1" applyAlignment="1">
      <alignment vertical="center" wrapText="1"/>
    </xf>
    <xf numFmtId="0" fontId="10" fillId="3" borderId="0" xfId="0" applyFont="1" applyFill="1" applyAlignment="1" applyProtection="1">
      <alignment vertical="center" wrapText="1"/>
    </xf>
    <xf numFmtId="0" fontId="11" fillId="0" borderId="0" xfId="0" applyFont="1" applyAlignment="1"/>
    <xf numFmtId="0" fontId="0" fillId="0" borderId="0" xfId="0" applyAlignment="1"/>
    <xf numFmtId="0" fontId="69" fillId="3" borderId="0" xfId="0" applyFont="1" applyFill="1" applyAlignment="1" applyProtection="1">
      <alignment wrapText="1"/>
    </xf>
    <xf numFmtId="0" fontId="11" fillId="3" borderId="0" xfId="0" applyFont="1" applyFill="1" applyAlignment="1"/>
    <xf numFmtId="0" fontId="3" fillId="3" borderId="0" xfId="0" applyFont="1" applyFill="1" applyAlignment="1" applyProtection="1">
      <alignment horizontal="left"/>
    </xf>
    <xf numFmtId="0" fontId="0" fillId="0" borderId="0" xfId="0" applyFont="1" applyAlignment="1">
      <alignment horizontal="left"/>
    </xf>
    <xf numFmtId="0" fontId="10" fillId="3" borderId="0" xfId="0" applyFont="1" applyFill="1" applyAlignment="1" applyProtection="1">
      <alignment wrapText="1"/>
    </xf>
    <xf numFmtId="0" fontId="12" fillId="6" borderId="5" xfId="0" applyFont="1" applyFill="1" applyBorder="1" applyAlignment="1" applyProtection="1">
      <alignment horizontal="right" vertical="center"/>
    </xf>
    <xf numFmtId="0" fontId="12" fillId="6" borderId="4" xfId="0" applyFont="1" applyFill="1" applyBorder="1" applyAlignment="1" applyProtection="1">
      <alignment horizontal="right" vertical="center"/>
    </xf>
    <xf numFmtId="0" fontId="12" fillId="6" borderId="6" xfId="0" applyFont="1" applyFill="1" applyBorder="1" applyAlignment="1" applyProtection="1">
      <alignment horizontal="right" vertical="center"/>
    </xf>
    <xf numFmtId="0" fontId="3" fillId="3" borderId="3" xfId="0" applyFont="1" applyFill="1" applyBorder="1" applyAlignment="1" applyProtection="1">
      <alignment vertical="center"/>
    </xf>
    <xf numFmtId="0" fontId="0" fillId="3" borderId="3" xfId="0" applyFill="1" applyBorder="1" applyAlignment="1">
      <alignment vertical="center"/>
    </xf>
    <xf numFmtId="0" fontId="3" fillId="3" borderId="8" xfId="0" applyFont="1" applyFill="1" applyBorder="1" applyAlignment="1" applyProtection="1">
      <alignment vertical="center"/>
    </xf>
    <xf numFmtId="0" fontId="0" fillId="3" borderId="0" xfId="0" applyFont="1" applyFill="1" applyBorder="1" applyAlignment="1">
      <alignment vertical="center"/>
    </xf>
    <xf numFmtId="0" fontId="15" fillId="3" borderId="0" xfId="0" applyFont="1" applyFill="1" applyAlignment="1" applyProtection="1"/>
    <xf numFmtId="0" fontId="11" fillId="3" borderId="0" xfId="0" applyFont="1" applyFill="1" applyAlignment="1">
      <alignment vertical="center"/>
    </xf>
    <xf numFmtId="0" fontId="5" fillId="3" borderId="0" xfId="0" applyFont="1" applyFill="1" applyBorder="1" applyAlignment="1" applyProtection="1">
      <alignment horizontal="left" wrapText="1"/>
    </xf>
    <xf numFmtId="0" fontId="5" fillId="3" borderId="0" xfId="0" applyFont="1" applyFill="1" applyAlignment="1" applyProtection="1">
      <alignment horizontal="left" wrapText="1"/>
    </xf>
    <xf numFmtId="0" fontId="32" fillId="3" borderId="0" xfId="0" applyFont="1" applyFill="1" applyAlignment="1" applyProtection="1">
      <alignment horizontal="left" wrapText="1"/>
    </xf>
    <xf numFmtId="0" fontId="33" fillId="3" borderId="0" xfId="0" applyFont="1" applyFill="1" applyAlignment="1">
      <alignment horizontal="left" wrapText="1"/>
    </xf>
    <xf numFmtId="0" fontId="32" fillId="3" borderId="0" xfId="0" applyFont="1" applyFill="1" applyAlignment="1" applyProtection="1">
      <alignment horizontal="left"/>
    </xf>
    <xf numFmtId="0" fontId="33" fillId="3" borderId="0" xfId="0" applyFont="1" applyFill="1" applyAlignment="1">
      <alignment horizontal="left"/>
    </xf>
    <xf numFmtId="0" fontId="25" fillId="6" borderId="5" xfId="0" applyFont="1" applyFill="1" applyBorder="1" applyAlignment="1" applyProtection="1">
      <alignment horizontal="right" vertical="center"/>
    </xf>
    <xf numFmtId="0" fontId="25" fillId="6" borderId="4" xfId="0" applyFont="1" applyFill="1" applyBorder="1" applyAlignment="1" applyProtection="1">
      <alignment horizontal="right" vertical="center"/>
    </xf>
    <xf numFmtId="0" fontId="35" fillId="6" borderId="4" xfId="0" applyFont="1" applyFill="1" applyBorder="1" applyAlignment="1">
      <alignment horizontal="right" vertical="center"/>
    </xf>
    <xf numFmtId="0" fontId="35" fillId="6" borderId="6" xfId="0" applyFont="1" applyFill="1" applyBorder="1" applyAlignment="1"/>
    <xf numFmtId="0" fontId="79" fillId="3" borderId="0" xfId="0" applyFont="1" applyFill="1" applyAlignment="1" applyProtection="1">
      <alignment horizontal="left"/>
    </xf>
    <xf numFmtId="0" fontId="48" fillId="3" borderId="0" xfId="0" applyFont="1" applyFill="1" applyAlignment="1">
      <alignment horizontal="left"/>
    </xf>
    <xf numFmtId="0" fontId="48" fillId="3" borderId="0" xfId="0" applyFont="1" applyFill="1" applyAlignment="1"/>
    <xf numFmtId="0" fontId="1" fillId="3" borderId="0" xfId="0" applyFont="1" applyFill="1" applyAlignment="1">
      <alignment horizontal="left" wrapText="1"/>
    </xf>
    <xf numFmtId="0" fontId="15" fillId="6" borderId="5" xfId="0" applyFont="1" applyFill="1" applyBorder="1" applyAlignment="1" applyProtection="1">
      <alignment horizontal="right" vertical="center"/>
    </xf>
    <xf numFmtId="0" fontId="15" fillId="6" borderId="4" xfId="0" applyFont="1" applyFill="1" applyBorder="1" applyAlignment="1" applyProtection="1">
      <alignment horizontal="right" vertical="center"/>
    </xf>
    <xf numFmtId="0" fontId="0" fillId="6" borderId="6" xfId="0" applyFill="1" applyBorder="1" applyAlignment="1">
      <alignment horizontal="right" vertical="center"/>
    </xf>
    <xf numFmtId="0" fontId="37" fillId="3" borderId="0" xfId="0" applyFont="1" applyFill="1" applyBorder="1" applyAlignment="1" applyProtection="1">
      <alignment horizontal="left"/>
    </xf>
    <xf numFmtId="0" fontId="38" fillId="3" borderId="0" xfId="0" applyFont="1" applyFill="1" applyBorder="1" applyAlignment="1">
      <alignment horizontal="left"/>
    </xf>
    <xf numFmtId="0" fontId="17" fillId="3" borderId="0" xfId="0" applyFont="1" applyFill="1" applyBorder="1" applyAlignment="1"/>
    <xf numFmtId="0" fontId="49" fillId="3" borderId="0" xfId="0" applyFont="1" applyFill="1" applyAlignment="1"/>
    <xf numFmtId="0" fontId="5" fillId="3" borderId="0" xfId="0" applyFont="1" applyFill="1" applyBorder="1" applyAlignment="1" applyProtection="1">
      <alignment wrapText="1"/>
    </xf>
    <xf numFmtId="0" fontId="60" fillId="3" borderId="0" xfId="0" applyFont="1" applyFill="1" applyBorder="1" applyAlignment="1" applyProtection="1">
      <alignment horizontal="left"/>
    </xf>
    <xf numFmtId="0" fontId="61" fillId="3" borderId="0" xfId="0" applyFont="1" applyFill="1" applyBorder="1" applyAlignment="1">
      <alignment horizontal="left"/>
    </xf>
    <xf numFmtId="0" fontId="11" fillId="3" borderId="0" xfId="0" applyFont="1" applyFill="1" applyBorder="1" applyAlignment="1"/>
    <xf numFmtId="0" fontId="43" fillId="3" borderId="0" xfId="0" applyFont="1" applyFill="1" applyAlignment="1" applyProtection="1">
      <alignment horizontal="left"/>
      <protection locked="0"/>
    </xf>
    <xf numFmtId="0" fontId="47" fillId="3" borderId="0" xfId="0" applyFont="1" applyFill="1" applyAlignment="1" applyProtection="1">
      <alignment horizontal="left"/>
      <protection locked="0"/>
    </xf>
    <xf numFmtId="0" fontId="51" fillId="3" borderId="0" xfId="0" applyFont="1" applyFill="1" applyAlignment="1" applyProtection="1">
      <protection locked="0"/>
    </xf>
    <xf numFmtId="0" fontId="3" fillId="3" borderId="0" xfId="0" applyFont="1" applyFill="1" applyAlignment="1" applyProtection="1">
      <alignment horizontal="center" vertical="center"/>
    </xf>
    <xf numFmtId="0" fontId="19" fillId="7" borderId="5" xfId="0" applyFont="1" applyFill="1" applyBorder="1" applyAlignment="1">
      <alignment horizontal="center"/>
    </xf>
    <xf numFmtId="0" fontId="19" fillId="7" borderId="4" xfId="0" applyFont="1" applyFill="1" applyBorder="1" applyAlignment="1">
      <alignment horizontal="center"/>
    </xf>
    <xf numFmtId="0" fontId="19" fillId="7" borderId="6" xfId="0" applyFont="1" applyFill="1" applyBorder="1" applyAlignment="1">
      <alignment horizontal="center"/>
    </xf>
    <xf numFmtId="0" fontId="32" fillId="3" borderId="0" xfId="0" applyFont="1" applyFill="1" applyAlignment="1">
      <alignment horizontal="center" wrapText="1"/>
    </xf>
  </cellXfs>
  <cellStyles count="15">
    <cellStyle name="20 % - Akzent6" xfId="7" builtinId="50"/>
    <cellStyle name="40 % - Akzent3" xfId="5" builtinId="39"/>
    <cellStyle name="40 % - Akzent6" xfId="8" builtinId="51"/>
    <cellStyle name="Besuchter Hyperlink" xfId="10" builtinId="9" hidden="1"/>
    <cellStyle name="Besuchter Hyperlink" xfId="12" builtinId="9" hidden="1"/>
    <cellStyle name="Besuchter Hyperlink" xfId="14" builtinId="9" hidden="1"/>
    <cellStyle name="Komma" xfId="3" builtinId="3"/>
    <cellStyle name="Link" xfId="9" builtinId="8" hidden="1"/>
    <cellStyle name="Link" xfId="11" builtinId="8" hidden="1"/>
    <cellStyle name="Link" xfId="13" builtinId="8" hidden="1"/>
    <cellStyle name="Prozent" xfId="4" builtinId="5"/>
    <cellStyle name="Standard" xfId="0" builtinId="0"/>
    <cellStyle name="Stil 1" xfId="1" xr:uid="{00000000-0005-0000-0000-00000C000000}"/>
    <cellStyle name="Stil 2" xfId="2" xr:uid="{00000000-0005-0000-0000-00000D000000}"/>
    <cellStyle name="Währung" xfId="6" builtinId="4"/>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64" dropStyle="combo" dx="15" fmlaLink="Helper!$C$3" fmlaRange="Helper!$A$3:$A$5" noThreeD="1" sel="1" val="0"/>
</file>

<file path=xl/ctrlProps/ctrlProp2.xml><?xml version="1.0" encoding="utf-8"?>
<formControlPr xmlns="http://schemas.microsoft.com/office/spreadsheetml/2009/9/main" objectType="Drop" dropLines="64" dropStyle="combo" dx="15" fmlaLink="Helper!$C$4" fmlaRange="Helper!$A$3:$A$5" noThreeD="1" sel="1" val="0"/>
</file>

<file path=xl/ctrlProps/ctrlProp3.xml><?xml version="1.0" encoding="utf-8"?>
<formControlPr xmlns="http://schemas.microsoft.com/office/spreadsheetml/2009/9/main" objectType="Drop" dropLines="64" dropStyle="combo" dx="15" fmlaLink="Helper!$C$5" fmlaRange="Helper!$A$3:$A$5" noThreeD="1" sel="1" val="0"/>
</file>

<file path=xl/ctrlProps/ctrlProp4.xml><?xml version="1.0" encoding="utf-8"?>
<formControlPr xmlns="http://schemas.microsoft.com/office/spreadsheetml/2009/9/main" objectType="Drop" dropLines="64" dropStyle="combo" dx="15" fmlaLink="Helper!$C$6" fmlaRange="Helper!$A$3:$A$5" noThreeD="1" sel="1" val="0"/>
</file>

<file path=xl/ctrlProps/ctrlProp5.xml><?xml version="1.0" encoding="utf-8"?>
<formControlPr xmlns="http://schemas.microsoft.com/office/spreadsheetml/2009/9/main" objectType="Drop" dropLines="64" dropStyle="combo" dx="15" fmlaLink="Helper!$C$7" fmlaRange="Helper!$A$3:$A$5" noThreeD="1" sel="1" val="0"/>
</file>

<file path=xl/ctrlProps/ctrlProp6.xml><?xml version="1.0" encoding="utf-8"?>
<formControlPr xmlns="http://schemas.microsoft.com/office/spreadsheetml/2009/9/main" objectType="Drop" dropLines="64" dropStyle="combo" dx="15" fmlaLink="Helper!$C$8" fmlaRange="Helper!$A$3:$A$5" noThreeD="1" sel="1" val="0"/>
</file>

<file path=xl/ctrlProps/ctrlProp7.xml><?xml version="1.0" encoding="utf-8"?>
<formControlPr xmlns="http://schemas.microsoft.com/office/spreadsheetml/2009/9/main" objectType="Drop" dropLines="64" dropStyle="combo" dx="15" fmlaLink="Helper!$C$9" fmlaRange="Helper!$A$3:$A$5" noThreeD="1" sel="1" val="0"/>
</file>

<file path=xl/ctrlProps/ctrlProp8.xml><?xml version="1.0" encoding="utf-8"?>
<formControlPr xmlns="http://schemas.microsoft.com/office/spreadsheetml/2009/9/main" objectType="Drop" dropLines="64" dropStyle="combo" dx="15" fmlaLink="Helper!$C$10" fmlaRange="Helper!$A$3:$A$5" noThreeD="1" sel="1" val="0"/>
</file>

<file path=xl/ctrlProps/ctrlProp9.xml><?xml version="1.0" encoding="utf-8"?>
<formControlPr xmlns="http://schemas.microsoft.com/office/spreadsheetml/2009/9/main" objectType="Drop" dropLines="64" dropStyle="combo" dx="15" fmlaLink="Helper!$C$11" fmlaRange="Helper!$A$3:$A$5" noThreeD="1" sel="1" val="0"/>
</file>

<file path=xl/ctrlProps/ctrlProp10.xml><?xml version="1.0" encoding="utf-8"?>
<formControlPr xmlns="http://schemas.microsoft.com/office/spreadsheetml/2009/9/main" objectType="Drop" dropLines="64" dropStyle="combo" dx="15" fmlaLink="Helper!$C$12" fmlaRange="Helper!$A$3:$A$5" noThreeD="1" sel="1" val="0"/>
</file>

<file path=xl/ctrlProps/ctrlProp11.xml><?xml version="1.0" encoding="utf-8"?>
<formControlPr xmlns="http://schemas.microsoft.com/office/spreadsheetml/2009/9/main" objectType="Drop" dropLines="64" dropStyle="combo" dx="15" fmlaLink="Helper!$C$13" fmlaRange="Helper!$A$3:$A$5" noThreeD="1" sel="1" val="0"/>
</file>

<file path=xl/ctrlProps/ctrlProp12.xml><?xml version="1.0" encoding="utf-8"?>
<formControlPr xmlns="http://schemas.microsoft.com/office/spreadsheetml/2009/9/main" objectType="Drop" dropLines="4" dropStyle="combo" dx="15" fmlaLink="Helper!$C$14" fmlaRange="Helper!$A$3:$A$5" noThreeD="1" sel="1" val="0"/>
</file>

<file path=xl/ctrlProps/ctrlProp13.xml><?xml version="1.0" encoding="utf-8"?>
<formControlPr xmlns="http://schemas.microsoft.com/office/spreadsheetml/2009/9/main" objectType="Drop" dropLines="4" dropStyle="combo" dx="15" fmlaLink="Helper!$C$15" fmlaRange="Helper!$A$3:$A$5" noThreeD="1" sel="1" val="0"/>
</file>

<file path=xl/ctrlProps/ctrlProp14.xml><?xml version="1.0" encoding="utf-8"?>
<formControlPr xmlns="http://schemas.microsoft.com/office/spreadsheetml/2009/9/main" objectType="Drop" dropLines="4" dropStyle="combo" dx="15" fmlaLink="Helper!$C$16" fmlaRange="Helper!$A$3:$A$5" noThreeD="1" sel="1" val="0"/>
</file>

<file path=xl/ctrlProps/ctrlProp15.xml><?xml version="1.0" encoding="utf-8"?>
<formControlPr xmlns="http://schemas.microsoft.com/office/spreadsheetml/2009/9/main" objectType="Drop" dropLines="4" dropStyle="combo" dx="15" fmlaLink="Helper!$C$17" fmlaRange="Helper!$A$3:$A$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11</xdr:row>
          <xdr:rowOff>38100</xdr:rowOff>
        </xdr:from>
        <xdr:to>
          <xdr:col>6</xdr:col>
          <xdr:colOff>266700</xdr:colOff>
          <xdr:row>12</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12</xdr:row>
          <xdr:rowOff>28575</xdr:rowOff>
        </xdr:from>
        <xdr:to>
          <xdr:col>6</xdr:col>
          <xdr:colOff>266700</xdr:colOff>
          <xdr:row>12</xdr:row>
          <xdr:rowOff>238125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38100</xdr:rowOff>
        </xdr:from>
        <xdr:to>
          <xdr:col>6</xdr:col>
          <xdr:colOff>266700</xdr:colOff>
          <xdr:row>14</xdr:row>
          <xdr:rowOff>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14</xdr:row>
          <xdr:rowOff>47625</xdr:rowOff>
        </xdr:from>
        <xdr:to>
          <xdr:col>6</xdr:col>
          <xdr:colOff>266700</xdr:colOff>
          <xdr:row>15</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28575</xdr:rowOff>
        </xdr:from>
        <xdr:to>
          <xdr:col>6</xdr:col>
          <xdr:colOff>266700</xdr:colOff>
          <xdr:row>15</xdr:row>
          <xdr:rowOff>238125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16</xdr:row>
          <xdr:rowOff>47625</xdr:rowOff>
        </xdr:from>
        <xdr:to>
          <xdr:col>6</xdr:col>
          <xdr:colOff>276225</xdr:colOff>
          <xdr:row>17</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17</xdr:row>
          <xdr:rowOff>47625</xdr:rowOff>
        </xdr:from>
        <xdr:to>
          <xdr:col>6</xdr:col>
          <xdr:colOff>276225</xdr:colOff>
          <xdr:row>18</xdr:row>
          <xdr:rowOff>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18</xdr:row>
          <xdr:rowOff>47625</xdr:rowOff>
        </xdr:from>
        <xdr:to>
          <xdr:col>6</xdr:col>
          <xdr:colOff>276225</xdr:colOff>
          <xdr:row>19</xdr:row>
          <xdr:rowOff>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19</xdr:row>
          <xdr:rowOff>28575</xdr:rowOff>
        </xdr:from>
        <xdr:to>
          <xdr:col>6</xdr:col>
          <xdr:colOff>276225</xdr:colOff>
          <xdr:row>19</xdr:row>
          <xdr:rowOff>238125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20</xdr:row>
          <xdr:rowOff>38100</xdr:rowOff>
        </xdr:from>
        <xdr:to>
          <xdr:col>6</xdr:col>
          <xdr:colOff>276225</xdr:colOff>
          <xdr:row>21</xdr:row>
          <xdr:rowOff>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21</xdr:row>
          <xdr:rowOff>28575</xdr:rowOff>
        </xdr:from>
        <xdr:to>
          <xdr:col>6</xdr:col>
          <xdr:colOff>276225</xdr:colOff>
          <xdr:row>21</xdr:row>
          <xdr:rowOff>238125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22</xdr:row>
          <xdr:rowOff>28575</xdr:rowOff>
        </xdr:from>
        <xdr:to>
          <xdr:col>6</xdr:col>
          <xdr:colOff>295275</xdr:colOff>
          <xdr:row>22</xdr:row>
          <xdr:rowOff>238125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23</xdr:row>
          <xdr:rowOff>38100</xdr:rowOff>
        </xdr:from>
        <xdr:to>
          <xdr:col>6</xdr:col>
          <xdr:colOff>295275</xdr:colOff>
          <xdr:row>24</xdr:row>
          <xdr:rowOff>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24</xdr:row>
          <xdr:rowOff>28575</xdr:rowOff>
        </xdr:from>
        <xdr:to>
          <xdr:col>6</xdr:col>
          <xdr:colOff>295275</xdr:colOff>
          <xdr:row>24</xdr:row>
          <xdr:rowOff>238125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25</xdr:row>
          <xdr:rowOff>28575</xdr:rowOff>
        </xdr:from>
        <xdr:to>
          <xdr:col>6</xdr:col>
          <xdr:colOff>295275</xdr:colOff>
          <xdr:row>25</xdr:row>
          <xdr:rowOff>238125</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28571</xdr:colOff>
      <xdr:row>0</xdr:row>
      <xdr:rowOff>3</xdr:rowOff>
    </xdr:from>
    <xdr:to>
      <xdr:col>6</xdr:col>
      <xdr:colOff>2172599</xdr:colOff>
      <xdr:row>2</xdr:row>
      <xdr:rowOff>125131</xdr:rowOff>
    </xdr:to>
    <xdr:pic>
      <xdr:nvPicPr>
        <xdr:cNvPr id="17" name="Grafik 3" descr="ILB_Logo_RGB">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1" y="3"/>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308346</xdr:colOff>
      <xdr:row>1</xdr:row>
      <xdr:rowOff>28575</xdr:rowOff>
    </xdr:from>
    <xdr:to>
      <xdr:col>26</xdr:col>
      <xdr:colOff>16285</xdr:colOff>
      <xdr:row>3</xdr:row>
      <xdr:rowOff>8876</xdr:rowOff>
    </xdr:to>
    <xdr:pic>
      <xdr:nvPicPr>
        <xdr:cNvPr id="3" name="Grafik 3" descr="ILB_Logo_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7140" y="219075"/>
          <a:ext cx="1949116" cy="529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365124</xdr:colOff>
      <xdr:row>1</xdr:row>
      <xdr:rowOff>0</xdr:rowOff>
    </xdr:from>
    <xdr:to>
      <xdr:col>39</xdr:col>
      <xdr:colOff>73064</xdr:colOff>
      <xdr:row>2</xdr:row>
      <xdr:rowOff>81154</xdr:rowOff>
    </xdr:to>
    <xdr:pic>
      <xdr:nvPicPr>
        <xdr:cNvPr id="4" name="Grafik 3" descr="ILB_Logo_RGB">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10977" y="190500"/>
          <a:ext cx="1949116" cy="529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200022</xdr:colOff>
      <xdr:row>0</xdr:row>
      <xdr:rowOff>47626</xdr:rowOff>
    </xdr:from>
    <xdr:to>
      <xdr:col>21</xdr:col>
      <xdr:colOff>116889</xdr:colOff>
      <xdr:row>3</xdr:row>
      <xdr:rowOff>97786</xdr:rowOff>
    </xdr:to>
    <xdr:pic>
      <xdr:nvPicPr>
        <xdr:cNvPr id="2" name="Grafik 3" descr="ILB_Logo_RG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2093" y="47626"/>
          <a:ext cx="2338939" cy="635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1388533</xdr:colOff>
      <xdr:row>0</xdr:row>
      <xdr:rowOff>175684</xdr:rowOff>
    </xdr:from>
    <xdr:to>
      <xdr:col>24</xdr:col>
      <xdr:colOff>775914</xdr:colOff>
      <xdr:row>5</xdr:row>
      <xdr:rowOff>40836</xdr:rowOff>
    </xdr:to>
    <xdr:pic>
      <xdr:nvPicPr>
        <xdr:cNvPr id="4" name="Grafik 3" descr="ILB_Logo_RGB">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89798" y="175684"/>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xdr:colOff>
      <xdr:row>0</xdr:row>
      <xdr:rowOff>0</xdr:rowOff>
    </xdr:from>
    <xdr:to>
      <xdr:col>11</xdr:col>
      <xdr:colOff>698471</xdr:colOff>
      <xdr:row>2</xdr:row>
      <xdr:rowOff>122887</xdr:rowOff>
    </xdr:to>
    <xdr:pic>
      <xdr:nvPicPr>
        <xdr:cNvPr id="2" name="Grafik 3" descr="ILB_Logo_RG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2" y="0"/>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1390651</xdr:colOff>
      <xdr:row>0</xdr:row>
      <xdr:rowOff>9525</xdr:rowOff>
    </xdr:from>
    <xdr:to>
      <xdr:col>12</xdr:col>
      <xdr:colOff>562879</xdr:colOff>
      <xdr:row>3</xdr:row>
      <xdr:rowOff>20353</xdr:rowOff>
    </xdr:to>
    <xdr:pic>
      <xdr:nvPicPr>
        <xdr:cNvPr id="3" name="Grafik 3" descr="ILB_Logo_RGB">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1" y="9525"/>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709085</xdr:colOff>
      <xdr:row>0</xdr:row>
      <xdr:rowOff>38101</xdr:rowOff>
    </xdr:from>
    <xdr:to>
      <xdr:col>8</xdr:col>
      <xdr:colOff>1138613</xdr:colOff>
      <xdr:row>3</xdr:row>
      <xdr:rowOff>48929</xdr:rowOff>
    </xdr:to>
    <xdr:pic>
      <xdr:nvPicPr>
        <xdr:cNvPr id="2" name="Grafik 3" descr="ILB_Logo_RG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48335" y="38101"/>
          <a:ext cx="2144028" cy="582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533400</xdr:colOff>
      <xdr:row>0</xdr:row>
      <xdr:rowOff>47625</xdr:rowOff>
    </xdr:from>
    <xdr:to>
      <xdr:col>7</xdr:col>
      <xdr:colOff>1372614</xdr:colOff>
      <xdr:row>3</xdr:row>
      <xdr:rowOff>86239</xdr:rowOff>
    </xdr:to>
    <xdr:pic>
      <xdr:nvPicPr>
        <xdr:cNvPr id="4" name="Grafik 3" descr="ILB_Logo_RGB">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3325" y="47625"/>
          <a:ext cx="2258439" cy="61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200025</xdr:colOff>
      <xdr:row>0</xdr:row>
      <xdr:rowOff>0</xdr:rowOff>
    </xdr:from>
    <xdr:to>
      <xdr:col>8</xdr:col>
      <xdr:colOff>722728</xdr:colOff>
      <xdr:row>2</xdr:row>
      <xdr:rowOff>172970</xdr:rowOff>
    </xdr:to>
    <xdr:pic>
      <xdr:nvPicPr>
        <xdr:cNvPr id="2" name="Grafik 3" descr="ILB_Logo_RG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87525" y="0"/>
          <a:ext cx="2358430" cy="640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9525</xdr:colOff>
      <xdr:row>0</xdr:row>
      <xdr:rowOff>9525</xdr:rowOff>
    </xdr:from>
    <xdr:to>
      <xdr:col>17</xdr:col>
      <xdr:colOff>36028</xdr:colOff>
      <xdr:row>2</xdr:row>
      <xdr:rowOff>178217</xdr:rowOff>
    </xdr:to>
    <xdr:pic>
      <xdr:nvPicPr>
        <xdr:cNvPr id="3" name="Grafik 3" descr="ILB_Logo_RGB">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2825" y="9525"/>
          <a:ext cx="2312503" cy="625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G2:G5" totalsRowShown="0">
  <autoFilter ref="G2:G5" xr:uid="{00000000-0009-0000-0100-000001000000}"/>
  <tableColumns count="1">
    <tableColumn id="1" xr3:uid="{00000000-0010-0000-0000-000001000000}" name="Art des Antragstell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I2:I4" totalsRowShown="0">
  <autoFilter ref="I2:I4" xr:uid="{00000000-0009-0000-0100-000003000000}"/>
  <tableColumns count="1">
    <tableColumn id="1" xr3:uid="{00000000-0010-0000-0100-000001000000}" name="Ermittlung PA' I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K2:K17" totalsRowShown="0">
  <autoFilter ref="K2:K17" xr:uid="{00000000-0009-0000-0100-000002000000}"/>
  <tableColumns count="1">
    <tableColumn id="1" xr3:uid="{00000000-0010-0000-0200-000001000000}" name="Anzahl der geplanten Arbeitspaket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82CE2D-BEB4-4C6A-8649-D1B5E7DD6A86}" name="Tabelle4" displayName="Tabelle4" ref="B2:B6" totalsRowShown="0">
  <autoFilter ref="B2:B6" xr:uid="{4BCAF7E0-143D-4FE5-A9AA-43B0E130C363}"/>
  <tableColumns count="1">
    <tableColumn id="1" xr3:uid="{4DFB7AFC-B2A0-4A3B-BC59-5ACA6F156A80}" name="Pauschalen"/>
  </tableColumns>
  <tableStyleInfo name="TableStyleMedium2"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7"/>
  <sheetViews>
    <sheetView workbookViewId="0">
      <selection activeCell="M17" sqref="M17"/>
    </sheetView>
  </sheetViews>
  <sheetFormatPr baseColWidth="10" defaultRowHeight="15" x14ac:dyDescent="0.25"/>
  <cols>
    <col min="1" max="1" width="15.85546875" customWidth="1"/>
    <col min="3" max="3" width="9.42578125" customWidth="1"/>
    <col min="7" max="7" width="35.42578125" customWidth="1"/>
    <col min="9" max="9" width="23.42578125" customWidth="1"/>
    <col min="11" max="11" width="35.85546875" customWidth="1"/>
  </cols>
  <sheetData>
    <row r="2" spans="1:11" x14ac:dyDescent="0.25">
      <c r="A2" s="36" t="s">
        <v>38</v>
      </c>
      <c r="B2" s="36" t="s">
        <v>39</v>
      </c>
      <c r="C2" s="36" t="s">
        <v>55</v>
      </c>
      <c r="D2" s="36" t="s">
        <v>56</v>
      </c>
      <c r="E2" s="36" t="s">
        <v>57</v>
      </c>
      <c r="G2" t="s">
        <v>132</v>
      </c>
      <c r="I2" s="332" t="s">
        <v>143</v>
      </c>
      <c r="K2" t="s">
        <v>29</v>
      </c>
    </row>
    <row r="3" spans="1:11" x14ac:dyDescent="0.25">
      <c r="B3" t="s">
        <v>40</v>
      </c>
      <c r="C3" s="24">
        <v>1</v>
      </c>
      <c r="D3">
        <f>INDEX($A$3:$A$6,C3)</f>
        <v>0</v>
      </c>
      <c r="E3">
        <v>1</v>
      </c>
      <c r="G3" t="s">
        <v>133</v>
      </c>
      <c r="I3" t="s">
        <v>141</v>
      </c>
      <c r="K3">
        <v>1</v>
      </c>
    </row>
    <row r="4" spans="1:11" x14ac:dyDescent="0.25">
      <c r="A4" t="s">
        <v>15</v>
      </c>
      <c r="B4" t="s">
        <v>41</v>
      </c>
      <c r="C4" s="24">
        <v>1</v>
      </c>
      <c r="D4">
        <f t="shared" ref="D4:D17" si="0">INDEX($A$3:$A$6,C4)</f>
        <v>0</v>
      </c>
      <c r="E4">
        <v>2</v>
      </c>
      <c r="G4" t="s">
        <v>134</v>
      </c>
      <c r="I4" t="s">
        <v>142</v>
      </c>
      <c r="K4">
        <v>2</v>
      </c>
    </row>
    <row r="5" spans="1:11" x14ac:dyDescent="0.25">
      <c r="A5" t="s">
        <v>16</v>
      </c>
      <c r="B5" t="s">
        <v>42</v>
      </c>
      <c r="C5" s="24">
        <v>1</v>
      </c>
      <c r="D5">
        <f t="shared" si="0"/>
        <v>0</v>
      </c>
      <c r="E5">
        <v>3</v>
      </c>
      <c r="G5" t="s">
        <v>136</v>
      </c>
      <c r="K5">
        <v>3</v>
      </c>
    </row>
    <row r="6" spans="1:11" x14ac:dyDescent="0.25">
      <c r="A6" t="s">
        <v>17</v>
      </c>
      <c r="B6" t="s">
        <v>43</v>
      </c>
      <c r="C6" s="24">
        <v>1</v>
      </c>
      <c r="D6">
        <f t="shared" si="0"/>
        <v>0</v>
      </c>
      <c r="E6">
        <v>4</v>
      </c>
      <c r="K6">
        <v>4</v>
      </c>
    </row>
    <row r="7" spans="1:11" x14ac:dyDescent="0.25">
      <c r="B7" t="s">
        <v>44</v>
      </c>
      <c r="C7" s="24">
        <v>1</v>
      </c>
      <c r="D7">
        <f t="shared" si="0"/>
        <v>0</v>
      </c>
      <c r="E7">
        <v>5</v>
      </c>
      <c r="K7">
        <v>5</v>
      </c>
    </row>
    <row r="8" spans="1:11" x14ac:dyDescent="0.25">
      <c r="B8" t="s">
        <v>45</v>
      </c>
      <c r="C8" s="24">
        <v>1</v>
      </c>
      <c r="D8">
        <f t="shared" si="0"/>
        <v>0</v>
      </c>
      <c r="E8">
        <v>6</v>
      </c>
      <c r="K8">
        <v>6</v>
      </c>
    </row>
    <row r="9" spans="1:11" x14ac:dyDescent="0.25">
      <c r="B9" t="s">
        <v>46</v>
      </c>
      <c r="C9" s="24">
        <v>1</v>
      </c>
      <c r="D9">
        <f t="shared" si="0"/>
        <v>0</v>
      </c>
      <c r="E9">
        <v>7</v>
      </c>
      <c r="K9">
        <v>7</v>
      </c>
    </row>
    <row r="10" spans="1:11" x14ac:dyDescent="0.25">
      <c r="B10" t="s">
        <v>47</v>
      </c>
      <c r="C10" s="24">
        <v>1</v>
      </c>
      <c r="D10">
        <f t="shared" si="0"/>
        <v>0</v>
      </c>
      <c r="E10">
        <v>8</v>
      </c>
      <c r="K10">
        <v>8</v>
      </c>
    </row>
    <row r="11" spans="1:11" x14ac:dyDescent="0.25">
      <c r="B11" t="s">
        <v>48</v>
      </c>
      <c r="C11" s="24">
        <v>1</v>
      </c>
      <c r="D11">
        <f t="shared" si="0"/>
        <v>0</v>
      </c>
      <c r="E11">
        <v>9</v>
      </c>
      <c r="K11">
        <v>9</v>
      </c>
    </row>
    <row r="12" spans="1:11" x14ac:dyDescent="0.25">
      <c r="B12" t="s">
        <v>49</v>
      </c>
      <c r="C12" s="24">
        <v>1</v>
      </c>
      <c r="D12">
        <f t="shared" si="0"/>
        <v>0</v>
      </c>
      <c r="E12">
        <v>10</v>
      </c>
      <c r="K12">
        <v>10</v>
      </c>
    </row>
    <row r="13" spans="1:11" x14ac:dyDescent="0.25">
      <c r="B13" t="s">
        <v>50</v>
      </c>
      <c r="C13" s="24">
        <v>1</v>
      </c>
      <c r="D13">
        <f t="shared" si="0"/>
        <v>0</v>
      </c>
      <c r="E13">
        <v>11</v>
      </c>
      <c r="K13">
        <v>11</v>
      </c>
    </row>
    <row r="14" spans="1:11" x14ac:dyDescent="0.25">
      <c r="B14" t="s">
        <v>51</v>
      </c>
      <c r="C14" s="24">
        <v>1</v>
      </c>
      <c r="D14">
        <f t="shared" si="0"/>
        <v>0</v>
      </c>
      <c r="E14">
        <v>12</v>
      </c>
      <c r="K14">
        <v>12</v>
      </c>
    </row>
    <row r="15" spans="1:11" x14ac:dyDescent="0.25">
      <c r="B15" t="s">
        <v>52</v>
      </c>
      <c r="C15" s="24">
        <v>1</v>
      </c>
      <c r="D15">
        <f t="shared" si="0"/>
        <v>0</v>
      </c>
      <c r="E15">
        <v>13</v>
      </c>
      <c r="K15">
        <v>13</v>
      </c>
    </row>
    <row r="16" spans="1:11" x14ac:dyDescent="0.25">
      <c r="B16" t="s">
        <v>53</v>
      </c>
      <c r="C16" s="24">
        <v>1</v>
      </c>
      <c r="D16">
        <f t="shared" si="0"/>
        <v>0</v>
      </c>
      <c r="E16">
        <v>14</v>
      </c>
      <c r="K16">
        <v>14</v>
      </c>
    </row>
    <row r="17" spans="1:11" x14ac:dyDescent="0.25">
      <c r="B17" t="s">
        <v>54</v>
      </c>
      <c r="C17" s="24">
        <v>1</v>
      </c>
      <c r="D17">
        <f t="shared" si="0"/>
        <v>0</v>
      </c>
      <c r="E17">
        <v>15</v>
      </c>
      <c r="K17">
        <v>15</v>
      </c>
    </row>
    <row r="19" spans="1:11" x14ac:dyDescent="0.25">
      <c r="A19" s="36" t="s">
        <v>100</v>
      </c>
      <c r="B19" s="36"/>
      <c r="C19" s="266" t="s">
        <v>55</v>
      </c>
      <c r="D19" s="263" t="s">
        <v>101</v>
      </c>
      <c r="E19" s="259" t="s">
        <v>102</v>
      </c>
      <c r="F19" s="257" t="s">
        <v>105</v>
      </c>
      <c r="G19" s="36" t="s">
        <v>104</v>
      </c>
      <c r="H19" s="254" t="s">
        <v>103</v>
      </c>
    </row>
    <row r="20" spans="1:11" x14ac:dyDescent="0.25">
      <c r="A20" s="269" t="s">
        <v>106</v>
      </c>
      <c r="C20" s="261">
        <v>7</v>
      </c>
      <c r="D20" s="264">
        <v>10968</v>
      </c>
      <c r="E20" s="260"/>
      <c r="F20" s="258">
        <f>G20+INDEX($D$20:$D$26,C20)+G20*INDEX($E$20:$E$26,C20)</f>
        <v>0</v>
      </c>
      <c r="G20" s="255">
        <f>'Ermittlung Personalausgaben '!L13</f>
        <v>0</v>
      </c>
      <c r="H20" s="256">
        <f>F20-G20</f>
        <v>0</v>
      </c>
    </row>
    <row r="21" spans="1:11" x14ac:dyDescent="0.25">
      <c r="A21" s="270" t="s">
        <v>107</v>
      </c>
      <c r="B21" s="253"/>
      <c r="C21" s="261">
        <v>7</v>
      </c>
      <c r="D21" s="264"/>
      <c r="E21" s="267">
        <v>0.17599999999999999</v>
      </c>
      <c r="F21" s="258">
        <f t="shared" ref="F21:F37" si="1">G21+INDEX($D$20:$D$26,C21)+G21*INDEX($E$20:$E$26,C21)</f>
        <v>0</v>
      </c>
      <c r="G21" s="255">
        <f>'Ermittlung Personalausgaben '!L14</f>
        <v>0</v>
      </c>
      <c r="H21" s="256">
        <f t="shared" ref="H21:H37" si="2">F21-G21</f>
        <v>0</v>
      </c>
      <c r="I21" t="s">
        <v>118</v>
      </c>
    </row>
    <row r="22" spans="1:11" x14ac:dyDescent="0.25">
      <c r="A22" s="270" t="s">
        <v>108</v>
      </c>
      <c r="C22" s="261">
        <v>7</v>
      </c>
      <c r="D22" s="264"/>
      <c r="E22" s="267">
        <v>0.193</v>
      </c>
      <c r="F22" s="258">
        <f t="shared" si="1"/>
        <v>0</v>
      </c>
      <c r="G22" s="255">
        <f>'Ermittlung Personalausgaben '!L15</f>
        <v>0</v>
      </c>
      <c r="H22" s="256">
        <f t="shared" si="2"/>
        <v>0</v>
      </c>
      <c r="I22" t="s">
        <v>119</v>
      </c>
    </row>
    <row r="23" spans="1:11" x14ac:dyDescent="0.25">
      <c r="A23" s="270" t="s">
        <v>109</v>
      </c>
      <c r="C23" s="261">
        <v>7</v>
      </c>
      <c r="D23" s="264"/>
      <c r="E23" s="267">
        <v>9.4E-2</v>
      </c>
      <c r="F23" s="258">
        <f t="shared" si="1"/>
        <v>0</v>
      </c>
      <c r="G23" s="255">
        <f>'Ermittlung Personalausgaben '!L16</f>
        <v>0</v>
      </c>
      <c r="H23" s="256">
        <f t="shared" si="2"/>
        <v>0</v>
      </c>
    </row>
    <row r="24" spans="1:11" x14ac:dyDescent="0.25">
      <c r="A24" s="270" t="s">
        <v>110</v>
      </c>
      <c r="C24" s="261">
        <v>7</v>
      </c>
      <c r="D24" s="264">
        <v>0</v>
      </c>
      <c r="E24" s="267">
        <v>0</v>
      </c>
      <c r="F24" s="258">
        <f t="shared" si="1"/>
        <v>0</v>
      </c>
      <c r="G24" s="255">
        <f>'Ermittlung Personalausgaben '!L17</f>
        <v>0</v>
      </c>
      <c r="H24" s="256">
        <f t="shared" si="2"/>
        <v>0</v>
      </c>
    </row>
    <row r="25" spans="1:11" x14ac:dyDescent="0.25">
      <c r="A25" s="271" t="s">
        <v>111</v>
      </c>
      <c r="C25" s="261">
        <v>7</v>
      </c>
      <c r="D25" s="265"/>
      <c r="E25" s="268">
        <v>0.28000000000000003</v>
      </c>
      <c r="F25" s="258">
        <f t="shared" si="1"/>
        <v>0</v>
      </c>
      <c r="G25" s="255">
        <f>'Ermittlung Personalausgaben '!L18</f>
        <v>0</v>
      </c>
      <c r="H25" s="256">
        <f t="shared" si="2"/>
        <v>0</v>
      </c>
    </row>
    <row r="26" spans="1:11" x14ac:dyDescent="0.25">
      <c r="C26" s="261">
        <v>7</v>
      </c>
      <c r="D26" s="255"/>
      <c r="E26" s="255"/>
      <c r="F26" s="258">
        <f t="shared" si="1"/>
        <v>0</v>
      </c>
      <c r="G26" s="255">
        <f>'Ermittlung Personalausgaben '!L19</f>
        <v>0</v>
      </c>
      <c r="H26" s="256">
        <f t="shared" si="2"/>
        <v>0</v>
      </c>
    </row>
    <row r="27" spans="1:11" x14ac:dyDescent="0.25">
      <c r="C27" s="261">
        <v>7</v>
      </c>
      <c r="D27" s="255"/>
      <c r="E27" s="255"/>
      <c r="F27" s="258">
        <f t="shared" si="1"/>
        <v>0</v>
      </c>
      <c r="G27" s="255">
        <f>'Ermittlung Personalausgaben '!L20</f>
        <v>0</v>
      </c>
      <c r="H27" s="256">
        <f t="shared" si="2"/>
        <v>0</v>
      </c>
    </row>
    <row r="28" spans="1:11" x14ac:dyDescent="0.25">
      <c r="C28" s="261">
        <v>7</v>
      </c>
      <c r="D28" s="255"/>
      <c r="E28" s="255"/>
      <c r="F28" s="258">
        <f t="shared" si="1"/>
        <v>0</v>
      </c>
      <c r="G28" s="255">
        <f>'Ermittlung Personalausgaben '!L21</f>
        <v>0</v>
      </c>
      <c r="H28" s="256">
        <f t="shared" si="2"/>
        <v>0</v>
      </c>
    </row>
    <row r="29" spans="1:11" x14ac:dyDescent="0.25">
      <c r="C29" s="261">
        <v>7</v>
      </c>
      <c r="D29" s="255"/>
      <c r="E29" s="255"/>
      <c r="F29" s="258">
        <f t="shared" si="1"/>
        <v>0</v>
      </c>
      <c r="G29" s="255">
        <f>'Ermittlung Personalausgaben '!L22</f>
        <v>0</v>
      </c>
      <c r="H29" s="256">
        <f t="shared" si="2"/>
        <v>0</v>
      </c>
    </row>
    <row r="30" spans="1:11" x14ac:dyDescent="0.25">
      <c r="C30" s="261">
        <v>7</v>
      </c>
      <c r="D30" s="255"/>
      <c r="E30" s="255"/>
      <c r="F30" s="258">
        <f t="shared" si="1"/>
        <v>0</v>
      </c>
      <c r="G30" s="255">
        <f>'Ermittlung Personalausgaben '!L34</f>
        <v>0</v>
      </c>
      <c r="H30" s="256">
        <f t="shared" si="2"/>
        <v>0</v>
      </c>
    </row>
    <row r="31" spans="1:11" x14ac:dyDescent="0.25">
      <c r="C31" s="261">
        <v>7</v>
      </c>
      <c r="D31" s="255"/>
      <c r="E31" s="255"/>
      <c r="F31" s="258">
        <f t="shared" si="1"/>
        <v>0</v>
      </c>
      <c r="G31" s="255">
        <f>'Ermittlung Personalausgaben '!L37</f>
        <v>0</v>
      </c>
      <c r="H31" s="256">
        <f t="shared" si="2"/>
        <v>0</v>
      </c>
    </row>
    <row r="32" spans="1:11" x14ac:dyDescent="0.25">
      <c r="C32" s="261">
        <v>7</v>
      </c>
      <c r="D32" s="255">
        <v>7</v>
      </c>
      <c r="E32" s="255"/>
      <c r="F32" s="258">
        <f t="shared" si="1"/>
        <v>0</v>
      </c>
      <c r="G32" s="255">
        <f>'Ermittlung Personalausgaben '!L40</f>
        <v>0</v>
      </c>
      <c r="H32" s="256">
        <f t="shared" si="2"/>
        <v>0</v>
      </c>
    </row>
    <row r="33" spans="3:8" x14ac:dyDescent="0.25">
      <c r="C33" s="261">
        <v>7</v>
      </c>
      <c r="D33" s="255"/>
      <c r="E33" s="255"/>
      <c r="F33" s="258">
        <f t="shared" si="1"/>
        <v>0</v>
      </c>
      <c r="G33" s="255">
        <f>'Ermittlung Personalausgaben '!L41</f>
        <v>0</v>
      </c>
      <c r="H33" s="256">
        <f t="shared" si="2"/>
        <v>0</v>
      </c>
    </row>
    <row r="34" spans="3:8" x14ac:dyDescent="0.25">
      <c r="C34" s="261">
        <v>7</v>
      </c>
      <c r="D34" s="255"/>
      <c r="E34" s="255"/>
      <c r="F34" s="258">
        <f t="shared" si="1"/>
        <v>0</v>
      </c>
      <c r="G34" s="255">
        <f>'Ermittlung Personalausgaben '!L42</f>
        <v>0</v>
      </c>
      <c r="H34" s="256">
        <f t="shared" si="2"/>
        <v>0</v>
      </c>
    </row>
    <row r="35" spans="3:8" x14ac:dyDescent="0.25">
      <c r="C35" s="261">
        <v>7</v>
      </c>
      <c r="D35" s="255"/>
      <c r="E35" s="255"/>
      <c r="F35" s="258" t="e">
        <f t="shared" si="1"/>
        <v>#REF!</v>
      </c>
      <c r="G35" s="255" t="e">
        <f>'Ermittlung Personalausgaben '!#REF!</f>
        <v>#REF!</v>
      </c>
      <c r="H35" s="256" t="e">
        <f t="shared" si="2"/>
        <v>#REF!</v>
      </c>
    </row>
    <row r="36" spans="3:8" x14ac:dyDescent="0.25">
      <c r="C36" s="261">
        <v>1</v>
      </c>
      <c r="D36" s="255"/>
      <c r="E36" s="255"/>
      <c r="F36" s="258" t="e">
        <f t="shared" si="1"/>
        <v>#REF!</v>
      </c>
      <c r="G36" s="255" t="e">
        <f>'Ermittlung Personalausgaben '!#REF!</f>
        <v>#REF!</v>
      </c>
      <c r="H36" s="256" t="e">
        <f t="shared" si="2"/>
        <v>#REF!</v>
      </c>
    </row>
    <row r="37" spans="3:8" x14ac:dyDescent="0.25">
      <c r="C37" s="262">
        <v>7</v>
      </c>
      <c r="D37" s="255"/>
      <c r="E37" s="255"/>
      <c r="F37" s="258" t="e">
        <f t="shared" si="1"/>
        <v>#REF!</v>
      </c>
      <c r="G37" s="255" t="e">
        <f>'Ermittlung Personalausgaben '!#REF!</f>
        <v>#REF!</v>
      </c>
      <c r="H37" s="256" t="e">
        <f t="shared" si="2"/>
        <v>#REF!</v>
      </c>
    </row>
  </sheetData>
  <pageMargins left="0.7" right="0.7" top="0.78740157499999996" bottom="0.78740157499999996"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3"/>
  <sheetViews>
    <sheetView tabSelected="1" zoomScaleNormal="100" workbookViewId="0">
      <selection activeCell="C7" sqref="C7"/>
    </sheetView>
  </sheetViews>
  <sheetFormatPr baseColWidth="10" defaultRowHeight="15" x14ac:dyDescent="0.25"/>
  <cols>
    <col min="1" max="1" width="9" customWidth="1"/>
    <col min="2" max="2" width="17.28515625" customWidth="1"/>
    <col min="3" max="3" width="7.42578125" customWidth="1"/>
    <col min="4" max="4" width="21" customWidth="1"/>
    <col min="5" max="5" width="58.140625" customWidth="1"/>
    <col min="7" max="7" width="33.140625" customWidth="1"/>
    <col min="8" max="8" width="5.85546875" hidden="1" customWidth="1"/>
    <col min="9" max="9" width="2" hidden="1" customWidth="1"/>
    <col min="10" max="10" width="2.42578125" hidden="1" customWidth="1"/>
    <col min="11" max="11" width="11.42578125" hidden="1" customWidth="1"/>
    <col min="12" max="12" width="15" customWidth="1"/>
  </cols>
  <sheetData>
    <row r="1" spans="1:20" s="129" customFormat="1" ht="20.25" x14ac:dyDescent="0.3">
      <c r="A1" s="117" t="s">
        <v>65</v>
      </c>
      <c r="G1" s="221"/>
    </row>
    <row r="2" spans="1:20" s="118" customFormat="1" ht="15.75" x14ac:dyDescent="0.25">
      <c r="A2" s="119" t="s">
        <v>169</v>
      </c>
    </row>
    <row r="3" spans="1:20" s="118" customFormat="1" ht="15.75" x14ac:dyDescent="0.25">
      <c r="A3" s="119"/>
    </row>
    <row r="4" spans="1:20" s="205" customFormat="1" ht="39" customHeight="1" x14ac:dyDescent="0.25">
      <c r="A4" s="389" t="s">
        <v>167</v>
      </c>
      <c r="B4" s="389"/>
      <c r="C4" s="375"/>
      <c r="D4" s="376"/>
      <c r="E4" s="376"/>
      <c r="F4" s="376"/>
      <c r="G4" s="376"/>
      <c r="H4" s="204"/>
      <c r="I4" s="204"/>
    </row>
    <row r="5" spans="1:20" s="205" customFormat="1" ht="20.25" customHeight="1" x14ac:dyDescent="0.25">
      <c r="A5" s="356" t="s">
        <v>30</v>
      </c>
      <c r="B5" s="356"/>
      <c r="C5" s="375"/>
      <c r="D5" s="376"/>
      <c r="E5" s="376"/>
      <c r="F5" s="376"/>
      <c r="G5" s="376"/>
      <c r="H5" s="376"/>
      <c r="I5" s="376"/>
    </row>
    <row r="6" spans="1:20" s="205" customFormat="1" ht="30.6" customHeight="1" x14ac:dyDescent="0.25">
      <c r="A6" s="389" t="s">
        <v>168</v>
      </c>
      <c r="B6" s="389"/>
      <c r="C6" s="78" t="s">
        <v>134</v>
      </c>
      <c r="D6" s="78"/>
      <c r="E6" s="78"/>
      <c r="F6" s="78"/>
      <c r="G6" s="78"/>
      <c r="H6" s="309"/>
      <c r="I6" s="309"/>
      <c r="L6" s="350"/>
    </row>
    <row r="7" spans="1:20" s="201" customFormat="1" ht="20.25" customHeight="1" x14ac:dyDescent="0.3">
      <c r="A7" s="199" t="s">
        <v>191</v>
      </c>
      <c r="B7" s="199"/>
      <c r="C7" s="200"/>
      <c r="D7" s="200"/>
      <c r="E7" s="200"/>
      <c r="F7" s="200"/>
      <c r="G7" s="200"/>
      <c r="H7" s="200"/>
      <c r="I7" s="200"/>
    </row>
    <row r="8" spans="1:20" s="126" customFormat="1" ht="20.25" customHeight="1" thickBot="1" x14ac:dyDescent="0.3">
      <c r="A8" s="368" t="s">
        <v>71</v>
      </c>
      <c r="B8" s="369"/>
      <c r="C8" s="369"/>
      <c r="D8" s="369"/>
      <c r="E8" s="369"/>
      <c r="F8" s="369"/>
      <c r="G8" s="369"/>
      <c r="H8" s="125"/>
      <c r="I8" s="125"/>
    </row>
    <row r="9" spans="1:20" ht="15.75" thickBot="1" x14ac:dyDescent="0.3">
      <c r="A9" s="379" t="s">
        <v>29</v>
      </c>
      <c r="B9" s="379"/>
      <c r="C9" s="379"/>
      <c r="D9" s="96"/>
      <c r="E9" s="78"/>
      <c r="F9" s="78"/>
      <c r="G9" s="78"/>
      <c r="H9" s="78"/>
      <c r="I9" s="78"/>
    </row>
    <row r="10" spans="1:20" ht="1.5" customHeight="1" thickBot="1" x14ac:dyDescent="0.3">
      <c r="A10" s="37"/>
      <c r="B10" s="37"/>
      <c r="C10" s="37"/>
      <c r="D10" s="37"/>
      <c r="E10" s="37"/>
      <c r="F10" s="37"/>
      <c r="G10" s="37"/>
      <c r="H10" s="37"/>
      <c r="I10" s="37"/>
    </row>
    <row r="11" spans="1:20" s="25" customFormat="1" ht="65.25" customHeight="1" x14ac:dyDescent="0.2">
      <c r="A11" s="111" t="s">
        <v>11</v>
      </c>
      <c r="B11" s="380" t="s">
        <v>10</v>
      </c>
      <c r="C11" s="381"/>
      <c r="D11" s="381"/>
      <c r="E11" s="382"/>
      <c r="F11" s="383" t="s">
        <v>166</v>
      </c>
      <c r="G11" s="384"/>
      <c r="H11" s="384"/>
      <c r="I11" s="384"/>
      <c r="J11" s="384"/>
      <c r="K11" s="385"/>
      <c r="L11" s="28"/>
      <c r="M11" s="27"/>
      <c r="N11" s="27"/>
      <c r="O11" s="27"/>
      <c r="P11" s="27"/>
      <c r="Q11" s="27"/>
      <c r="R11" s="27"/>
      <c r="S11" s="27"/>
      <c r="T11" s="26"/>
    </row>
    <row r="12" spans="1:20" s="25" customFormat="1" ht="20.25" customHeight="1" x14ac:dyDescent="0.25">
      <c r="A12" s="208">
        <v>1</v>
      </c>
      <c r="B12" s="370"/>
      <c r="C12" s="371"/>
      <c r="D12" s="371"/>
      <c r="E12" s="371"/>
      <c r="F12" s="377"/>
      <c r="G12" s="378"/>
      <c r="H12" s="378"/>
      <c r="I12" s="378"/>
      <c r="J12" s="378"/>
      <c r="K12" s="378"/>
      <c r="L12" s="35"/>
      <c r="M12" s="27"/>
      <c r="N12" s="27"/>
      <c r="O12" s="27"/>
      <c r="P12" s="27"/>
      <c r="Q12" s="27"/>
      <c r="R12" s="27"/>
      <c r="S12" s="27"/>
      <c r="T12" s="26"/>
    </row>
    <row r="13" spans="1:20" s="25" customFormat="1" ht="20.25" customHeight="1" x14ac:dyDescent="0.25">
      <c r="A13" s="208" t="str">
        <f>IF(A12&lt;$D$9,A12+1,"")</f>
        <v/>
      </c>
      <c r="B13" s="370"/>
      <c r="C13" s="371"/>
      <c r="D13" s="371"/>
      <c r="E13" s="371"/>
      <c r="F13" s="377"/>
      <c r="G13" s="378"/>
      <c r="H13" s="378"/>
      <c r="I13" s="378"/>
      <c r="J13" s="378"/>
      <c r="K13" s="378"/>
      <c r="L13" s="28"/>
      <c r="M13" s="27"/>
      <c r="N13" s="27"/>
      <c r="O13" s="27"/>
      <c r="P13" s="27"/>
      <c r="Q13" s="27"/>
      <c r="R13" s="27"/>
      <c r="S13" s="27"/>
      <c r="T13" s="26"/>
    </row>
    <row r="14" spans="1:20" ht="20.25" customHeight="1" x14ac:dyDescent="0.25">
      <c r="A14" s="208" t="str">
        <f t="shared" ref="A14:A26" si="0">IF(A13&lt;$D$9,A13+1,"")</f>
        <v/>
      </c>
      <c r="B14" s="386"/>
      <c r="C14" s="387"/>
      <c r="D14" s="387"/>
      <c r="E14" s="388"/>
      <c r="F14" s="365"/>
      <c r="G14" s="366"/>
      <c r="H14" s="366"/>
      <c r="I14" s="366"/>
      <c r="J14" s="366"/>
      <c r="K14" s="367"/>
      <c r="L14" s="23"/>
    </row>
    <row r="15" spans="1:20" ht="20.25" customHeight="1" x14ac:dyDescent="0.25">
      <c r="A15" s="208" t="str">
        <f t="shared" si="0"/>
        <v/>
      </c>
      <c r="B15" s="362"/>
      <c r="C15" s="363"/>
      <c r="D15" s="363"/>
      <c r="E15" s="364"/>
      <c r="F15" s="365"/>
      <c r="G15" s="366"/>
      <c r="H15" s="366"/>
      <c r="I15" s="366"/>
      <c r="J15" s="110"/>
      <c r="K15" s="102"/>
      <c r="L15" s="23"/>
    </row>
    <row r="16" spans="1:20" ht="20.25" customHeight="1" x14ac:dyDescent="0.25">
      <c r="A16" s="208" t="str">
        <f t="shared" si="0"/>
        <v/>
      </c>
      <c r="B16" s="362"/>
      <c r="C16" s="363"/>
      <c r="D16" s="363"/>
      <c r="E16" s="364"/>
      <c r="F16" s="365"/>
      <c r="G16" s="366"/>
      <c r="H16" s="366"/>
      <c r="I16" s="366"/>
      <c r="J16" s="110"/>
      <c r="K16" s="102"/>
      <c r="L16" s="23"/>
    </row>
    <row r="17" spans="1:12" ht="20.25" customHeight="1" x14ac:dyDescent="0.25">
      <c r="A17" s="208" t="str">
        <f t="shared" si="0"/>
        <v/>
      </c>
      <c r="B17" s="362"/>
      <c r="C17" s="363"/>
      <c r="D17" s="363"/>
      <c r="E17" s="364"/>
      <c r="F17" s="365"/>
      <c r="G17" s="366"/>
      <c r="H17" s="112"/>
      <c r="I17" s="112"/>
      <c r="J17" s="112"/>
      <c r="K17" s="113"/>
      <c r="L17" s="23"/>
    </row>
    <row r="18" spans="1:12" ht="20.25" customHeight="1" x14ac:dyDescent="0.25">
      <c r="A18" s="208" t="str">
        <f t="shared" si="0"/>
        <v/>
      </c>
      <c r="B18" s="362"/>
      <c r="C18" s="363"/>
      <c r="D18" s="363"/>
      <c r="E18" s="364"/>
      <c r="F18" s="365"/>
      <c r="G18" s="366"/>
      <c r="H18" s="112"/>
      <c r="I18" s="112"/>
      <c r="J18" s="112"/>
      <c r="K18" s="113"/>
      <c r="L18" s="23"/>
    </row>
    <row r="19" spans="1:12" ht="20.25" customHeight="1" x14ac:dyDescent="0.25">
      <c r="A19" s="208" t="str">
        <f t="shared" si="0"/>
        <v/>
      </c>
      <c r="B19" s="362"/>
      <c r="C19" s="363"/>
      <c r="D19" s="363"/>
      <c r="E19" s="364"/>
      <c r="F19" s="365"/>
      <c r="G19" s="366"/>
      <c r="H19" s="112"/>
      <c r="I19" s="112"/>
      <c r="J19" s="112"/>
      <c r="K19" s="113"/>
      <c r="L19" s="23"/>
    </row>
    <row r="20" spans="1:12" ht="20.25" customHeight="1" x14ac:dyDescent="0.25">
      <c r="A20" s="208" t="str">
        <f t="shared" si="0"/>
        <v/>
      </c>
      <c r="B20" s="362"/>
      <c r="C20" s="363"/>
      <c r="D20" s="363"/>
      <c r="E20" s="364"/>
      <c r="F20" s="365"/>
      <c r="G20" s="366"/>
      <c r="H20" s="112"/>
      <c r="I20" s="112"/>
      <c r="J20" s="112"/>
      <c r="K20" s="113"/>
      <c r="L20" s="23"/>
    </row>
    <row r="21" spans="1:12" ht="20.25" customHeight="1" x14ac:dyDescent="0.25">
      <c r="A21" s="208" t="str">
        <f t="shared" si="0"/>
        <v/>
      </c>
      <c r="B21" s="362"/>
      <c r="C21" s="363"/>
      <c r="D21" s="363"/>
      <c r="E21" s="364"/>
      <c r="F21" s="365"/>
      <c r="G21" s="366"/>
      <c r="H21" s="112"/>
      <c r="I21" s="112"/>
      <c r="J21" s="112"/>
      <c r="K21" s="113"/>
      <c r="L21" s="23"/>
    </row>
    <row r="22" spans="1:12" ht="20.25" customHeight="1" x14ac:dyDescent="0.25">
      <c r="A22" s="208" t="str">
        <f t="shared" si="0"/>
        <v/>
      </c>
      <c r="B22" s="362"/>
      <c r="C22" s="363"/>
      <c r="D22" s="363"/>
      <c r="E22" s="364"/>
      <c r="F22" s="365"/>
      <c r="G22" s="366"/>
      <c r="H22" s="112"/>
      <c r="I22" s="112"/>
      <c r="J22" s="112"/>
      <c r="K22" s="113"/>
      <c r="L22" s="23"/>
    </row>
    <row r="23" spans="1:12" ht="20.25" customHeight="1" x14ac:dyDescent="0.25">
      <c r="A23" s="208" t="str">
        <f t="shared" si="0"/>
        <v/>
      </c>
      <c r="B23" s="362"/>
      <c r="C23" s="363"/>
      <c r="D23" s="363"/>
      <c r="E23" s="364"/>
      <c r="F23" s="365"/>
      <c r="G23" s="366"/>
      <c r="H23" s="112"/>
      <c r="I23" s="112"/>
      <c r="J23" s="112"/>
      <c r="K23" s="113"/>
      <c r="L23" s="23"/>
    </row>
    <row r="24" spans="1:12" ht="20.25" customHeight="1" x14ac:dyDescent="0.25">
      <c r="A24" s="208" t="str">
        <f t="shared" si="0"/>
        <v/>
      </c>
      <c r="B24" s="370"/>
      <c r="C24" s="371"/>
      <c r="D24" s="371"/>
      <c r="E24" s="371"/>
      <c r="F24" s="114"/>
      <c r="G24" s="112"/>
      <c r="H24" s="112"/>
      <c r="I24" s="112"/>
      <c r="J24" s="112"/>
      <c r="K24" s="113"/>
      <c r="L24" s="23"/>
    </row>
    <row r="25" spans="1:12" ht="20.25" customHeight="1" x14ac:dyDescent="0.25">
      <c r="A25" s="208" t="str">
        <f t="shared" si="0"/>
        <v/>
      </c>
      <c r="B25" s="370"/>
      <c r="C25" s="371"/>
      <c r="D25" s="371"/>
      <c r="E25" s="371"/>
      <c r="F25" s="114"/>
      <c r="G25" s="112"/>
      <c r="H25" s="112"/>
      <c r="I25" s="112"/>
      <c r="J25" s="112"/>
      <c r="K25" s="113"/>
      <c r="L25" s="23"/>
    </row>
    <row r="26" spans="1:12" ht="20.25" customHeight="1" thickBot="1" x14ac:dyDescent="0.3">
      <c r="A26" s="208" t="str">
        <f t="shared" si="0"/>
        <v/>
      </c>
      <c r="B26" s="370"/>
      <c r="C26" s="371"/>
      <c r="D26" s="371"/>
      <c r="E26" s="371"/>
      <c r="F26" s="372"/>
      <c r="G26" s="373"/>
      <c r="H26" s="373"/>
      <c r="I26" s="373"/>
      <c r="J26" s="373"/>
      <c r="K26" s="374"/>
      <c r="L26" s="23"/>
    </row>
    <row r="27" spans="1:12" ht="4.5" customHeight="1" x14ac:dyDescent="0.25">
      <c r="A27" s="78"/>
      <c r="B27" s="78"/>
      <c r="C27" s="78"/>
      <c r="D27" s="78"/>
      <c r="E27" s="78"/>
      <c r="F27" s="78"/>
      <c r="G27" s="78"/>
    </row>
    <row r="28" spans="1:12" s="108" customFormat="1" ht="18" customHeight="1" x14ac:dyDescent="0.25">
      <c r="A28" s="105" t="s">
        <v>170</v>
      </c>
      <c r="B28" s="106"/>
      <c r="C28" s="106"/>
      <c r="D28" s="107"/>
      <c r="E28" s="107"/>
      <c r="F28" s="106"/>
      <c r="G28" s="106"/>
      <c r="H28" s="109"/>
      <c r="I28" s="109"/>
    </row>
    <row r="29" spans="1:12" x14ac:dyDescent="0.25">
      <c r="A29" s="79" t="s">
        <v>15</v>
      </c>
      <c r="B29" s="79" t="s">
        <v>9</v>
      </c>
      <c r="C29" s="78"/>
      <c r="D29" s="78"/>
      <c r="E29" s="78"/>
      <c r="F29" s="78"/>
      <c r="G29" s="78"/>
    </row>
    <row r="30" spans="1:12" x14ac:dyDescent="0.25">
      <c r="A30" s="79" t="s">
        <v>16</v>
      </c>
      <c r="B30" s="79" t="s">
        <v>8</v>
      </c>
      <c r="C30" s="78"/>
      <c r="D30" s="78"/>
      <c r="E30" s="78"/>
      <c r="F30" s="78"/>
      <c r="G30" s="78"/>
    </row>
    <row r="31" spans="1:12" x14ac:dyDescent="0.25">
      <c r="F31" t="s">
        <v>129</v>
      </c>
      <c r="G31" s="295"/>
    </row>
    <row r="33" spans="7:7" x14ac:dyDescent="0.25">
      <c r="G33" s="295"/>
    </row>
  </sheetData>
  <sheetProtection algorithmName="SHA-512" hashValue="N6CxNY9f0NeZegIHqqs8Cu9iOOtltGwb93tLDV+6YjEWlL4Ya+1uOcDhjZD4/k7F8KmlYNjmG8dXWoHll/0jvw==" saltValue="5cFrYmA+tykdT8XgTghqKQ==" spinCount="100000" sheet="1" selectLockedCells="1"/>
  <mergeCells count="36">
    <mergeCell ref="B19:E19"/>
    <mergeCell ref="B20:E20"/>
    <mergeCell ref="B21:E21"/>
    <mergeCell ref="B22:E22"/>
    <mergeCell ref="A6:B6"/>
    <mergeCell ref="C4:G4"/>
    <mergeCell ref="C5:I5"/>
    <mergeCell ref="F16:I16"/>
    <mergeCell ref="B13:E13"/>
    <mergeCell ref="F13:K13"/>
    <mergeCell ref="A9:C9"/>
    <mergeCell ref="B11:E11"/>
    <mergeCell ref="F11:K11"/>
    <mergeCell ref="B12:E12"/>
    <mergeCell ref="F12:K12"/>
    <mergeCell ref="F15:I15"/>
    <mergeCell ref="B14:E14"/>
    <mergeCell ref="B15:E15"/>
    <mergeCell ref="B16:E16"/>
    <mergeCell ref="A4:B4"/>
    <mergeCell ref="B23:E23"/>
    <mergeCell ref="F14:K14"/>
    <mergeCell ref="A8:G8"/>
    <mergeCell ref="B26:E26"/>
    <mergeCell ref="F26:K26"/>
    <mergeCell ref="F17:G17"/>
    <mergeCell ref="F18:G18"/>
    <mergeCell ref="F19:G19"/>
    <mergeCell ref="F20:G20"/>
    <mergeCell ref="F21:G21"/>
    <mergeCell ref="F22:G22"/>
    <mergeCell ref="F23:G23"/>
    <mergeCell ref="B25:E25"/>
    <mergeCell ref="B24:E24"/>
    <mergeCell ref="B17:E17"/>
    <mergeCell ref="B18:E18"/>
  </mergeCells>
  <pageMargins left="0.70866141732283472" right="0.35433070866141736" top="0.59055118110236227" bottom="0.78740157480314965" header="0.31496062992125984" footer="0.31496062992125984"/>
  <pageSetup paperSize="9" scale="82" pageOrder="overThenDown" orientation="landscape" r:id="rId1"/>
  <headerFooter>
    <oddFooter>&amp;L&amp;"Arial,Standard"&amp;6w2308101444 - 08.23&amp;R &amp;"Arial,Standard"&amp;6&amp;P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5</xdr:col>
                    <xdr:colOff>447675</xdr:colOff>
                    <xdr:row>11</xdr:row>
                    <xdr:rowOff>38100</xdr:rowOff>
                  </from>
                  <to>
                    <xdr:col>6</xdr:col>
                    <xdr:colOff>266700</xdr:colOff>
                    <xdr:row>12</xdr:row>
                    <xdr:rowOff>0</xdr:rowOff>
                  </to>
                </anchor>
              </controlPr>
            </control>
          </mc:Choice>
        </mc:AlternateContent>
        <mc:AlternateContent xmlns:mc="http://schemas.openxmlformats.org/markup-compatibility/2006">
          <mc:Choice Requires="x14">
            <control shapeId="1042" r:id="rId5" name="Drop Down 18">
              <controlPr defaultSize="0" autoLine="0" autoPict="0">
                <anchor moveWithCells="1">
                  <from>
                    <xdr:col>5</xdr:col>
                    <xdr:colOff>447675</xdr:colOff>
                    <xdr:row>12</xdr:row>
                    <xdr:rowOff>28575</xdr:rowOff>
                  </from>
                  <to>
                    <xdr:col>6</xdr:col>
                    <xdr:colOff>266700</xdr:colOff>
                    <xdr:row>12</xdr:row>
                    <xdr:rowOff>238125</xdr:rowOff>
                  </to>
                </anchor>
              </controlPr>
            </control>
          </mc:Choice>
        </mc:AlternateContent>
        <mc:AlternateContent xmlns:mc="http://schemas.openxmlformats.org/markup-compatibility/2006">
          <mc:Choice Requires="x14">
            <control shapeId="1043" r:id="rId6" name="Drop Down 19">
              <controlPr defaultSize="0" autoLine="0" autoPict="0">
                <anchor moveWithCells="1">
                  <from>
                    <xdr:col>5</xdr:col>
                    <xdr:colOff>447675</xdr:colOff>
                    <xdr:row>13</xdr:row>
                    <xdr:rowOff>38100</xdr:rowOff>
                  </from>
                  <to>
                    <xdr:col>6</xdr:col>
                    <xdr:colOff>266700</xdr:colOff>
                    <xdr:row>14</xdr:row>
                    <xdr:rowOff>0</xdr:rowOff>
                  </to>
                </anchor>
              </controlPr>
            </control>
          </mc:Choice>
        </mc:AlternateContent>
        <mc:AlternateContent xmlns:mc="http://schemas.openxmlformats.org/markup-compatibility/2006">
          <mc:Choice Requires="x14">
            <control shapeId="1044" r:id="rId7" name="Drop Down 20">
              <controlPr defaultSize="0" autoLine="0" autoPict="0">
                <anchor moveWithCells="1">
                  <from>
                    <xdr:col>5</xdr:col>
                    <xdr:colOff>447675</xdr:colOff>
                    <xdr:row>14</xdr:row>
                    <xdr:rowOff>47625</xdr:rowOff>
                  </from>
                  <to>
                    <xdr:col>6</xdr:col>
                    <xdr:colOff>266700</xdr:colOff>
                    <xdr:row>15</xdr:row>
                    <xdr:rowOff>0</xdr:rowOff>
                  </to>
                </anchor>
              </controlPr>
            </control>
          </mc:Choice>
        </mc:AlternateContent>
        <mc:AlternateContent xmlns:mc="http://schemas.openxmlformats.org/markup-compatibility/2006">
          <mc:Choice Requires="x14">
            <control shapeId="1045" r:id="rId8" name="Drop Down 21">
              <controlPr defaultSize="0" autoLine="0" autoPict="0">
                <anchor moveWithCells="1">
                  <from>
                    <xdr:col>5</xdr:col>
                    <xdr:colOff>447675</xdr:colOff>
                    <xdr:row>15</xdr:row>
                    <xdr:rowOff>28575</xdr:rowOff>
                  </from>
                  <to>
                    <xdr:col>6</xdr:col>
                    <xdr:colOff>266700</xdr:colOff>
                    <xdr:row>15</xdr:row>
                    <xdr:rowOff>238125</xdr:rowOff>
                  </to>
                </anchor>
              </controlPr>
            </control>
          </mc:Choice>
        </mc:AlternateContent>
        <mc:AlternateContent xmlns:mc="http://schemas.openxmlformats.org/markup-compatibility/2006">
          <mc:Choice Requires="x14">
            <control shapeId="1046" r:id="rId9" name="Drop Down 22">
              <controlPr defaultSize="0" autoLine="0" autoPict="0">
                <anchor moveWithCells="1">
                  <from>
                    <xdr:col>5</xdr:col>
                    <xdr:colOff>447675</xdr:colOff>
                    <xdr:row>16</xdr:row>
                    <xdr:rowOff>47625</xdr:rowOff>
                  </from>
                  <to>
                    <xdr:col>6</xdr:col>
                    <xdr:colOff>276225</xdr:colOff>
                    <xdr:row>17</xdr:row>
                    <xdr:rowOff>0</xdr:rowOff>
                  </to>
                </anchor>
              </controlPr>
            </control>
          </mc:Choice>
        </mc:AlternateContent>
        <mc:AlternateContent xmlns:mc="http://schemas.openxmlformats.org/markup-compatibility/2006">
          <mc:Choice Requires="x14">
            <control shapeId="1047" r:id="rId10" name="Drop Down 23">
              <controlPr defaultSize="0" autoLine="0" autoPict="0">
                <anchor moveWithCells="1">
                  <from>
                    <xdr:col>5</xdr:col>
                    <xdr:colOff>447675</xdr:colOff>
                    <xdr:row>17</xdr:row>
                    <xdr:rowOff>47625</xdr:rowOff>
                  </from>
                  <to>
                    <xdr:col>6</xdr:col>
                    <xdr:colOff>276225</xdr:colOff>
                    <xdr:row>18</xdr:row>
                    <xdr:rowOff>0</xdr:rowOff>
                  </to>
                </anchor>
              </controlPr>
            </control>
          </mc:Choice>
        </mc:AlternateContent>
        <mc:AlternateContent xmlns:mc="http://schemas.openxmlformats.org/markup-compatibility/2006">
          <mc:Choice Requires="x14">
            <control shapeId="1048" r:id="rId11" name="Drop Down 24">
              <controlPr defaultSize="0" autoLine="0" autoPict="0">
                <anchor moveWithCells="1">
                  <from>
                    <xdr:col>5</xdr:col>
                    <xdr:colOff>447675</xdr:colOff>
                    <xdr:row>18</xdr:row>
                    <xdr:rowOff>47625</xdr:rowOff>
                  </from>
                  <to>
                    <xdr:col>6</xdr:col>
                    <xdr:colOff>276225</xdr:colOff>
                    <xdr:row>19</xdr:row>
                    <xdr:rowOff>0</xdr:rowOff>
                  </to>
                </anchor>
              </controlPr>
            </control>
          </mc:Choice>
        </mc:AlternateContent>
        <mc:AlternateContent xmlns:mc="http://schemas.openxmlformats.org/markup-compatibility/2006">
          <mc:Choice Requires="x14">
            <control shapeId="1049" r:id="rId12" name="Drop Down 25">
              <controlPr defaultSize="0" autoLine="0" autoPict="0">
                <anchor moveWithCells="1">
                  <from>
                    <xdr:col>5</xdr:col>
                    <xdr:colOff>447675</xdr:colOff>
                    <xdr:row>19</xdr:row>
                    <xdr:rowOff>28575</xdr:rowOff>
                  </from>
                  <to>
                    <xdr:col>6</xdr:col>
                    <xdr:colOff>276225</xdr:colOff>
                    <xdr:row>19</xdr:row>
                    <xdr:rowOff>238125</xdr:rowOff>
                  </to>
                </anchor>
              </controlPr>
            </control>
          </mc:Choice>
        </mc:AlternateContent>
        <mc:AlternateContent xmlns:mc="http://schemas.openxmlformats.org/markup-compatibility/2006">
          <mc:Choice Requires="x14">
            <control shapeId="1050" r:id="rId13" name="Drop Down 26">
              <controlPr defaultSize="0" autoLine="0" autoPict="0">
                <anchor moveWithCells="1">
                  <from>
                    <xdr:col>5</xdr:col>
                    <xdr:colOff>447675</xdr:colOff>
                    <xdr:row>20</xdr:row>
                    <xdr:rowOff>38100</xdr:rowOff>
                  </from>
                  <to>
                    <xdr:col>6</xdr:col>
                    <xdr:colOff>276225</xdr:colOff>
                    <xdr:row>21</xdr:row>
                    <xdr:rowOff>0</xdr:rowOff>
                  </to>
                </anchor>
              </controlPr>
            </control>
          </mc:Choice>
        </mc:AlternateContent>
        <mc:AlternateContent xmlns:mc="http://schemas.openxmlformats.org/markup-compatibility/2006">
          <mc:Choice Requires="x14">
            <control shapeId="1051" r:id="rId14" name="Drop Down 27">
              <controlPr defaultSize="0" autoLine="0" autoPict="0">
                <anchor moveWithCells="1">
                  <from>
                    <xdr:col>5</xdr:col>
                    <xdr:colOff>447675</xdr:colOff>
                    <xdr:row>21</xdr:row>
                    <xdr:rowOff>28575</xdr:rowOff>
                  </from>
                  <to>
                    <xdr:col>6</xdr:col>
                    <xdr:colOff>276225</xdr:colOff>
                    <xdr:row>21</xdr:row>
                    <xdr:rowOff>238125</xdr:rowOff>
                  </to>
                </anchor>
              </controlPr>
            </control>
          </mc:Choice>
        </mc:AlternateContent>
        <mc:AlternateContent xmlns:mc="http://schemas.openxmlformats.org/markup-compatibility/2006">
          <mc:Choice Requires="x14">
            <control shapeId="1052" r:id="rId15" name="Drop Down 28">
              <controlPr defaultSize="0" autoLine="0" autoPict="0">
                <anchor moveWithCells="1">
                  <from>
                    <xdr:col>5</xdr:col>
                    <xdr:colOff>457200</xdr:colOff>
                    <xdr:row>22</xdr:row>
                    <xdr:rowOff>28575</xdr:rowOff>
                  </from>
                  <to>
                    <xdr:col>6</xdr:col>
                    <xdr:colOff>295275</xdr:colOff>
                    <xdr:row>22</xdr:row>
                    <xdr:rowOff>238125</xdr:rowOff>
                  </to>
                </anchor>
              </controlPr>
            </control>
          </mc:Choice>
        </mc:AlternateContent>
        <mc:AlternateContent xmlns:mc="http://schemas.openxmlformats.org/markup-compatibility/2006">
          <mc:Choice Requires="x14">
            <control shapeId="1053" r:id="rId16" name="Drop Down 29">
              <controlPr defaultSize="0" autoLine="0" autoPict="0">
                <anchor moveWithCells="1">
                  <from>
                    <xdr:col>5</xdr:col>
                    <xdr:colOff>457200</xdr:colOff>
                    <xdr:row>23</xdr:row>
                    <xdr:rowOff>38100</xdr:rowOff>
                  </from>
                  <to>
                    <xdr:col>6</xdr:col>
                    <xdr:colOff>295275</xdr:colOff>
                    <xdr:row>24</xdr:row>
                    <xdr:rowOff>0</xdr:rowOff>
                  </to>
                </anchor>
              </controlPr>
            </control>
          </mc:Choice>
        </mc:AlternateContent>
        <mc:AlternateContent xmlns:mc="http://schemas.openxmlformats.org/markup-compatibility/2006">
          <mc:Choice Requires="x14">
            <control shapeId="1054" r:id="rId17" name="Drop Down 30">
              <controlPr defaultSize="0" autoLine="0" autoPict="0">
                <anchor moveWithCells="1">
                  <from>
                    <xdr:col>5</xdr:col>
                    <xdr:colOff>457200</xdr:colOff>
                    <xdr:row>24</xdr:row>
                    <xdr:rowOff>28575</xdr:rowOff>
                  </from>
                  <to>
                    <xdr:col>6</xdr:col>
                    <xdr:colOff>295275</xdr:colOff>
                    <xdr:row>24</xdr:row>
                    <xdr:rowOff>238125</xdr:rowOff>
                  </to>
                </anchor>
              </controlPr>
            </control>
          </mc:Choice>
        </mc:AlternateContent>
        <mc:AlternateContent xmlns:mc="http://schemas.openxmlformats.org/markup-compatibility/2006">
          <mc:Choice Requires="x14">
            <control shapeId="1055" r:id="rId18" name="Drop Down 31">
              <controlPr defaultSize="0" autoLine="0" autoPict="0">
                <anchor moveWithCells="1">
                  <from>
                    <xdr:col>5</xdr:col>
                    <xdr:colOff>466725</xdr:colOff>
                    <xdr:row>25</xdr:row>
                    <xdr:rowOff>28575</xdr:rowOff>
                  </from>
                  <to>
                    <xdr:col>6</xdr:col>
                    <xdr:colOff>295275</xdr:colOff>
                    <xdr:row>25</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Helper!$K$3:$K$17</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4"/>
  <sheetViews>
    <sheetView showGridLines="0" zoomScale="85" zoomScaleNormal="85" workbookViewId="0">
      <pane xSplit="4" ySplit="7" topLeftCell="T8" activePane="bottomRight" state="frozen"/>
      <selection pane="topRight" activeCell="E1" sqref="E1"/>
      <selection pane="bottomLeft" activeCell="A8" sqref="A8"/>
      <selection pane="bottomRight" activeCell="C7" sqref="C7"/>
    </sheetView>
  </sheetViews>
  <sheetFormatPr baseColWidth="10" defaultColWidth="11.42578125" defaultRowHeight="15" x14ac:dyDescent="0.25"/>
  <cols>
    <col min="1" max="1" width="7.85546875" style="5" customWidth="1"/>
    <col min="2" max="2" width="15.42578125" style="5" customWidth="1"/>
    <col min="3" max="3" width="25.85546875" style="5" customWidth="1"/>
    <col min="4" max="4" width="8.140625" style="2" customWidth="1"/>
    <col min="5" max="5" width="6.7109375" style="5" customWidth="1"/>
    <col min="6" max="6" width="6.42578125" style="5" customWidth="1"/>
    <col min="7" max="28" width="6.7109375" style="5" customWidth="1"/>
    <col min="29" max="40" width="6.7109375" style="6" customWidth="1"/>
    <col min="42" max="16384" width="11.42578125" style="5"/>
  </cols>
  <sheetData>
    <row r="1" spans="1:41" s="137" customFormat="1" x14ac:dyDescent="0.25">
      <c r="D1" s="140"/>
      <c r="AC1" s="139"/>
      <c r="AD1" s="139"/>
      <c r="AE1" s="139"/>
      <c r="AF1" s="139"/>
      <c r="AG1" s="139"/>
      <c r="AH1" s="139"/>
      <c r="AI1" s="139"/>
      <c r="AJ1" s="139"/>
      <c r="AK1" s="139"/>
      <c r="AL1" s="139"/>
      <c r="AM1" s="139"/>
      <c r="AN1" s="139"/>
      <c r="AO1" s="118"/>
    </row>
    <row r="2" spans="1:41" s="137" customFormat="1" ht="35.450000000000003" customHeight="1" x14ac:dyDescent="0.25">
      <c r="A2" s="406" t="s">
        <v>171</v>
      </c>
      <c r="B2" s="406"/>
      <c r="C2" s="137">
        <f>'Planung der Arbeitspakete'!C4:G4</f>
        <v>0</v>
      </c>
      <c r="D2" s="140"/>
      <c r="E2" s="394"/>
      <c r="F2" s="395"/>
      <c r="G2" s="395"/>
      <c r="H2" s="395"/>
      <c r="I2" s="395"/>
      <c r="J2" s="395"/>
      <c r="AC2" s="139"/>
      <c r="AD2" s="139"/>
      <c r="AE2" s="139"/>
      <c r="AF2" s="139"/>
      <c r="AG2" s="139"/>
      <c r="AH2" s="139"/>
      <c r="AI2" s="139"/>
      <c r="AJ2" s="139"/>
      <c r="AK2" s="139"/>
      <c r="AL2" s="139"/>
      <c r="AM2" s="139"/>
      <c r="AN2" s="139"/>
      <c r="AO2" s="118"/>
    </row>
    <row r="3" spans="1:41" s="137" customFormat="1" ht="7.5" customHeight="1" x14ac:dyDescent="0.25">
      <c r="D3" s="140"/>
      <c r="E3" s="149"/>
      <c r="F3" s="150"/>
      <c r="G3" s="150"/>
      <c r="H3" s="150"/>
      <c r="I3" s="150"/>
      <c r="J3" s="150"/>
      <c r="AC3" s="139"/>
      <c r="AD3" s="139"/>
      <c r="AE3" s="139"/>
      <c r="AF3" s="139"/>
      <c r="AG3" s="139"/>
      <c r="AH3" s="139"/>
      <c r="AI3" s="139"/>
      <c r="AJ3" s="139"/>
      <c r="AK3" s="139"/>
      <c r="AL3" s="139"/>
      <c r="AM3" s="139"/>
      <c r="AN3" s="139"/>
      <c r="AO3" s="118"/>
    </row>
    <row r="4" spans="1:41" s="137" customFormat="1" x14ac:dyDescent="0.25">
      <c r="A4" s="230" t="s">
        <v>173</v>
      </c>
      <c r="B4" s="229"/>
      <c r="C4" s="229"/>
      <c r="D4" s="229"/>
      <c r="E4" s="229"/>
      <c r="AC4" s="139"/>
      <c r="AD4" s="139"/>
      <c r="AE4" s="139"/>
      <c r="AF4" s="139"/>
      <c r="AG4" s="139"/>
      <c r="AH4" s="139"/>
      <c r="AI4" s="139"/>
      <c r="AJ4" s="139"/>
      <c r="AK4" s="139"/>
      <c r="AL4" s="139"/>
      <c r="AM4" s="139"/>
      <c r="AN4" s="139"/>
      <c r="AO4" s="118"/>
    </row>
    <row r="5" spans="1:41" s="151" customFormat="1" ht="41.25" customHeight="1" x14ac:dyDescent="0.25">
      <c r="A5" s="404" t="s">
        <v>172</v>
      </c>
      <c r="B5" s="405"/>
      <c r="C5" s="405"/>
      <c r="D5" s="405"/>
      <c r="E5" s="152"/>
      <c r="F5" s="153"/>
      <c r="G5" s="153"/>
      <c r="H5" s="153"/>
      <c r="I5" s="153"/>
      <c r="J5" s="153"/>
      <c r="AC5" s="154"/>
      <c r="AD5" s="154"/>
      <c r="AE5" s="154"/>
      <c r="AF5" s="154"/>
      <c r="AG5" s="154"/>
      <c r="AH5" s="154"/>
      <c r="AI5" s="154"/>
      <c r="AJ5" s="154"/>
      <c r="AK5" s="154"/>
      <c r="AL5" s="154"/>
      <c r="AM5" s="154"/>
      <c r="AN5" s="154"/>
    </row>
    <row r="6" spans="1:41" s="101" customFormat="1" ht="6.75" customHeight="1" thickBot="1" x14ac:dyDescent="0.3">
      <c r="A6" s="103"/>
      <c r="B6" s="100"/>
      <c r="C6" s="100"/>
      <c r="D6" s="100"/>
      <c r="E6" s="104"/>
      <c r="F6" s="104"/>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row>
    <row r="7" spans="1:41" ht="15.75" thickBot="1" x14ac:dyDescent="0.3">
      <c r="A7" s="61" t="s">
        <v>7</v>
      </c>
      <c r="B7" s="44"/>
      <c r="C7" s="62"/>
      <c r="D7" s="64"/>
      <c r="E7" s="399"/>
      <c r="F7" s="400"/>
      <c r="G7" s="402"/>
      <c r="H7" s="403"/>
      <c r="I7" s="403"/>
      <c r="J7" s="403"/>
      <c r="K7" s="403"/>
      <c r="L7" s="403"/>
      <c r="M7" s="403"/>
      <c r="N7" s="403"/>
      <c r="O7" s="403"/>
      <c r="P7" s="403"/>
      <c r="Q7" s="403"/>
      <c r="R7" s="396"/>
      <c r="S7" s="397"/>
      <c r="T7" s="63"/>
      <c r="U7" s="63"/>
      <c r="V7" s="63"/>
      <c r="W7" s="63"/>
      <c r="X7" s="63"/>
      <c r="Y7" s="63"/>
      <c r="Z7" s="63"/>
      <c r="AA7" s="63"/>
      <c r="AB7" s="401">
        <f>E7</f>
        <v>0</v>
      </c>
      <c r="AC7" s="367"/>
      <c r="AD7" s="63"/>
      <c r="AE7" s="63"/>
      <c r="AF7" s="63"/>
      <c r="AG7" s="63"/>
      <c r="AH7" s="63"/>
      <c r="AI7" s="63"/>
      <c r="AJ7" s="63"/>
      <c r="AK7" s="398"/>
      <c r="AL7" s="398"/>
      <c r="AM7" s="398"/>
      <c r="AN7" s="398"/>
    </row>
    <row r="8" spans="1:41" x14ac:dyDescent="0.25">
      <c r="A8" s="89"/>
      <c r="B8" s="89"/>
      <c r="C8" s="44"/>
      <c r="D8" s="40"/>
      <c r="E8" s="44"/>
      <c r="F8" s="44"/>
      <c r="G8" s="44"/>
      <c r="H8" s="44"/>
      <c r="I8" s="44"/>
      <c r="J8" s="44"/>
      <c r="K8" s="44"/>
      <c r="L8" s="44"/>
      <c r="M8" s="44"/>
      <c r="N8" s="44"/>
      <c r="O8" s="44"/>
      <c r="P8" s="44"/>
      <c r="Q8" s="44"/>
      <c r="R8" s="44"/>
      <c r="S8" s="44"/>
      <c r="T8" s="44"/>
      <c r="U8" s="44"/>
      <c r="V8" s="44"/>
      <c r="W8" s="44"/>
      <c r="X8" s="44"/>
      <c r="Y8" s="44"/>
      <c r="Z8" s="44"/>
      <c r="AA8" s="44"/>
      <c r="AB8" s="44"/>
      <c r="AC8" s="39"/>
      <c r="AD8" s="39"/>
      <c r="AE8" s="39"/>
      <c r="AF8" s="39"/>
      <c r="AG8" s="39"/>
      <c r="AH8" s="39"/>
      <c r="AI8" s="39"/>
      <c r="AJ8" s="39"/>
      <c r="AK8" s="39"/>
      <c r="AL8" s="39"/>
      <c r="AM8" s="39"/>
      <c r="AN8" s="39"/>
    </row>
    <row r="9" spans="1:41" s="1" customFormat="1" ht="19.7" customHeight="1" x14ac:dyDescent="0.25">
      <c r="A9" s="90" t="s">
        <v>69</v>
      </c>
      <c r="B9" s="65" t="s">
        <v>0</v>
      </c>
      <c r="C9" s="65" t="s">
        <v>174</v>
      </c>
      <c r="D9" s="65" t="s">
        <v>1</v>
      </c>
      <c r="E9" s="65">
        <v>1</v>
      </c>
      <c r="F9" s="65" t="str">
        <f>IF(E9&lt;$E$7,E9+1,"")</f>
        <v/>
      </c>
      <c r="G9" s="65" t="str">
        <f t="shared" ref="G9:AN9" si="0">IF(F9&lt;$E$7,F9+1,"")</f>
        <v/>
      </c>
      <c r="H9" s="65" t="str">
        <f t="shared" si="0"/>
        <v/>
      </c>
      <c r="I9" s="65" t="str">
        <f t="shared" si="0"/>
        <v/>
      </c>
      <c r="J9" s="65" t="str">
        <f t="shared" si="0"/>
        <v/>
      </c>
      <c r="K9" s="65" t="str">
        <f t="shared" si="0"/>
        <v/>
      </c>
      <c r="L9" s="65" t="str">
        <f t="shared" si="0"/>
        <v/>
      </c>
      <c r="M9" s="65" t="str">
        <f t="shared" si="0"/>
        <v/>
      </c>
      <c r="N9" s="65" t="str">
        <f t="shared" si="0"/>
        <v/>
      </c>
      <c r="O9" s="65" t="str">
        <f t="shared" si="0"/>
        <v/>
      </c>
      <c r="P9" s="65" t="str">
        <f t="shared" si="0"/>
        <v/>
      </c>
      <c r="Q9" s="65" t="str">
        <f t="shared" si="0"/>
        <v/>
      </c>
      <c r="R9" s="65" t="str">
        <f t="shared" si="0"/>
        <v/>
      </c>
      <c r="S9" s="65" t="str">
        <f t="shared" si="0"/>
        <v/>
      </c>
      <c r="T9" s="65" t="str">
        <f t="shared" si="0"/>
        <v/>
      </c>
      <c r="U9" s="65" t="str">
        <f t="shared" si="0"/>
        <v/>
      </c>
      <c r="V9" s="65" t="str">
        <f t="shared" si="0"/>
        <v/>
      </c>
      <c r="W9" s="65" t="str">
        <f t="shared" si="0"/>
        <v/>
      </c>
      <c r="X9" s="65" t="str">
        <f t="shared" si="0"/>
        <v/>
      </c>
      <c r="Y9" s="65" t="str">
        <f t="shared" si="0"/>
        <v/>
      </c>
      <c r="Z9" s="65" t="str">
        <f t="shared" si="0"/>
        <v/>
      </c>
      <c r="AA9" s="65" t="str">
        <f t="shared" si="0"/>
        <v/>
      </c>
      <c r="AB9" s="65" t="str">
        <f t="shared" si="0"/>
        <v/>
      </c>
      <c r="AC9" s="65" t="str">
        <f t="shared" si="0"/>
        <v/>
      </c>
      <c r="AD9" s="65" t="str">
        <f t="shared" si="0"/>
        <v/>
      </c>
      <c r="AE9" s="65" t="str">
        <f t="shared" si="0"/>
        <v/>
      </c>
      <c r="AF9" s="65" t="str">
        <f t="shared" si="0"/>
        <v/>
      </c>
      <c r="AG9" s="65" t="str">
        <f t="shared" si="0"/>
        <v/>
      </c>
      <c r="AH9" s="65" t="str">
        <f t="shared" si="0"/>
        <v/>
      </c>
      <c r="AI9" s="65" t="str">
        <f t="shared" si="0"/>
        <v/>
      </c>
      <c r="AJ9" s="65" t="str">
        <f t="shared" si="0"/>
        <v/>
      </c>
      <c r="AK9" s="65" t="str">
        <f t="shared" si="0"/>
        <v/>
      </c>
      <c r="AL9" s="65" t="str">
        <f t="shared" si="0"/>
        <v/>
      </c>
      <c r="AM9" s="65" t="str">
        <f t="shared" si="0"/>
        <v/>
      </c>
      <c r="AN9" s="65" t="str">
        <f t="shared" si="0"/>
        <v/>
      </c>
    </row>
    <row r="10" spans="1:41" s="1" customFormat="1" ht="19.7" customHeight="1" x14ac:dyDescent="0.25">
      <c r="A10" s="331" t="str">
        <f>IF(C10="","",ROW(A1))</f>
        <v/>
      </c>
      <c r="B10" s="20"/>
      <c r="C10" s="20"/>
      <c r="D10" s="214">
        <f>ROUND(SUM(E10:AN10),2)</f>
        <v>0</v>
      </c>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row>
    <row r="11" spans="1:41" s="1" customFormat="1" ht="19.7" customHeight="1" x14ac:dyDescent="0.25">
      <c r="A11" s="331" t="str">
        <f t="shared" ref="A11:A39" si="1">IF(C11="","",ROW(A2))</f>
        <v/>
      </c>
      <c r="B11" s="20"/>
      <c r="C11" s="20"/>
      <c r="D11" s="214">
        <f t="shared" ref="D11:D39" si="2">ROUND(SUM(E11:AN11),2)</f>
        <v>0</v>
      </c>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row>
    <row r="12" spans="1:41" s="1" customFormat="1" ht="19.7" customHeight="1" x14ac:dyDescent="0.25">
      <c r="A12" s="331" t="str">
        <f t="shared" si="1"/>
        <v/>
      </c>
      <c r="B12" s="20"/>
      <c r="C12" s="20"/>
      <c r="D12" s="214">
        <f t="shared" si="2"/>
        <v>0</v>
      </c>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row>
    <row r="13" spans="1:41" s="1" customFormat="1" ht="18.75" customHeight="1" x14ac:dyDescent="0.25">
      <c r="A13" s="331" t="str">
        <f t="shared" si="1"/>
        <v/>
      </c>
      <c r="B13" s="20"/>
      <c r="C13" s="20"/>
      <c r="D13" s="214">
        <f t="shared" si="2"/>
        <v>0</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row>
    <row r="14" spans="1:41" s="1" customFormat="1" ht="19.7" customHeight="1" x14ac:dyDescent="0.25">
      <c r="A14" s="331" t="str">
        <f t="shared" si="1"/>
        <v/>
      </c>
      <c r="B14" s="20"/>
      <c r="C14" s="20"/>
      <c r="D14" s="214">
        <f>ROUND(SUM(E14:AN14),2)</f>
        <v>0</v>
      </c>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row>
    <row r="15" spans="1:41" s="1" customFormat="1" ht="19.7" customHeight="1" x14ac:dyDescent="0.25">
      <c r="A15" s="331" t="str">
        <f t="shared" si="1"/>
        <v/>
      </c>
      <c r="B15" s="20"/>
      <c r="C15" s="20"/>
      <c r="D15" s="214">
        <f t="shared" si="2"/>
        <v>0</v>
      </c>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row>
    <row r="16" spans="1:41" s="1" customFormat="1" ht="19.7" customHeight="1" x14ac:dyDescent="0.25">
      <c r="A16" s="331" t="str">
        <f t="shared" si="1"/>
        <v/>
      </c>
      <c r="B16" s="20"/>
      <c r="C16" s="20"/>
      <c r="D16" s="214">
        <f t="shared" si="2"/>
        <v>0</v>
      </c>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row>
    <row r="17" spans="1:40" s="1" customFormat="1" ht="19.7" customHeight="1" x14ac:dyDescent="0.25">
      <c r="A17" s="331" t="str">
        <f t="shared" si="1"/>
        <v/>
      </c>
      <c r="B17" s="349"/>
      <c r="C17" s="20"/>
      <c r="D17" s="214">
        <f t="shared" si="2"/>
        <v>0</v>
      </c>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row>
    <row r="18" spans="1:40" s="1" customFormat="1" ht="19.7" customHeight="1" x14ac:dyDescent="0.25">
      <c r="A18" s="331" t="str">
        <f t="shared" si="1"/>
        <v/>
      </c>
      <c r="B18" s="20"/>
      <c r="C18" s="20"/>
      <c r="D18" s="214">
        <f t="shared" si="2"/>
        <v>0</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row>
    <row r="19" spans="1:40" s="1" customFormat="1" ht="19.7" customHeight="1" x14ac:dyDescent="0.25">
      <c r="A19" s="331" t="str">
        <f t="shared" si="1"/>
        <v/>
      </c>
      <c r="B19" s="20"/>
      <c r="C19" s="20"/>
      <c r="D19" s="214">
        <f t="shared" si="2"/>
        <v>0</v>
      </c>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row>
    <row r="20" spans="1:40" s="1" customFormat="1" ht="19.7" customHeight="1" x14ac:dyDescent="0.25">
      <c r="A20" s="331" t="str">
        <f t="shared" si="1"/>
        <v/>
      </c>
      <c r="B20" s="20"/>
      <c r="C20" s="20"/>
      <c r="D20" s="214">
        <f t="shared" si="2"/>
        <v>0</v>
      </c>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row>
    <row r="21" spans="1:40" s="1" customFormat="1" ht="19.7" customHeight="1" x14ac:dyDescent="0.25">
      <c r="A21" s="331" t="str">
        <f t="shared" si="1"/>
        <v/>
      </c>
      <c r="B21" s="20"/>
      <c r="C21" s="20"/>
      <c r="D21" s="214">
        <f t="shared" si="2"/>
        <v>0</v>
      </c>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row>
    <row r="22" spans="1:40" s="1" customFormat="1" ht="19.7" customHeight="1" x14ac:dyDescent="0.25">
      <c r="A22" s="331" t="str">
        <f t="shared" si="1"/>
        <v/>
      </c>
      <c r="B22" s="20"/>
      <c r="C22" s="20"/>
      <c r="D22" s="214">
        <f t="shared" si="2"/>
        <v>0</v>
      </c>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row>
    <row r="23" spans="1:40" s="1" customFormat="1" ht="19.7" customHeight="1" x14ac:dyDescent="0.25">
      <c r="A23" s="331" t="str">
        <f t="shared" si="1"/>
        <v/>
      </c>
      <c r="B23" s="20"/>
      <c r="C23" s="20"/>
      <c r="D23" s="214">
        <f t="shared" si="2"/>
        <v>0</v>
      </c>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row>
    <row r="24" spans="1:40" s="1" customFormat="1" ht="19.7" customHeight="1" x14ac:dyDescent="0.25">
      <c r="A24" s="331" t="str">
        <f t="shared" si="1"/>
        <v/>
      </c>
      <c r="B24" s="20"/>
      <c r="C24" s="20"/>
      <c r="D24" s="214">
        <f t="shared" si="2"/>
        <v>0</v>
      </c>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row>
    <row r="25" spans="1:40" s="1" customFormat="1" ht="19.7" customHeight="1" x14ac:dyDescent="0.25">
      <c r="A25" s="331" t="str">
        <f t="shared" si="1"/>
        <v/>
      </c>
      <c r="B25" s="20"/>
      <c r="C25" s="20"/>
      <c r="D25" s="214">
        <f t="shared" si="2"/>
        <v>0</v>
      </c>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row>
    <row r="26" spans="1:40" s="1" customFormat="1" ht="19.7" customHeight="1" x14ac:dyDescent="0.25">
      <c r="A26" s="331" t="str">
        <f t="shared" si="1"/>
        <v/>
      </c>
      <c r="B26" s="20"/>
      <c r="C26" s="20"/>
      <c r="D26" s="214">
        <f t="shared" si="2"/>
        <v>0</v>
      </c>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row>
    <row r="27" spans="1:40" s="1" customFormat="1" ht="19.7" customHeight="1" x14ac:dyDescent="0.25">
      <c r="A27" s="331" t="str">
        <f t="shared" si="1"/>
        <v/>
      </c>
      <c r="B27" s="20"/>
      <c r="C27" s="20"/>
      <c r="D27" s="214">
        <f t="shared" si="2"/>
        <v>0</v>
      </c>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row>
    <row r="28" spans="1:40" s="1" customFormat="1" ht="19.7" customHeight="1" x14ac:dyDescent="0.25">
      <c r="A28" s="331" t="str">
        <f t="shared" si="1"/>
        <v/>
      </c>
      <c r="B28" s="20"/>
      <c r="C28" s="20"/>
      <c r="D28" s="214">
        <f t="shared" si="2"/>
        <v>0</v>
      </c>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row>
    <row r="29" spans="1:40" s="1" customFormat="1" ht="19.7" customHeight="1" x14ac:dyDescent="0.25">
      <c r="A29" s="331" t="str">
        <f t="shared" si="1"/>
        <v/>
      </c>
      <c r="B29" s="20"/>
      <c r="C29" s="20"/>
      <c r="D29" s="214">
        <f t="shared" si="2"/>
        <v>0</v>
      </c>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row>
    <row r="30" spans="1:40" s="1" customFormat="1" ht="19.7" customHeight="1" x14ac:dyDescent="0.25">
      <c r="A30" s="331" t="str">
        <f t="shared" si="1"/>
        <v/>
      </c>
      <c r="B30" s="20"/>
      <c r="C30" s="20"/>
      <c r="D30" s="214">
        <f t="shared" si="2"/>
        <v>0</v>
      </c>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row>
    <row r="31" spans="1:40" s="1" customFormat="1" ht="19.7" customHeight="1" x14ac:dyDescent="0.25">
      <c r="A31" s="331" t="str">
        <f t="shared" si="1"/>
        <v/>
      </c>
      <c r="B31" s="20"/>
      <c r="C31" s="20"/>
      <c r="D31" s="214">
        <f t="shared" si="2"/>
        <v>0</v>
      </c>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row>
    <row r="32" spans="1:40" s="1" customFormat="1" ht="19.7" customHeight="1" x14ac:dyDescent="0.25">
      <c r="A32" s="331" t="str">
        <f t="shared" si="1"/>
        <v/>
      </c>
      <c r="B32" s="20"/>
      <c r="C32" s="20"/>
      <c r="D32" s="214">
        <f t="shared" si="2"/>
        <v>0</v>
      </c>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row>
    <row r="33" spans="1:40" s="1" customFormat="1" ht="19.7" customHeight="1" x14ac:dyDescent="0.25">
      <c r="A33" s="331" t="str">
        <f t="shared" si="1"/>
        <v/>
      </c>
      <c r="B33" s="20"/>
      <c r="C33" s="20"/>
      <c r="D33" s="214">
        <f t="shared" si="2"/>
        <v>0</v>
      </c>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row>
    <row r="34" spans="1:40" s="1" customFormat="1" ht="19.7" customHeight="1" x14ac:dyDescent="0.25">
      <c r="A34" s="331" t="str">
        <f t="shared" si="1"/>
        <v/>
      </c>
      <c r="B34" s="20"/>
      <c r="C34" s="20"/>
      <c r="D34" s="214">
        <f t="shared" si="2"/>
        <v>0</v>
      </c>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row>
    <row r="35" spans="1:40" s="1" customFormat="1" ht="19.7" customHeight="1" x14ac:dyDescent="0.25">
      <c r="A35" s="331" t="str">
        <f t="shared" si="1"/>
        <v/>
      </c>
      <c r="B35" s="20"/>
      <c r="C35" s="20"/>
      <c r="D35" s="214">
        <f t="shared" si="2"/>
        <v>0</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row>
    <row r="36" spans="1:40" s="1" customFormat="1" ht="19.7" customHeight="1" x14ac:dyDescent="0.25">
      <c r="A36" s="331" t="str">
        <f t="shared" si="1"/>
        <v/>
      </c>
      <c r="B36" s="20"/>
      <c r="C36" s="20"/>
      <c r="D36" s="214">
        <f t="shared" si="2"/>
        <v>0</v>
      </c>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row>
    <row r="37" spans="1:40" s="1" customFormat="1" ht="19.7" customHeight="1" x14ac:dyDescent="0.25">
      <c r="A37" s="331" t="str">
        <f t="shared" si="1"/>
        <v/>
      </c>
      <c r="B37" s="20"/>
      <c r="C37" s="20"/>
      <c r="D37" s="214">
        <f t="shared" si="2"/>
        <v>0</v>
      </c>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row>
    <row r="38" spans="1:40" s="1" customFormat="1" ht="19.7" customHeight="1" x14ac:dyDescent="0.25">
      <c r="A38" s="331" t="str">
        <f t="shared" si="1"/>
        <v/>
      </c>
      <c r="B38" s="20"/>
      <c r="C38" s="20"/>
      <c r="D38" s="214">
        <f t="shared" si="2"/>
        <v>0</v>
      </c>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row>
    <row r="39" spans="1:40" s="1" customFormat="1" ht="19.7" customHeight="1" x14ac:dyDescent="0.25">
      <c r="A39" s="331" t="str">
        <f t="shared" si="1"/>
        <v/>
      </c>
      <c r="B39" s="20"/>
      <c r="C39" s="20"/>
      <c r="D39" s="214">
        <f t="shared" si="2"/>
        <v>0</v>
      </c>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row>
    <row r="40" spans="1:40" s="1" customFormat="1" ht="19.7" customHeight="1" x14ac:dyDescent="0.25">
      <c r="A40" s="391" t="s">
        <v>1</v>
      </c>
      <c r="B40" s="392"/>
      <c r="C40" s="393"/>
      <c r="D40" s="65">
        <f t="shared" ref="D40:I40" si="3">SUM(D10:D39)</f>
        <v>0</v>
      </c>
      <c r="E40" s="65">
        <f t="shared" si="3"/>
        <v>0</v>
      </c>
      <c r="F40" s="65">
        <f t="shared" si="3"/>
        <v>0</v>
      </c>
      <c r="G40" s="65">
        <f t="shared" si="3"/>
        <v>0</v>
      </c>
      <c r="H40" s="65">
        <f t="shared" si="3"/>
        <v>0</v>
      </c>
      <c r="I40" s="65">
        <f t="shared" si="3"/>
        <v>0</v>
      </c>
      <c r="J40" s="65">
        <f t="shared" ref="J40:AB40" si="4">SUM(J10:J39)</f>
        <v>0</v>
      </c>
      <c r="K40" s="65">
        <f t="shared" si="4"/>
        <v>0</v>
      </c>
      <c r="L40" s="65">
        <f t="shared" si="4"/>
        <v>0</v>
      </c>
      <c r="M40" s="65">
        <f t="shared" si="4"/>
        <v>0</v>
      </c>
      <c r="N40" s="65">
        <f t="shared" si="4"/>
        <v>0</v>
      </c>
      <c r="O40" s="65">
        <f t="shared" si="4"/>
        <v>0</v>
      </c>
      <c r="P40" s="65">
        <f t="shared" si="4"/>
        <v>0</v>
      </c>
      <c r="Q40" s="65">
        <f t="shared" si="4"/>
        <v>0</v>
      </c>
      <c r="R40" s="65">
        <f t="shared" si="4"/>
        <v>0</v>
      </c>
      <c r="S40" s="65">
        <f t="shared" si="4"/>
        <v>0</v>
      </c>
      <c r="T40" s="65">
        <f t="shared" si="4"/>
        <v>0</v>
      </c>
      <c r="U40" s="65">
        <f t="shared" si="4"/>
        <v>0</v>
      </c>
      <c r="V40" s="65">
        <f t="shared" si="4"/>
        <v>0</v>
      </c>
      <c r="W40" s="65">
        <f t="shared" si="4"/>
        <v>0</v>
      </c>
      <c r="X40" s="65">
        <f t="shared" si="4"/>
        <v>0</v>
      </c>
      <c r="Y40" s="65">
        <f t="shared" si="4"/>
        <v>0</v>
      </c>
      <c r="Z40" s="65">
        <f t="shared" si="4"/>
        <v>0</v>
      </c>
      <c r="AA40" s="65">
        <f t="shared" si="4"/>
        <v>0</v>
      </c>
      <c r="AB40" s="65">
        <f t="shared" si="4"/>
        <v>0</v>
      </c>
      <c r="AC40" s="65">
        <f t="shared" ref="AC40:AN40" si="5">SUM(AC10:AC39)</f>
        <v>0</v>
      </c>
      <c r="AD40" s="65">
        <f t="shared" si="5"/>
        <v>0</v>
      </c>
      <c r="AE40" s="65">
        <f t="shared" si="5"/>
        <v>0</v>
      </c>
      <c r="AF40" s="65">
        <f t="shared" si="5"/>
        <v>0</v>
      </c>
      <c r="AG40" s="65">
        <f t="shared" si="5"/>
        <v>0</v>
      </c>
      <c r="AH40" s="65">
        <f t="shared" si="5"/>
        <v>0</v>
      </c>
      <c r="AI40" s="65">
        <f t="shared" si="5"/>
        <v>0</v>
      </c>
      <c r="AJ40" s="65">
        <f t="shared" si="5"/>
        <v>0</v>
      </c>
      <c r="AK40" s="65">
        <f t="shared" si="5"/>
        <v>0</v>
      </c>
      <c r="AL40" s="65">
        <f t="shared" si="5"/>
        <v>0</v>
      </c>
      <c r="AM40" s="65">
        <f t="shared" si="5"/>
        <v>0</v>
      </c>
      <c r="AN40" s="65">
        <f t="shared" si="5"/>
        <v>0</v>
      </c>
    </row>
    <row r="41" spans="1:40" s="147" customFormat="1" ht="4.5" customHeight="1" x14ac:dyDescent="0.2">
      <c r="B41" s="155"/>
      <c r="C41" s="155"/>
      <c r="D41" s="156"/>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7"/>
      <c r="AD41" s="157"/>
      <c r="AE41" s="157"/>
      <c r="AF41" s="157"/>
      <c r="AG41" s="157"/>
      <c r="AH41" s="157"/>
      <c r="AI41" s="157"/>
      <c r="AJ41" s="157"/>
      <c r="AK41" s="157"/>
      <c r="AL41" s="157"/>
      <c r="AM41" s="157"/>
      <c r="AN41" s="157"/>
    </row>
    <row r="42" spans="1:40" s="116" customFormat="1" ht="27.75" customHeight="1" x14ac:dyDescent="0.25">
      <c r="A42" s="390" t="s">
        <v>170</v>
      </c>
      <c r="B42" s="390"/>
      <c r="C42" s="390"/>
      <c r="D42" s="390"/>
      <c r="E42" s="390"/>
      <c r="F42" s="123"/>
    </row>
    <row r="43" spans="1:40" x14ac:dyDescent="0.25">
      <c r="B43" s="218"/>
      <c r="C43" s="218"/>
    </row>
    <row r="44" spans="1:40" s="8" customFormat="1" ht="12" x14ac:dyDescent="0.2">
      <c r="B44" s="19"/>
      <c r="C44" s="19"/>
      <c r="D44" s="4"/>
      <c r="E44" s="19"/>
      <c r="F44" s="19"/>
      <c r="G44" s="19"/>
      <c r="H44" s="19"/>
      <c r="I44" s="19"/>
      <c r="J44" s="19"/>
      <c r="K44" s="19"/>
      <c r="L44" s="19"/>
      <c r="M44" s="19"/>
      <c r="N44" s="19"/>
      <c r="O44" s="19"/>
      <c r="P44" s="19"/>
      <c r="Q44" s="19"/>
      <c r="R44" s="19"/>
      <c r="S44" s="19"/>
      <c r="T44" s="19"/>
      <c r="U44" s="19"/>
      <c r="V44" s="19"/>
      <c r="W44" s="19"/>
      <c r="X44" s="19"/>
      <c r="Y44" s="19"/>
      <c r="Z44" s="19"/>
      <c r="AA44" s="19"/>
      <c r="AB44" s="19"/>
      <c r="AC44" s="7"/>
      <c r="AD44" s="7"/>
      <c r="AE44" s="7"/>
      <c r="AF44" s="7"/>
      <c r="AG44" s="7"/>
      <c r="AH44" s="7"/>
      <c r="AI44" s="7"/>
      <c r="AJ44" s="7"/>
      <c r="AK44" s="7"/>
      <c r="AL44" s="7"/>
      <c r="AM44" s="7"/>
      <c r="AN44" s="7"/>
    </row>
  </sheetData>
  <sheetProtection algorithmName="SHA-512" hashValue="kXhgzI/0o9KdcPnbFF84VxtlpeQXSElu3ZaltZQTq5zPJY2ofUN+aPUcfBIvplnnQs/u2ObWcUAFTsJCCymCPw==" saltValue="ANBU7jikcVQNuRXU/KnD2A==" spinCount="100000" sheet="1" selectLockedCells="1"/>
  <protectedRanges>
    <protectedRange sqref="E10:AN39 B10:C39" name="Bereich1"/>
  </protectedRanges>
  <mergeCells count="10">
    <mergeCell ref="A42:E42"/>
    <mergeCell ref="A40:C40"/>
    <mergeCell ref="E2:J2"/>
    <mergeCell ref="R7:S7"/>
    <mergeCell ref="AK7:AN7"/>
    <mergeCell ref="E7:F7"/>
    <mergeCell ref="AB7:AC7"/>
    <mergeCell ref="G7:Q7"/>
    <mergeCell ref="A5:D5"/>
    <mergeCell ref="A2:B2"/>
  </mergeCells>
  <dataValidations xWindow="476" yWindow="386" count="2">
    <dataValidation type="decimal" allowBlank="1" showErrorMessage="1" errorTitle="Fehler" error="Zahl ist größer als 1" sqref="E10:AN39" xr:uid="{00000000-0002-0000-0200-000000000000}">
      <formula1>0</formula1>
      <formula2>1</formula2>
    </dataValidation>
    <dataValidation type="whole" allowBlank="1" showInputMessage="1" showErrorMessage="1" errorTitle="Fehler" error="Laufzeit zwischen 1 und 36" promptTitle="Laufzeit" prompt="Projektlaufzeit in Monaten" sqref="E7:F7" xr:uid="{00000000-0002-0000-0200-000001000000}">
      <formula1>1</formula1>
      <formula2>36</formula2>
    </dataValidation>
  </dataValidations>
  <pageMargins left="0.70866141732283472" right="0.35433070866141736" top="0.98425196850393704" bottom="0.78740157480314965" header="0.51181102362204722" footer="0.31496062992125984"/>
  <pageSetup paperSize="9" scale="60" fitToWidth="2" pageOrder="overThenDown" orientation="landscape" r:id="rId1"/>
  <headerFooter>
    <oddHeader>&amp;L&amp;"Arial,Fett"&amp;12BEIBLATT "PLANUNG DER PERSONENMONATE"  
Anlage zum Antrag auf Gewährung einer Zuwendung aus dem Programm "ProFIT"</oddHeader>
    <oddFooter>&amp;L&amp;"Arial,Standard"&amp;9&amp;X 1&amp;6&amp;X   Nur die im Merkblatt "Ausgaben" (Anlage zum Antrag) definierten Ausgaben sind förderfähig.
w2308101444 - 08.23&amp;R&amp;"Arial,Standard"&amp;6&amp;P von &amp;N</oddFooter>
  </headerFooter>
  <colBreaks count="1" manualBreakCount="1">
    <brk id="27" max="41" man="1"/>
  </colBreaks>
  <ignoredErrors>
    <ignoredError sqref="E4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68"/>
  <sheetViews>
    <sheetView zoomScale="70" zoomScaleNormal="70" workbookViewId="0">
      <selection activeCell="E13" sqref="E13"/>
    </sheetView>
  </sheetViews>
  <sheetFormatPr baseColWidth="10" defaultColWidth="11.42578125" defaultRowHeight="14.25" x14ac:dyDescent="0.2"/>
  <cols>
    <col min="1" max="1" width="4" style="25" customWidth="1"/>
    <col min="2" max="2" width="20.42578125" style="25" customWidth="1"/>
    <col min="3" max="3" width="23.5703125" style="25" customWidth="1"/>
    <col min="4" max="4" width="8.140625" style="26" customWidth="1"/>
    <col min="5" max="19" width="6.7109375" style="26" customWidth="1"/>
    <col min="20" max="20" width="19.42578125" style="26" customWidth="1"/>
    <col min="21" max="21" width="10.140625" style="26" customWidth="1"/>
    <col min="22" max="22" width="8.28515625" style="25" customWidth="1"/>
    <col min="23" max="16384" width="11.42578125" style="25"/>
  </cols>
  <sheetData>
    <row r="1" spans="1:24" s="129" customFormat="1" ht="20.25" x14ac:dyDescent="0.2">
      <c r="A1" s="130" t="s">
        <v>63</v>
      </c>
      <c r="D1" s="131"/>
      <c r="E1" s="131"/>
      <c r="F1" s="131"/>
      <c r="G1" s="131"/>
      <c r="H1" s="131"/>
      <c r="I1" s="131"/>
      <c r="J1" s="131"/>
      <c r="K1" s="131"/>
      <c r="L1" s="131"/>
      <c r="M1" s="131"/>
      <c r="N1" s="131"/>
      <c r="O1" s="131"/>
      <c r="P1" s="132"/>
    </row>
    <row r="2" spans="1:24" s="133" customFormat="1" ht="14.25" customHeight="1" x14ac:dyDescent="0.25">
      <c r="A2" s="119" t="s">
        <v>175</v>
      </c>
      <c r="D2" s="134"/>
      <c r="E2" s="134"/>
      <c r="F2" s="134"/>
      <c r="G2" s="134"/>
      <c r="H2" s="134"/>
      <c r="I2" s="134"/>
      <c r="J2" s="134"/>
      <c r="K2" s="134"/>
      <c r="L2" s="134"/>
      <c r="M2" s="134"/>
      <c r="N2" s="134"/>
      <c r="O2" s="134"/>
      <c r="P2" s="135"/>
    </row>
    <row r="3" spans="1:24" s="133" customFormat="1" ht="12" customHeight="1" x14ac:dyDescent="0.25">
      <c r="A3" s="119"/>
      <c r="D3" s="134"/>
      <c r="E3" s="134"/>
      <c r="F3" s="134"/>
      <c r="G3" s="134"/>
      <c r="H3" s="134"/>
      <c r="I3" s="134"/>
      <c r="J3" s="134"/>
      <c r="K3" s="134"/>
      <c r="L3" s="134"/>
      <c r="M3" s="134"/>
      <c r="N3" s="134"/>
      <c r="O3" s="134"/>
      <c r="P3" s="135"/>
    </row>
    <row r="4" spans="1:24" s="120" customFormat="1" ht="15" x14ac:dyDescent="0.2">
      <c r="A4" s="120" t="s">
        <v>176</v>
      </c>
      <c r="D4" s="210">
        <f>'Planung der Arbeitspakete'!C4</f>
        <v>0</v>
      </c>
      <c r="E4" s="210"/>
      <c r="F4" s="210"/>
      <c r="G4" s="210"/>
      <c r="H4" s="210"/>
      <c r="I4" s="210"/>
      <c r="J4" s="210"/>
      <c r="K4" s="210"/>
      <c r="L4" s="210"/>
      <c r="M4" s="210"/>
      <c r="N4" s="210"/>
      <c r="O4" s="210"/>
      <c r="P4" s="211"/>
    </row>
    <row r="5" spans="1:24" s="133" customFormat="1" ht="7.5" customHeight="1" x14ac:dyDescent="0.25">
      <c r="B5" s="158"/>
      <c r="D5" s="159"/>
      <c r="E5" s="134"/>
      <c r="F5" s="134"/>
      <c r="G5" s="134"/>
      <c r="H5" s="134"/>
      <c r="I5" s="134"/>
      <c r="J5" s="134"/>
      <c r="K5" s="134"/>
      <c r="L5" s="134"/>
      <c r="M5" s="134"/>
      <c r="N5" s="134"/>
      <c r="O5" s="134"/>
      <c r="P5" s="135"/>
    </row>
    <row r="6" spans="1:24" s="129" customFormat="1" ht="15.75" x14ac:dyDescent="0.25">
      <c r="A6" s="119" t="s">
        <v>64</v>
      </c>
      <c r="D6" s="132"/>
      <c r="E6" s="131"/>
      <c r="F6" s="131"/>
      <c r="G6" s="131"/>
      <c r="H6" s="131"/>
      <c r="I6" s="131"/>
      <c r="J6" s="131"/>
      <c r="K6" s="131"/>
      <c r="L6" s="131"/>
      <c r="M6" s="131"/>
      <c r="N6" s="131"/>
      <c r="O6" s="131"/>
      <c r="P6" s="131"/>
      <c r="Q6" s="131"/>
      <c r="R6" s="131"/>
      <c r="S6" s="131"/>
      <c r="T6" s="131"/>
      <c r="U6" s="132"/>
    </row>
    <row r="7" spans="1:24" s="129" customFormat="1" ht="4.5" customHeight="1" x14ac:dyDescent="0.3">
      <c r="B7" s="117"/>
      <c r="D7" s="132"/>
      <c r="E7" s="131"/>
      <c r="F7" s="131"/>
      <c r="G7" s="131"/>
      <c r="H7" s="131"/>
      <c r="I7" s="131"/>
      <c r="J7" s="131"/>
      <c r="K7" s="131"/>
      <c r="L7" s="131"/>
      <c r="M7" s="131"/>
      <c r="N7" s="131"/>
      <c r="O7" s="131"/>
      <c r="P7" s="131"/>
      <c r="Q7" s="131"/>
      <c r="R7" s="131"/>
      <c r="S7" s="131"/>
      <c r="T7" s="131"/>
      <c r="U7" s="132"/>
    </row>
    <row r="8" spans="1:24" s="160" customFormat="1" ht="15" x14ac:dyDescent="0.25">
      <c r="A8" s="357" t="s">
        <v>177</v>
      </c>
      <c r="D8" s="161"/>
      <c r="E8" s="162"/>
      <c r="F8" s="162"/>
      <c r="G8" s="162"/>
      <c r="H8" s="162"/>
      <c r="I8" s="162"/>
      <c r="J8" s="162"/>
      <c r="K8" s="162"/>
      <c r="L8" s="162"/>
      <c r="M8" s="162"/>
      <c r="N8" s="162"/>
      <c r="O8" s="162"/>
      <c r="P8" s="162"/>
      <c r="Q8" s="162"/>
      <c r="R8" s="162"/>
      <c r="S8" s="162"/>
      <c r="T8" s="162"/>
      <c r="U8" s="161"/>
    </row>
    <row r="9" spans="1:24" s="129" customFormat="1" ht="6" customHeight="1" x14ac:dyDescent="0.2">
      <c r="D9" s="132"/>
      <c r="E9" s="131"/>
      <c r="F9" s="131"/>
      <c r="G9" s="131"/>
      <c r="H9" s="131"/>
      <c r="I9" s="131"/>
      <c r="J9" s="131"/>
      <c r="K9" s="131"/>
      <c r="L9" s="131"/>
      <c r="M9" s="131"/>
      <c r="N9" s="131"/>
      <c r="O9" s="131"/>
      <c r="P9" s="131"/>
      <c r="Q9" s="131"/>
      <c r="R9" s="131"/>
      <c r="S9" s="131"/>
      <c r="T9" s="131"/>
      <c r="U9" s="132"/>
    </row>
    <row r="10" spans="1:24" s="30" customFormat="1" ht="21.75" customHeight="1" x14ac:dyDescent="0.25">
      <c r="A10" s="407" t="s">
        <v>69</v>
      </c>
      <c r="B10" s="418" t="s">
        <v>0</v>
      </c>
      <c r="C10" s="418" t="s">
        <v>174</v>
      </c>
      <c r="D10" s="421" t="s">
        <v>14</v>
      </c>
      <c r="E10" s="416" t="s">
        <v>36</v>
      </c>
      <c r="F10" s="417"/>
      <c r="G10" s="417"/>
      <c r="H10" s="417"/>
      <c r="I10" s="417"/>
      <c r="J10" s="417"/>
      <c r="K10" s="417"/>
      <c r="L10" s="417"/>
      <c r="M10" s="417"/>
      <c r="N10" s="417"/>
      <c r="O10" s="417"/>
      <c r="P10" s="417"/>
      <c r="Q10" s="417"/>
      <c r="R10" s="417"/>
      <c r="S10" s="417"/>
      <c r="T10" s="424" t="s">
        <v>58</v>
      </c>
      <c r="U10" s="425" t="s">
        <v>66</v>
      </c>
      <c r="V10" s="427" t="s">
        <v>67</v>
      </c>
    </row>
    <row r="11" spans="1:24" s="30" customFormat="1" ht="29.25" customHeight="1" x14ac:dyDescent="0.25">
      <c r="A11" s="408"/>
      <c r="B11" s="419"/>
      <c r="C11" s="419"/>
      <c r="D11" s="422"/>
      <c r="E11" s="50">
        <f>'Planung der Arbeitspakete'!A12</f>
        <v>1</v>
      </c>
      <c r="F11" s="50" t="str">
        <f>'Planung der Arbeitspakete'!A13</f>
        <v/>
      </c>
      <c r="G11" s="50" t="str">
        <f>'Planung der Arbeitspakete'!A14</f>
        <v/>
      </c>
      <c r="H11" s="50" t="str">
        <f>'Planung der Arbeitspakete'!A15</f>
        <v/>
      </c>
      <c r="I11" s="50" t="str">
        <f>'Planung der Arbeitspakete'!A16</f>
        <v/>
      </c>
      <c r="J11" s="50" t="str">
        <f>'Planung der Arbeitspakete'!A17</f>
        <v/>
      </c>
      <c r="K11" s="50" t="str">
        <f>'Planung der Arbeitspakete'!A18</f>
        <v/>
      </c>
      <c r="L11" s="50" t="str">
        <f>'Planung der Arbeitspakete'!A19</f>
        <v/>
      </c>
      <c r="M11" s="50" t="str">
        <f>'Planung der Arbeitspakete'!A20</f>
        <v/>
      </c>
      <c r="N11" s="50" t="str">
        <f>'Planung der Arbeitspakete'!A21</f>
        <v/>
      </c>
      <c r="O11" s="50" t="str">
        <f>'Planung der Arbeitspakete'!A22</f>
        <v/>
      </c>
      <c r="P11" s="50" t="str">
        <f>'Planung der Arbeitspakete'!A23</f>
        <v/>
      </c>
      <c r="Q11" s="50" t="str">
        <f>'Planung der Arbeitspakete'!A24</f>
        <v/>
      </c>
      <c r="R11" s="50" t="str">
        <f>'Planung der Arbeitspakete'!A25</f>
        <v/>
      </c>
      <c r="S11" s="51" t="str">
        <f>'Planung der Arbeitspakete'!A26</f>
        <v/>
      </c>
      <c r="T11" s="378"/>
      <c r="U11" s="426"/>
      <c r="V11" s="428"/>
    </row>
    <row r="12" spans="1:24" s="30" customFormat="1" ht="36.75" customHeight="1" x14ac:dyDescent="0.25">
      <c r="A12" s="409"/>
      <c r="B12" s="420"/>
      <c r="C12" s="420"/>
      <c r="D12" s="423"/>
      <c r="E12" s="52" t="str">
        <f>IF(Helper!D3&lt;&gt;0,Helper!D3,"")</f>
        <v/>
      </c>
      <c r="F12" s="52" t="str">
        <f>IF(Helper!D4&lt;&gt;0,Helper!D4,"")</f>
        <v/>
      </c>
      <c r="G12" s="52" t="str">
        <f>IF(Helper!D5&lt;&gt;0,Helper!D5,"")</f>
        <v/>
      </c>
      <c r="H12" s="52" t="str">
        <f>IF(Helper!D6&lt;&gt;0,Helper!D6,"")</f>
        <v/>
      </c>
      <c r="I12" s="52" t="str">
        <f>IF(Helper!D7&lt;&gt;0,Helper!D7,"")</f>
        <v/>
      </c>
      <c r="J12" s="52" t="str">
        <f>IF(Helper!D8&lt;&gt;0,Helper!D8,"")</f>
        <v/>
      </c>
      <c r="K12" s="52" t="str">
        <f>IF(Helper!D9&lt;&gt;0,Helper!D9,"")</f>
        <v/>
      </c>
      <c r="L12" s="52" t="str">
        <f>IF(Helper!D10&lt;&gt;0,Helper!D10,"")</f>
        <v/>
      </c>
      <c r="M12" s="52" t="str">
        <f>IF(Helper!D11&lt;&gt;0,Helper!D11,"")</f>
        <v/>
      </c>
      <c r="N12" s="52" t="str">
        <f>IF(Helper!D12&lt;&gt;0,Helper!D12,"")</f>
        <v/>
      </c>
      <c r="O12" s="52" t="str">
        <f>IF(Helper!D13&lt;&gt;0,Helper!D13,"")</f>
        <v/>
      </c>
      <c r="P12" s="52" t="str">
        <f>IF(Helper!D14&lt;&gt;0,Helper!D14,"")</f>
        <v/>
      </c>
      <c r="Q12" s="52" t="str">
        <f>IF(Helper!D15&lt;&gt;0,Helper!D15,"")</f>
        <v/>
      </c>
      <c r="R12" s="52" t="str">
        <f>IF(Helper!D16&lt;&gt;0,Helper!D16,"")</f>
        <v/>
      </c>
      <c r="S12" s="53" t="str">
        <f>IF(Helper!D17&lt;&gt;0,Helper!D17,"")</f>
        <v/>
      </c>
      <c r="T12" s="378"/>
      <c r="U12" s="426"/>
      <c r="V12" s="428"/>
    </row>
    <row r="13" spans="1:24" s="31" customFormat="1" ht="21.6" customHeight="1" x14ac:dyDescent="0.25">
      <c r="A13" s="54" t="str">
        <f>'Planung der Personenmonate'!A10</f>
        <v/>
      </c>
      <c r="B13" s="95">
        <f>'Planung der Personenmonate'!Text2</f>
        <v>0</v>
      </c>
      <c r="C13" s="95">
        <f>'Planung der Personenmonate'!C10</f>
        <v>0</v>
      </c>
      <c r="D13" s="215">
        <f>'Planung der Personenmonate'!D10</f>
        <v>0</v>
      </c>
      <c r="E13" s="213"/>
      <c r="F13" s="213"/>
      <c r="G13" s="213"/>
      <c r="H13" s="213"/>
      <c r="I13" s="213"/>
      <c r="J13" s="213"/>
      <c r="K13" s="213"/>
      <c r="L13" s="213"/>
      <c r="M13" s="213"/>
      <c r="N13" s="213"/>
      <c r="O13" s="213"/>
      <c r="P13" s="213"/>
      <c r="Q13" s="213"/>
      <c r="R13" s="213"/>
      <c r="S13" s="213"/>
      <c r="T13" s="56" t="str">
        <f>IF(SUM(E13:S13)&lt;&gt;D13,"Fehler, Summe PM","")</f>
        <v/>
      </c>
      <c r="U13" s="55">
        <f>SUMIF($E$12:$S$12,"iF",E13:S13)</f>
        <v>0</v>
      </c>
      <c r="V13" s="55">
        <f>SUMIF($E$12:$S$12,"eE",E13:S13)</f>
        <v>0</v>
      </c>
      <c r="W13" s="411"/>
      <c r="X13" s="412"/>
    </row>
    <row r="14" spans="1:24" s="31" customFormat="1" ht="21.6" customHeight="1" x14ac:dyDescent="0.25">
      <c r="A14" s="54" t="str">
        <f>'Planung der Personenmonate'!A11</f>
        <v/>
      </c>
      <c r="B14" s="95">
        <f>'Planung der Personenmonate'!B11</f>
        <v>0</v>
      </c>
      <c r="C14" s="95">
        <f>'Planung der Personenmonate'!C11</f>
        <v>0</v>
      </c>
      <c r="D14" s="215">
        <f>'Planung der Personenmonate'!D11</f>
        <v>0</v>
      </c>
      <c r="E14" s="213"/>
      <c r="F14" s="213"/>
      <c r="G14" s="213"/>
      <c r="H14" s="213"/>
      <c r="I14" s="213"/>
      <c r="J14" s="213"/>
      <c r="K14" s="213"/>
      <c r="L14" s="213"/>
      <c r="M14" s="213"/>
      <c r="N14" s="213"/>
      <c r="O14" s="213"/>
      <c r="P14" s="213"/>
      <c r="Q14" s="213"/>
      <c r="R14" s="213"/>
      <c r="S14" s="213"/>
      <c r="T14" s="56" t="str">
        <f t="shared" ref="T14:T20" si="0">IF(SUM(E14:S14)&lt;&gt;D14,"Fehler, Summe PM","")</f>
        <v/>
      </c>
      <c r="U14" s="55">
        <f t="shared" ref="U14:U42" si="1">SUMIF($E$12:$S$12,"iF",E14:S14)</f>
        <v>0</v>
      </c>
      <c r="V14" s="55">
        <f t="shared" ref="V14:V42" si="2">SUMIF($E$12:$S$12,"eE",E14:S14)</f>
        <v>0</v>
      </c>
      <c r="W14" s="413"/>
      <c r="X14" s="412"/>
    </row>
    <row r="15" spans="1:24" s="31" customFormat="1" ht="21.6" customHeight="1" x14ac:dyDescent="0.25">
      <c r="A15" s="308" t="str">
        <f>'Planung der Personenmonate'!A12</f>
        <v/>
      </c>
      <c r="B15" s="95">
        <f>'Planung der Personenmonate'!B12</f>
        <v>0</v>
      </c>
      <c r="C15" s="95">
        <f>'Planung der Personenmonate'!C12</f>
        <v>0</v>
      </c>
      <c r="D15" s="215">
        <f>'Planung der Personenmonate'!D12</f>
        <v>0</v>
      </c>
      <c r="E15" s="213"/>
      <c r="F15" s="213"/>
      <c r="G15" s="213"/>
      <c r="H15" s="213"/>
      <c r="I15" s="213"/>
      <c r="J15" s="213"/>
      <c r="K15" s="213"/>
      <c r="L15" s="213"/>
      <c r="M15" s="213"/>
      <c r="N15" s="213"/>
      <c r="O15" s="213"/>
      <c r="P15" s="213"/>
      <c r="Q15" s="213"/>
      <c r="R15" s="213"/>
      <c r="S15" s="213"/>
      <c r="T15" s="56" t="str">
        <f t="shared" si="0"/>
        <v/>
      </c>
      <c r="U15" s="55">
        <f t="shared" si="1"/>
        <v>0</v>
      </c>
      <c r="V15" s="55">
        <f t="shared" si="2"/>
        <v>0</v>
      </c>
      <c r="W15" s="413"/>
      <c r="X15" s="412"/>
    </row>
    <row r="16" spans="1:24" s="31" customFormat="1" ht="21.6" customHeight="1" x14ac:dyDescent="0.25">
      <c r="A16" s="308" t="str">
        <f>'Planung der Personenmonate'!A13</f>
        <v/>
      </c>
      <c r="B16" s="95">
        <f>'Planung der Personenmonate'!B13</f>
        <v>0</v>
      </c>
      <c r="C16" s="95">
        <f>'Planung der Personenmonate'!C13</f>
        <v>0</v>
      </c>
      <c r="D16" s="215">
        <f>'Planung der Personenmonate'!D13</f>
        <v>0</v>
      </c>
      <c r="E16" s="213"/>
      <c r="F16" s="213"/>
      <c r="G16" s="213"/>
      <c r="H16" s="213"/>
      <c r="I16" s="213"/>
      <c r="J16" s="213"/>
      <c r="K16" s="213"/>
      <c r="L16" s="213"/>
      <c r="M16" s="213"/>
      <c r="N16" s="213"/>
      <c r="O16" s="213"/>
      <c r="P16" s="213"/>
      <c r="Q16" s="213"/>
      <c r="R16" s="213"/>
      <c r="S16" s="213"/>
      <c r="T16" s="56" t="str">
        <f t="shared" si="0"/>
        <v/>
      </c>
      <c r="U16" s="55">
        <f t="shared" si="1"/>
        <v>0</v>
      </c>
      <c r="V16" s="55">
        <f t="shared" si="2"/>
        <v>0</v>
      </c>
      <c r="W16" s="414"/>
      <c r="X16" s="415"/>
    </row>
    <row r="17" spans="1:24" s="31" customFormat="1" ht="21.6" customHeight="1" x14ac:dyDescent="0.25">
      <c r="A17" s="308" t="str">
        <f>'Planung der Personenmonate'!A14</f>
        <v/>
      </c>
      <c r="B17" s="95">
        <f>'Planung der Personenmonate'!B14</f>
        <v>0</v>
      </c>
      <c r="C17" s="95">
        <f>'Planung der Personenmonate'!C14</f>
        <v>0</v>
      </c>
      <c r="D17" s="215">
        <f>'Planung der Personenmonate'!D14</f>
        <v>0</v>
      </c>
      <c r="E17" s="213"/>
      <c r="F17" s="213"/>
      <c r="G17" s="213"/>
      <c r="H17" s="213"/>
      <c r="I17" s="213"/>
      <c r="J17" s="213"/>
      <c r="K17" s="213"/>
      <c r="L17" s="213"/>
      <c r="M17" s="213"/>
      <c r="N17" s="213"/>
      <c r="O17" s="213"/>
      <c r="P17" s="213"/>
      <c r="Q17" s="213"/>
      <c r="R17" s="213"/>
      <c r="S17" s="213"/>
      <c r="T17" s="56" t="str">
        <f t="shared" si="0"/>
        <v/>
      </c>
      <c r="U17" s="55">
        <f t="shared" si="1"/>
        <v>0</v>
      </c>
      <c r="V17" s="55">
        <f t="shared" si="2"/>
        <v>0</v>
      </c>
      <c r="W17" s="414"/>
      <c r="X17" s="415"/>
    </row>
    <row r="18" spans="1:24" s="31" customFormat="1" ht="21.6" customHeight="1" x14ac:dyDescent="0.25">
      <c r="A18" s="308" t="str">
        <f>'Planung der Personenmonate'!A15</f>
        <v/>
      </c>
      <c r="B18" s="95">
        <f>'Planung der Personenmonate'!B15</f>
        <v>0</v>
      </c>
      <c r="C18" s="95">
        <f>'Planung der Personenmonate'!C15</f>
        <v>0</v>
      </c>
      <c r="D18" s="215">
        <f>'Planung der Personenmonate'!D15</f>
        <v>0</v>
      </c>
      <c r="E18" s="213"/>
      <c r="F18" s="213"/>
      <c r="G18" s="213"/>
      <c r="H18" s="213"/>
      <c r="I18" s="213"/>
      <c r="J18" s="213"/>
      <c r="K18" s="213"/>
      <c r="L18" s="213"/>
      <c r="M18" s="213"/>
      <c r="N18" s="213"/>
      <c r="O18" s="213"/>
      <c r="P18" s="213"/>
      <c r="Q18" s="213"/>
      <c r="R18" s="213"/>
      <c r="S18" s="213"/>
      <c r="T18" s="56" t="str">
        <f t="shared" si="0"/>
        <v/>
      </c>
      <c r="U18" s="55">
        <f t="shared" si="1"/>
        <v>0</v>
      </c>
      <c r="V18" s="55">
        <f t="shared" si="2"/>
        <v>0</v>
      </c>
      <c r="W18" s="414"/>
      <c r="X18" s="415"/>
    </row>
    <row r="19" spans="1:24" s="31" customFormat="1" ht="21.6" customHeight="1" x14ac:dyDescent="0.25">
      <c r="A19" s="308" t="str">
        <f>'Planung der Personenmonate'!A16</f>
        <v/>
      </c>
      <c r="B19" s="95">
        <f>'Planung der Personenmonate'!B16</f>
        <v>0</v>
      </c>
      <c r="C19" s="95">
        <f>'Planung der Personenmonate'!C16</f>
        <v>0</v>
      </c>
      <c r="D19" s="215">
        <f>'Planung der Personenmonate'!D16</f>
        <v>0</v>
      </c>
      <c r="E19" s="213"/>
      <c r="F19" s="213"/>
      <c r="G19" s="213"/>
      <c r="H19" s="213"/>
      <c r="I19" s="213"/>
      <c r="J19" s="213"/>
      <c r="K19" s="213"/>
      <c r="L19" s="213"/>
      <c r="M19" s="213"/>
      <c r="N19" s="213"/>
      <c r="O19" s="213"/>
      <c r="P19" s="213"/>
      <c r="Q19" s="213"/>
      <c r="R19" s="213"/>
      <c r="S19" s="213"/>
      <c r="T19" s="56" t="str">
        <f t="shared" si="0"/>
        <v/>
      </c>
      <c r="U19" s="55">
        <f t="shared" si="1"/>
        <v>0</v>
      </c>
      <c r="V19" s="55">
        <f t="shared" si="2"/>
        <v>0</v>
      </c>
    </row>
    <row r="20" spans="1:24" s="31" customFormat="1" ht="21.6" customHeight="1" x14ac:dyDescent="0.25">
      <c r="A20" s="308" t="str">
        <f>'Planung der Personenmonate'!A17</f>
        <v/>
      </c>
      <c r="B20" s="95">
        <f>'Planung der Personenmonate'!B17</f>
        <v>0</v>
      </c>
      <c r="C20" s="95">
        <f>'Planung der Personenmonate'!C17</f>
        <v>0</v>
      </c>
      <c r="D20" s="215">
        <f>'Planung der Personenmonate'!D17</f>
        <v>0</v>
      </c>
      <c r="E20" s="213"/>
      <c r="F20" s="213"/>
      <c r="G20" s="213"/>
      <c r="H20" s="213"/>
      <c r="I20" s="213"/>
      <c r="J20" s="213"/>
      <c r="K20" s="213"/>
      <c r="L20" s="213"/>
      <c r="M20" s="213"/>
      <c r="N20" s="213"/>
      <c r="O20" s="213"/>
      <c r="P20" s="213"/>
      <c r="Q20" s="213"/>
      <c r="R20" s="213"/>
      <c r="S20" s="213"/>
      <c r="T20" s="56" t="str">
        <f t="shared" si="0"/>
        <v/>
      </c>
      <c r="U20" s="55">
        <f t="shared" si="1"/>
        <v>0</v>
      </c>
      <c r="V20" s="55">
        <f t="shared" si="2"/>
        <v>0</v>
      </c>
    </row>
    <row r="21" spans="1:24" s="31" customFormat="1" ht="21.6" customHeight="1" x14ac:dyDescent="0.25">
      <c r="A21" s="308" t="str">
        <f>'Planung der Personenmonate'!A18</f>
        <v/>
      </c>
      <c r="B21" s="95">
        <f>'Planung der Personenmonate'!B18</f>
        <v>0</v>
      </c>
      <c r="C21" s="95">
        <f>'Planung der Personenmonate'!C18</f>
        <v>0</v>
      </c>
      <c r="D21" s="215">
        <f>'Planung der Personenmonate'!D18</f>
        <v>0</v>
      </c>
      <c r="E21" s="213"/>
      <c r="F21" s="213"/>
      <c r="G21" s="213"/>
      <c r="H21" s="213"/>
      <c r="I21" s="213"/>
      <c r="J21" s="213"/>
      <c r="K21" s="213"/>
      <c r="L21" s="213"/>
      <c r="M21" s="213"/>
      <c r="N21" s="213"/>
      <c r="O21" s="213"/>
      <c r="P21" s="213"/>
      <c r="Q21" s="213"/>
      <c r="R21" s="213"/>
      <c r="S21" s="213"/>
      <c r="T21" s="56" t="str">
        <f>IF(SUM(E21:S21)&lt;&gt;D21,"Fehler, Summe PM","")</f>
        <v/>
      </c>
      <c r="U21" s="55">
        <f t="shared" si="1"/>
        <v>0</v>
      </c>
      <c r="V21" s="55">
        <f t="shared" si="2"/>
        <v>0</v>
      </c>
    </row>
    <row r="22" spans="1:24" s="31" customFormat="1" ht="21.6" customHeight="1" x14ac:dyDescent="0.25">
      <c r="A22" s="308" t="str">
        <f>'Planung der Personenmonate'!A19</f>
        <v/>
      </c>
      <c r="B22" s="95">
        <f>'Planung der Personenmonate'!B19</f>
        <v>0</v>
      </c>
      <c r="C22" s="95">
        <f>'Planung der Personenmonate'!C19</f>
        <v>0</v>
      </c>
      <c r="D22" s="215">
        <f>'Planung der Personenmonate'!D19</f>
        <v>0</v>
      </c>
      <c r="E22" s="213"/>
      <c r="F22" s="213"/>
      <c r="G22" s="213"/>
      <c r="H22" s="213"/>
      <c r="I22" s="213"/>
      <c r="J22" s="213"/>
      <c r="K22" s="213"/>
      <c r="L22" s="213"/>
      <c r="M22" s="213"/>
      <c r="N22" s="213"/>
      <c r="O22" s="213"/>
      <c r="P22" s="213"/>
      <c r="Q22" s="213"/>
      <c r="R22" s="213"/>
      <c r="S22" s="213"/>
      <c r="T22" s="56" t="str">
        <f t="shared" ref="T22:T42" si="3">IF(SUM(E22:S22)&lt;&gt;D22,"Fehler, Summe PM","")</f>
        <v/>
      </c>
      <c r="U22" s="55">
        <f t="shared" si="1"/>
        <v>0</v>
      </c>
      <c r="V22" s="55">
        <f t="shared" si="2"/>
        <v>0</v>
      </c>
    </row>
    <row r="23" spans="1:24" s="31" customFormat="1" ht="21.6" customHeight="1" x14ac:dyDescent="0.25">
      <c r="A23" s="308" t="str">
        <f>'Planung der Personenmonate'!A20</f>
        <v/>
      </c>
      <c r="B23" s="95">
        <f>'Planung der Personenmonate'!B20</f>
        <v>0</v>
      </c>
      <c r="C23" s="95">
        <f>'Planung der Personenmonate'!C20</f>
        <v>0</v>
      </c>
      <c r="D23" s="215">
        <f>'Planung der Personenmonate'!D20</f>
        <v>0</v>
      </c>
      <c r="E23" s="213"/>
      <c r="F23" s="213"/>
      <c r="G23" s="213"/>
      <c r="H23" s="213"/>
      <c r="I23" s="213"/>
      <c r="J23" s="213"/>
      <c r="K23" s="213"/>
      <c r="L23" s="213"/>
      <c r="M23" s="213"/>
      <c r="N23" s="213"/>
      <c r="O23" s="213"/>
      <c r="P23" s="213"/>
      <c r="Q23" s="213"/>
      <c r="R23" s="213"/>
      <c r="S23" s="213"/>
      <c r="T23" s="56" t="str">
        <f t="shared" si="3"/>
        <v/>
      </c>
      <c r="U23" s="55">
        <f t="shared" si="1"/>
        <v>0</v>
      </c>
      <c r="V23" s="55">
        <f t="shared" si="2"/>
        <v>0</v>
      </c>
    </row>
    <row r="24" spans="1:24" s="31" customFormat="1" ht="21.6" customHeight="1" x14ac:dyDescent="0.25">
      <c r="A24" s="308" t="str">
        <f>'Planung der Personenmonate'!A21</f>
        <v/>
      </c>
      <c r="B24" s="95">
        <f>'Planung der Personenmonate'!B21</f>
        <v>0</v>
      </c>
      <c r="C24" s="95">
        <f>'Planung der Personenmonate'!C21</f>
        <v>0</v>
      </c>
      <c r="D24" s="215">
        <f>'Planung der Personenmonate'!D21</f>
        <v>0</v>
      </c>
      <c r="E24" s="213"/>
      <c r="F24" s="213"/>
      <c r="G24" s="213"/>
      <c r="H24" s="213"/>
      <c r="I24" s="213"/>
      <c r="J24" s="213"/>
      <c r="K24" s="213"/>
      <c r="L24" s="213"/>
      <c r="M24" s="213"/>
      <c r="N24" s="213"/>
      <c r="O24" s="213"/>
      <c r="P24" s="213"/>
      <c r="Q24" s="213"/>
      <c r="R24" s="213"/>
      <c r="S24" s="213"/>
      <c r="T24" s="56" t="str">
        <f t="shared" si="3"/>
        <v/>
      </c>
      <c r="U24" s="55">
        <f t="shared" si="1"/>
        <v>0</v>
      </c>
      <c r="V24" s="55">
        <f t="shared" si="2"/>
        <v>0</v>
      </c>
    </row>
    <row r="25" spans="1:24" s="31" customFormat="1" ht="21.6" customHeight="1" x14ac:dyDescent="0.25">
      <c r="A25" s="308" t="str">
        <f>'Planung der Personenmonate'!A22</f>
        <v/>
      </c>
      <c r="B25" s="95">
        <f>'Planung der Personenmonate'!B22</f>
        <v>0</v>
      </c>
      <c r="C25" s="95">
        <f>'Planung der Personenmonate'!C22</f>
        <v>0</v>
      </c>
      <c r="D25" s="215">
        <f>'Planung der Personenmonate'!D22</f>
        <v>0</v>
      </c>
      <c r="E25" s="213"/>
      <c r="F25" s="213"/>
      <c r="G25" s="213"/>
      <c r="H25" s="213"/>
      <c r="I25" s="213"/>
      <c r="J25" s="213"/>
      <c r="K25" s="213"/>
      <c r="L25" s="213"/>
      <c r="M25" s="213"/>
      <c r="N25" s="213"/>
      <c r="O25" s="213"/>
      <c r="P25" s="213"/>
      <c r="Q25" s="213"/>
      <c r="R25" s="213"/>
      <c r="S25" s="213"/>
      <c r="T25" s="56" t="str">
        <f t="shared" si="3"/>
        <v/>
      </c>
      <c r="U25" s="55">
        <f t="shared" si="1"/>
        <v>0</v>
      </c>
      <c r="V25" s="55">
        <f t="shared" si="2"/>
        <v>0</v>
      </c>
    </row>
    <row r="26" spans="1:24" s="31" customFormat="1" ht="21.6" customHeight="1" x14ac:dyDescent="0.25">
      <c r="A26" s="308" t="str">
        <f>'Planung der Personenmonate'!A23</f>
        <v/>
      </c>
      <c r="B26" s="95">
        <f>'Planung der Personenmonate'!B23</f>
        <v>0</v>
      </c>
      <c r="C26" s="95">
        <f>'Planung der Personenmonate'!C23</f>
        <v>0</v>
      </c>
      <c r="D26" s="215">
        <f>'Planung der Personenmonate'!D23</f>
        <v>0</v>
      </c>
      <c r="E26" s="213"/>
      <c r="F26" s="213"/>
      <c r="G26" s="213"/>
      <c r="H26" s="213"/>
      <c r="I26" s="213"/>
      <c r="J26" s="213"/>
      <c r="K26" s="213"/>
      <c r="L26" s="213"/>
      <c r="M26" s="213"/>
      <c r="N26" s="213"/>
      <c r="O26" s="213"/>
      <c r="P26" s="213"/>
      <c r="Q26" s="213"/>
      <c r="R26" s="213"/>
      <c r="S26" s="213"/>
      <c r="T26" s="56" t="str">
        <f t="shared" si="3"/>
        <v/>
      </c>
      <c r="U26" s="55">
        <f t="shared" si="1"/>
        <v>0</v>
      </c>
      <c r="V26" s="55">
        <f t="shared" si="2"/>
        <v>0</v>
      </c>
    </row>
    <row r="27" spans="1:24" s="31" customFormat="1" ht="21.6" customHeight="1" x14ac:dyDescent="0.25">
      <c r="A27" s="308" t="str">
        <f>'Planung der Personenmonate'!A24</f>
        <v/>
      </c>
      <c r="B27" s="95">
        <f>'Planung der Personenmonate'!B24</f>
        <v>0</v>
      </c>
      <c r="C27" s="95">
        <f>'Planung der Personenmonate'!C24</f>
        <v>0</v>
      </c>
      <c r="D27" s="215">
        <f>'Planung der Personenmonate'!D24</f>
        <v>0</v>
      </c>
      <c r="E27" s="213"/>
      <c r="F27" s="213"/>
      <c r="G27" s="213"/>
      <c r="H27" s="213"/>
      <c r="I27" s="213"/>
      <c r="J27" s="213"/>
      <c r="K27" s="213"/>
      <c r="L27" s="213"/>
      <c r="M27" s="213"/>
      <c r="N27" s="213"/>
      <c r="O27" s="213"/>
      <c r="P27" s="213"/>
      <c r="Q27" s="213"/>
      <c r="R27" s="213"/>
      <c r="S27" s="213"/>
      <c r="T27" s="56" t="str">
        <f t="shared" si="3"/>
        <v/>
      </c>
      <c r="U27" s="55">
        <f t="shared" si="1"/>
        <v>0</v>
      </c>
      <c r="V27" s="55">
        <f t="shared" si="2"/>
        <v>0</v>
      </c>
    </row>
    <row r="28" spans="1:24" s="31" customFormat="1" ht="21.6" customHeight="1" x14ac:dyDescent="0.25">
      <c r="A28" s="308" t="str">
        <f>'Planung der Personenmonate'!A25</f>
        <v/>
      </c>
      <c r="B28" s="95">
        <f>'Planung der Personenmonate'!B25</f>
        <v>0</v>
      </c>
      <c r="C28" s="95">
        <f>'Planung der Personenmonate'!C25</f>
        <v>0</v>
      </c>
      <c r="D28" s="215">
        <f>'Planung der Personenmonate'!D25</f>
        <v>0</v>
      </c>
      <c r="E28" s="213"/>
      <c r="F28" s="213"/>
      <c r="G28" s="213"/>
      <c r="H28" s="213"/>
      <c r="I28" s="213"/>
      <c r="J28" s="213"/>
      <c r="K28" s="213"/>
      <c r="L28" s="213"/>
      <c r="M28" s="213"/>
      <c r="N28" s="213"/>
      <c r="O28" s="213"/>
      <c r="P28" s="213"/>
      <c r="Q28" s="213"/>
      <c r="R28" s="213"/>
      <c r="S28" s="213"/>
      <c r="T28" s="56" t="str">
        <f t="shared" si="3"/>
        <v/>
      </c>
      <c r="U28" s="55">
        <f t="shared" si="1"/>
        <v>0</v>
      </c>
      <c r="V28" s="55">
        <f t="shared" si="2"/>
        <v>0</v>
      </c>
    </row>
    <row r="29" spans="1:24" s="31" customFormat="1" ht="21.6" customHeight="1" x14ac:dyDescent="0.25">
      <c r="A29" s="308" t="str">
        <f>'Planung der Personenmonate'!A26</f>
        <v/>
      </c>
      <c r="B29" s="95">
        <f>'Planung der Personenmonate'!B26</f>
        <v>0</v>
      </c>
      <c r="C29" s="95">
        <f>'Planung der Personenmonate'!C26</f>
        <v>0</v>
      </c>
      <c r="D29" s="215">
        <f>'Planung der Personenmonate'!D26</f>
        <v>0</v>
      </c>
      <c r="E29" s="213"/>
      <c r="F29" s="213"/>
      <c r="G29" s="213"/>
      <c r="H29" s="213"/>
      <c r="I29" s="213"/>
      <c r="J29" s="213"/>
      <c r="K29" s="213"/>
      <c r="L29" s="213"/>
      <c r="M29" s="213"/>
      <c r="N29" s="213"/>
      <c r="O29" s="213"/>
      <c r="P29" s="213"/>
      <c r="Q29" s="213"/>
      <c r="R29" s="213"/>
      <c r="S29" s="213"/>
      <c r="T29" s="56" t="str">
        <f t="shared" si="3"/>
        <v/>
      </c>
      <c r="U29" s="55">
        <f t="shared" si="1"/>
        <v>0</v>
      </c>
      <c r="V29" s="55">
        <f t="shared" si="2"/>
        <v>0</v>
      </c>
    </row>
    <row r="30" spans="1:24" s="31" customFormat="1" ht="21.6" customHeight="1" x14ac:dyDescent="0.25">
      <c r="A30" s="308" t="str">
        <f>'Planung der Personenmonate'!A27</f>
        <v/>
      </c>
      <c r="B30" s="95">
        <f>'Planung der Personenmonate'!B27</f>
        <v>0</v>
      </c>
      <c r="C30" s="95">
        <f>'Planung der Personenmonate'!C27</f>
        <v>0</v>
      </c>
      <c r="D30" s="215">
        <f>'Planung der Personenmonate'!D27</f>
        <v>0</v>
      </c>
      <c r="E30" s="213"/>
      <c r="F30" s="213"/>
      <c r="G30" s="213"/>
      <c r="H30" s="213"/>
      <c r="I30" s="213"/>
      <c r="J30" s="213"/>
      <c r="K30" s="213"/>
      <c r="L30" s="213"/>
      <c r="M30" s="213"/>
      <c r="N30" s="213"/>
      <c r="O30" s="213"/>
      <c r="P30" s="213"/>
      <c r="Q30" s="213"/>
      <c r="R30" s="213"/>
      <c r="S30" s="213"/>
      <c r="T30" s="56" t="str">
        <f t="shared" si="3"/>
        <v/>
      </c>
      <c r="U30" s="55">
        <f t="shared" si="1"/>
        <v>0</v>
      </c>
      <c r="V30" s="55">
        <f t="shared" si="2"/>
        <v>0</v>
      </c>
    </row>
    <row r="31" spans="1:24" s="31" customFormat="1" ht="21.6" customHeight="1" x14ac:dyDescent="0.25">
      <c r="A31" s="308" t="str">
        <f>'Planung der Personenmonate'!A28</f>
        <v/>
      </c>
      <c r="B31" s="95">
        <f>'Planung der Personenmonate'!B28</f>
        <v>0</v>
      </c>
      <c r="C31" s="95">
        <f>'Planung der Personenmonate'!C28</f>
        <v>0</v>
      </c>
      <c r="D31" s="215">
        <f>'Planung der Personenmonate'!D28</f>
        <v>0</v>
      </c>
      <c r="E31" s="213"/>
      <c r="F31" s="213"/>
      <c r="G31" s="213"/>
      <c r="H31" s="213"/>
      <c r="I31" s="213"/>
      <c r="J31" s="213"/>
      <c r="K31" s="213"/>
      <c r="L31" s="213"/>
      <c r="M31" s="213"/>
      <c r="N31" s="213"/>
      <c r="O31" s="213"/>
      <c r="P31" s="213"/>
      <c r="Q31" s="213"/>
      <c r="R31" s="213"/>
      <c r="S31" s="213"/>
      <c r="T31" s="56" t="str">
        <f t="shared" si="3"/>
        <v/>
      </c>
      <c r="U31" s="55">
        <f t="shared" si="1"/>
        <v>0</v>
      </c>
      <c r="V31" s="55">
        <f t="shared" si="2"/>
        <v>0</v>
      </c>
    </row>
    <row r="32" spans="1:24" s="31" customFormat="1" ht="21.6" customHeight="1" x14ac:dyDescent="0.25">
      <c r="A32" s="308" t="str">
        <f>'Planung der Personenmonate'!A29</f>
        <v/>
      </c>
      <c r="B32" s="95">
        <f>'Planung der Personenmonate'!B29</f>
        <v>0</v>
      </c>
      <c r="C32" s="95">
        <f>'Planung der Personenmonate'!C29</f>
        <v>0</v>
      </c>
      <c r="D32" s="215">
        <f>'Planung der Personenmonate'!D29</f>
        <v>0</v>
      </c>
      <c r="E32" s="213"/>
      <c r="F32" s="213"/>
      <c r="G32" s="213"/>
      <c r="H32" s="213"/>
      <c r="I32" s="213"/>
      <c r="J32" s="213"/>
      <c r="K32" s="213"/>
      <c r="L32" s="213"/>
      <c r="M32" s="213"/>
      <c r="N32" s="213"/>
      <c r="O32" s="213"/>
      <c r="P32" s="213"/>
      <c r="Q32" s="213"/>
      <c r="R32" s="213"/>
      <c r="S32" s="213"/>
      <c r="T32" s="56" t="str">
        <f t="shared" si="3"/>
        <v/>
      </c>
      <c r="U32" s="55">
        <f t="shared" si="1"/>
        <v>0</v>
      </c>
      <c r="V32" s="55">
        <f t="shared" si="2"/>
        <v>0</v>
      </c>
    </row>
    <row r="33" spans="1:22" s="31" customFormat="1" ht="21.6" customHeight="1" x14ac:dyDescent="0.25">
      <c r="A33" s="308" t="str">
        <f>'Planung der Personenmonate'!A30</f>
        <v/>
      </c>
      <c r="B33" s="95">
        <f>'Planung der Personenmonate'!B30</f>
        <v>0</v>
      </c>
      <c r="C33" s="95">
        <f>'Planung der Personenmonate'!C30</f>
        <v>0</v>
      </c>
      <c r="D33" s="215">
        <f>'Planung der Personenmonate'!D30</f>
        <v>0</v>
      </c>
      <c r="E33" s="213"/>
      <c r="F33" s="213"/>
      <c r="G33" s="213"/>
      <c r="H33" s="213"/>
      <c r="I33" s="213"/>
      <c r="J33" s="213"/>
      <c r="K33" s="213"/>
      <c r="L33" s="213"/>
      <c r="M33" s="213"/>
      <c r="N33" s="213"/>
      <c r="O33" s="213"/>
      <c r="P33" s="213"/>
      <c r="Q33" s="213"/>
      <c r="R33" s="213"/>
      <c r="S33" s="213"/>
      <c r="T33" s="56" t="str">
        <f t="shared" si="3"/>
        <v/>
      </c>
      <c r="U33" s="55">
        <f t="shared" si="1"/>
        <v>0</v>
      </c>
      <c r="V33" s="55">
        <f t="shared" si="2"/>
        <v>0</v>
      </c>
    </row>
    <row r="34" spans="1:22" s="31" customFormat="1" ht="21.6" customHeight="1" x14ac:dyDescent="0.25">
      <c r="A34" s="308" t="str">
        <f>'Planung der Personenmonate'!A31</f>
        <v/>
      </c>
      <c r="B34" s="95">
        <f>'Planung der Personenmonate'!B31</f>
        <v>0</v>
      </c>
      <c r="C34" s="95">
        <f>'Planung der Personenmonate'!C31</f>
        <v>0</v>
      </c>
      <c r="D34" s="215">
        <f>'Planung der Personenmonate'!D31</f>
        <v>0</v>
      </c>
      <c r="E34" s="213"/>
      <c r="F34" s="213"/>
      <c r="G34" s="213"/>
      <c r="H34" s="213"/>
      <c r="I34" s="213"/>
      <c r="J34" s="213"/>
      <c r="K34" s="213"/>
      <c r="L34" s="213"/>
      <c r="M34" s="213"/>
      <c r="N34" s="213"/>
      <c r="O34" s="213"/>
      <c r="P34" s="213"/>
      <c r="Q34" s="213"/>
      <c r="R34" s="213"/>
      <c r="S34" s="213"/>
      <c r="T34" s="56" t="str">
        <f t="shared" si="3"/>
        <v/>
      </c>
      <c r="U34" s="55">
        <f t="shared" si="1"/>
        <v>0</v>
      </c>
      <c r="V34" s="55">
        <f t="shared" si="2"/>
        <v>0</v>
      </c>
    </row>
    <row r="35" spans="1:22" s="31" customFormat="1" ht="21.6" customHeight="1" x14ac:dyDescent="0.25">
      <c r="A35" s="308" t="str">
        <f>'Planung der Personenmonate'!A32</f>
        <v/>
      </c>
      <c r="B35" s="95">
        <f>'Planung der Personenmonate'!B32</f>
        <v>0</v>
      </c>
      <c r="C35" s="95">
        <f>'Planung der Personenmonate'!C32</f>
        <v>0</v>
      </c>
      <c r="D35" s="215">
        <f>'Planung der Personenmonate'!D32</f>
        <v>0</v>
      </c>
      <c r="E35" s="213"/>
      <c r="F35" s="213"/>
      <c r="G35" s="213"/>
      <c r="H35" s="213"/>
      <c r="I35" s="213"/>
      <c r="J35" s="213"/>
      <c r="K35" s="213"/>
      <c r="L35" s="213"/>
      <c r="M35" s="213"/>
      <c r="N35" s="213"/>
      <c r="O35" s="213"/>
      <c r="P35" s="213"/>
      <c r="Q35" s="213"/>
      <c r="R35" s="213"/>
      <c r="S35" s="213"/>
      <c r="T35" s="56" t="str">
        <f t="shared" si="3"/>
        <v/>
      </c>
      <c r="U35" s="55">
        <f t="shared" si="1"/>
        <v>0</v>
      </c>
      <c r="V35" s="55">
        <f t="shared" si="2"/>
        <v>0</v>
      </c>
    </row>
    <row r="36" spans="1:22" s="31" customFormat="1" ht="21.6" customHeight="1" x14ac:dyDescent="0.25">
      <c r="A36" s="308" t="str">
        <f>'Planung der Personenmonate'!A33</f>
        <v/>
      </c>
      <c r="B36" s="95">
        <f>'Planung der Personenmonate'!B33</f>
        <v>0</v>
      </c>
      <c r="C36" s="95">
        <f>'Planung der Personenmonate'!C33</f>
        <v>0</v>
      </c>
      <c r="D36" s="215">
        <f>'Planung der Personenmonate'!D33</f>
        <v>0</v>
      </c>
      <c r="E36" s="213"/>
      <c r="F36" s="213"/>
      <c r="G36" s="213"/>
      <c r="H36" s="213"/>
      <c r="I36" s="213"/>
      <c r="J36" s="213"/>
      <c r="K36" s="213"/>
      <c r="L36" s="213"/>
      <c r="M36" s="213"/>
      <c r="N36" s="213"/>
      <c r="O36" s="213"/>
      <c r="P36" s="213"/>
      <c r="Q36" s="213"/>
      <c r="R36" s="213"/>
      <c r="S36" s="213"/>
      <c r="T36" s="56" t="str">
        <f t="shared" si="3"/>
        <v/>
      </c>
      <c r="U36" s="55">
        <f t="shared" si="1"/>
        <v>0</v>
      </c>
      <c r="V36" s="55">
        <f t="shared" si="2"/>
        <v>0</v>
      </c>
    </row>
    <row r="37" spans="1:22" s="31" customFormat="1" ht="21.6" customHeight="1" x14ac:dyDescent="0.25">
      <c r="A37" s="308" t="str">
        <f>'Planung der Personenmonate'!A34</f>
        <v/>
      </c>
      <c r="B37" s="95">
        <f>'Planung der Personenmonate'!B34</f>
        <v>0</v>
      </c>
      <c r="C37" s="95">
        <f>'Planung der Personenmonate'!C34</f>
        <v>0</v>
      </c>
      <c r="D37" s="215">
        <f>'Planung der Personenmonate'!D34</f>
        <v>0</v>
      </c>
      <c r="E37" s="213"/>
      <c r="F37" s="213"/>
      <c r="G37" s="213"/>
      <c r="H37" s="213"/>
      <c r="I37" s="213"/>
      <c r="J37" s="213"/>
      <c r="K37" s="213"/>
      <c r="L37" s="213"/>
      <c r="M37" s="213"/>
      <c r="N37" s="213"/>
      <c r="O37" s="213"/>
      <c r="P37" s="213"/>
      <c r="Q37" s="213"/>
      <c r="R37" s="213"/>
      <c r="S37" s="213"/>
      <c r="T37" s="56" t="str">
        <f t="shared" si="3"/>
        <v/>
      </c>
      <c r="U37" s="55">
        <f t="shared" si="1"/>
        <v>0</v>
      </c>
      <c r="V37" s="55">
        <f t="shared" si="2"/>
        <v>0</v>
      </c>
    </row>
    <row r="38" spans="1:22" s="31" customFormat="1" ht="21.6" customHeight="1" x14ac:dyDescent="0.25">
      <c r="A38" s="308" t="str">
        <f>'Planung der Personenmonate'!A35</f>
        <v/>
      </c>
      <c r="B38" s="95">
        <f>'Planung der Personenmonate'!B35</f>
        <v>0</v>
      </c>
      <c r="C38" s="95">
        <f>'Planung der Personenmonate'!C35</f>
        <v>0</v>
      </c>
      <c r="D38" s="215">
        <f>'Planung der Personenmonate'!D35</f>
        <v>0</v>
      </c>
      <c r="E38" s="213"/>
      <c r="F38" s="213"/>
      <c r="G38" s="213"/>
      <c r="H38" s="213"/>
      <c r="I38" s="213"/>
      <c r="J38" s="213"/>
      <c r="K38" s="213"/>
      <c r="L38" s="213"/>
      <c r="M38" s="213"/>
      <c r="N38" s="213"/>
      <c r="O38" s="213"/>
      <c r="P38" s="213"/>
      <c r="Q38" s="213"/>
      <c r="R38" s="213"/>
      <c r="S38" s="213"/>
      <c r="T38" s="56" t="str">
        <f t="shared" si="3"/>
        <v/>
      </c>
      <c r="U38" s="55">
        <f t="shared" si="1"/>
        <v>0</v>
      </c>
      <c r="V38" s="55">
        <f t="shared" si="2"/>
        <v>0</v>
      </c>
    </row>
    <row r="39" spans="1:22" s="31" customFormat="1" ht="21.6" customHeight="1" x14ac:dyDescent="0.25">
      <c r="A39" s="308" t="str">
        <f>'Planung der Personenmonate'!A36</f>
        <v/>
      </c>
      <c r="B39" s="95">
        <f>'Planung der Personenmonate'!B36</f>
        <v>0</v>
      </c>
      <c r="C39" s="95">
        <f>'Planung der Personenmonate'!C36</f>
        <v>0</v>
      </c>
      <c r="D39" s="215">
        <f>'Planung der Personenmonate'!D36</f>
        <v>0</v>
      </c>
      <c r="E39" s="213"/>
      <c r="F39" s="213"/>
      <c r="G39" s="213"/>
      <c r="H39" s="213"/>
      <c r="I39" s="213"/>
      <c r="J39" s="213"/>
      <c r="K39" s="213"/>
      <c r="L39" s="213"/>
      <c r="M39" s="213"/>
      <c r="N39" s="213"/>
      <c r="O39" s="213"/>
      <c r="P39" s="213"/>
      <c r="Q39" s="213"/>
      <c r="R39" s="213"/>
      <c r="S39" s="213"/>
      <c r="T39" s="56" t="str">
        <f t="shared" si="3"/>
        <v/>
      </c>
      <c r="U39" s="55">
        <f t="shared" si="1"/>
        <v>0</v>
      </c>
      <c r="V39" s="55">
        <f t="shared" si="2"/>
        <v>0</v>
      </c>
    </row>
    <row r="40" spans="1:22" s="31" customFormat="1" ht="21.6" customHeight="1" x14ac:dyDescent="0.25">
      <c r="A40" s="308" t="str">
        <f>'Planung der Personenmonate'!A37</f>
        <v/>
      </c>
      <c r="B40" s="95">
        <f>'Planung der Personenmonate'!B37</f>
        <v>0</v>
      </c>
      <c r="C40" s="95">
        <f>'Planung der Personenmonate'!C37</f>
        <v>0</v>
      </c>
      <c r="D40" s="215">
        <f>'Planung der Personenmonate'!D37</f>
        <v>0</v>
      </c>
      <c r="E40" s="213"/>
      <c r="F40" s="213"/>
      <c r="G40" s="213"/>
      <c r="H40" s="213"/>
      <c r="I40" s="213"/>
      <c r="J40" s="213"/>
      <c r="K40" s="213"/>
      <c r="L40" s="213"/>
      <c r="M40" s="213"/>
      <c r="N40" s="213"/>
      <c r="O40" s="213"/>
      <c r="P40" s="213"/>
      <c r="Q40" s="213"/>
      <c r="R40" s="213"/>
      <c r="S40" s="213"/>
      <c r="T40" s="56" t="str">
        <f t="shared" si="3"/>
        <v/>
      </c>
      <c r="U40" s="55">
        <f t="shared" si="1"/>
        <v>0</v>
      </c>
      <c r="V40" s="55">
        <f t="shared" si="2"/>
        <v>0</v>
      </c>
    </row>
    <row r="41" spans="1:22" s="31" customFormat="1" ht="21.6" customHeight="1" x14ac:dyDescent="0.25">
      <c r="A41" s="308" t="str">
        <f>'Planung der Personenmonate'!A38</f>
        <v/>
      </c>
      <c r="B41" s="95">
        <f>'Planung der Personenmonate'!B38</f>
        <v>0</v>
      </c>
      <c r="C41" s="95">
        <f>'Planung der Personenmonate'!C38</f>
        <v>0</v>
      </c>
      <c r="D41" s="215">
        <f>'Planung der Personenmonate'!D38</f>
        <v>0</v>
      </c>
      <c r="E41" s="213"/>
      <c r="F41" s="213"/>
      <c r="G41" s="213"/>
      <c r="H41" s="213"/>
      <c r="I41" s="213"/>
      <c r="J41" s="213"/>
      <c r="K41" s="213"/>
      <c r="L41" s="213"/>
      <c r="M41" s="213"/>
      <c r="N41" s="213"/>
      <c r="O41" s="213"/>
      <c r="P41" s="213"/>
      <c r="Q41" s="213"/>
      <c r="R41" s="213"/>
      <c r="S41" s="213"/>
      <c r="T41" s="56" t="str">
        <f t="shared" si="3"/>
        <v/>
      </c>
      <c r="U41" s="55">
        <f t="shared" si="1"/>
        <v>0</v>
      </c>
      <c r="V41" s="55">
        <f t="shared" si="2"/>
        <v>0</v>
      </c>
    </row>
    <row r="42" spans="1:22" s="31" customFormat="1" ht="21.6" customHeight="1" x14ac:dyDescent="0.25">
      <c r="A42" s="308" t="str">
        <f>'Planung der Personenmonate'!A39</f>
        <v/>
      </c>
      <c r="B42" s="95">
        <f>'Planung der Personenmonate'!B39</f>
        <v>0</v>
      </c>
      <c r="C42" s="95">
        <f>'Planung der Personenmonate'!C39</f>
        <v>0</v>
      </c>
      <c r="D42" s="215">
        <f>'Planung der Personenmonate'!D39</f>
        <v>0</v>
      </c>
      <c r="E42" s="213"/>
      <c r="F42" s="213"/>
      <c r="G42" s="213"/>
      <c r="H42" s="213"/>
      <c r="I42" s="213"/>
      <c r="J42" s="213"/>
      <c r="K42" s="213"/>
      <c r="L42" s="213"/>
      <c r="M42" s="213"/>
      <c r="N42" s="213"/>
      <c r="O42" s="213"/>
      <c r="P42" s="213"/>
      <c r="Q42" s="213"/>
      <c r="R42" s="213"/>
      <c r="S42" s="213"/>
      <c r="T42" s="56" t="str">
        <f t="shared" si="3"/>
        <v/>
      </c>
      <c r="U42" s="55">
        <f t="shared" si="1"/>
        <v>0</v>
      </c>
      <c r="V42" s="55">
        <f t="shared" si="2"/>
        <v>0</v>
      </c>
    </row>
    <row r="43" spans="1:22" s="32" customFormat="1" ht="28.5" customHeight="1" x14ac:dyDescent="0.25">
      <c r="A43" s="410" t="s">
        <v>1</v>
      </c>
      <c r="B43" s="392"/>
      <c r="C43" s="393"/>
      <c r="D43" s="216">
        <f t="shared" ref="D43:S43" si="4">SUM(D13:D42)</f>
        <v>0</v>
      </c>
      <c r="E43" s="217">
        <f t="shared" si="4"/>
        <v>0</v>
      </c>
      <c r="F43" s="217">
        <f t="shared" si="4"/>
        <v>0</v>
      </c>
      <c r="G43" s="217">
        <f t="shared" si="4"/>
        <v>0</v>
      </c>
      <c r="H43" s="217">
        <f t="shared" si="4"/>
        <v>0</v>
      </c>
      <c r="I43" s="217">
        <f t="shared" si="4"/>
        <v>0</v>
      </c>
      <c r="J43" s="217">
        <f t="shared" si="4"/>
        <v>0</v>
      </c>
      <c r="K43" s="217">
        <f t="shared" si="4"/>
        <v>0</v>
      </c>
      <c r="L43" s="217">
        <f t="shared" si="4"/>
        <v>0</v>
      </c>
      <c r="M43" s="217">
        <f t="shared" si="4"/>
        <v>0</v>
      </c>
      <c r="N43" s="217">
        <f t="shared" si="4"/>
        <v>0</v>
      </c>
      <c r="O43" s="217">
        <f t="shared" si="4"/>
        <v>0</v>
      </c>
      <c r="P43" s="217">
        <f t="shared" si="4"/>
        <v>0</v>
      </c>
      <c r="Q43" s="217">
        <f t="shared" si="4"/>
        <v>0</v>
      </c>
      <c r="R43" s="217">
        <f t="shared" si="4"/>
        <v>0</v>
      </c>
      <c r="S43" s="217">
        <f t="shared" si="4"/>
        <v>0</v>
      </c>
      <c r="T43" s="57"/>
      <c r="U43" s="57">
        <f>SUM(U13:U42)</f>
        <v>0</v>
      </c>
      <c r="V43" s="57">
        <f>SUM(V13:V42)</f>
        <v>0</v>
      </c>
    </row>
    <row r="44" spans="1:22" s="129" customFormat="1" ht="6.75" customHeight="1" x14ac:dyDescent="0.2">
      <c r="D44" s="132"/>
      <c r="E44" s="131"/>
      <c r="F44" s="131"/>
      <c r="G44" s="131"/>
      <c r="H44" s="131"/>
      <c r="I44" s="131"/>
      <c r="J44" s="131"/>
      <c r="K44" s="131"/>
      <c r="L44" s="131"/>
      <c r="M44" s="131"/>
      <c r="N44" s="131"/>
      <c r="O44" s="131"/>
      <c r="P44" s="131"/>
      <c r="Q44" s="131"/>
      <c r="R44" s="131"/>
      <c r="S44" s="131"/>
      <c r="T44" s="131"/>
      <c r="U44" s="132"/>
    </row>
    <row r="45" spans="1:22" s="116" customFormat="1" ht="18" customHeight="1" x14ac:dyDescent="0.25">
      <c r="A45" s="115" t="s">
        <v>170</v>
      </c>
      <c r="D45" s="123"/>
      <c r="E45" s="123"/>
    </row>
    <row r="46" spans="1:22" x14ac:dyDescent="0.2">
      <c r="E46" s="27"/>
      <c r="F46" s="27"/>
      <c r="G46" s="27"/>
      <c r="H46" s="27"/>
      <c r="I46" s="27"/>
      <c r="J46" s="27"/>
      <c r="K46" s="27"/>
      <c r="L46" s="27"/>
      <c r="M46" s="27"/>
      <c r="N46" s="27"/>
      <c r="O46" s="27"/>
      <c r="P46" s="27"/>
      <c r="Q46" s="27"/>
      <c r="R46" s="27"/>
      <c r="S46" s="27"/>
      <c r="T46" s="27"/>
    </row>
    <row r="47" spans="1:22" x14ac:dyDescent="0.2">
      <c r="E47" s="27"/>
      <c r="F47" s="27"/>
      <c r="G47" s="27"/>
      <c r="H47" s="27"/>
      <c r="I47" s="27"/>
      <c r="J47" s="27"/>
      <c r="K47" s="27"/>
      <c r="L47" s="27"/>
      <c r="M47" s="27"/>
      <c r="N47" s="27"/>
      <c r="O47" s="27"/>
      <c r="P47" s="27"/>
      <c r="Q47" s="27"/>
      <c r="R47" s="27"/>
      <c r="S47" s="27"/>
      <c r="T47" s="27"/>
    </row>
    <row r="48" spans="1:22" x14ac:dyDescent="0.2">
      <c r="E48" s="27"/>
      <c r="F48" s="27"/>
      <c r="G48" s="27"/>
      <c r="H48" s="27"/>
      <c r="I48" s="27"/>
      <c r="J48" s="27"/>
      <c r="K48" s="27"/>
      <c r="L48" s="27"/>
      <c r="M48" s="27"/>
      <c r="N48" s="27"/>
      <c r="O48" s="27"/>
      <c r="P48" s="27"/>
      <c r="Q48" s="27"/>
      <c r="R48" s="27"/>
      <c r="S48" s="27"/>
      <c r="T48" s="27"/>
    </row>
    <row r="49" spans="4:21" x14ac:dyDescent="0.2">
      <c r="E49" s="27"/>
      <c r="F49" s="25"/>
      <c r="G49" s="27"/>
      <c r="H49" s="27"/>
      <c r="I49" s="27"/>
      <c r="J49" s="27"/>
      <c r="K49" s="27"/>
      <c r="L49" s="27"/>
      <c r="M49" s="27"/>
      <c r="N49" s="27"/>
      <c r="O49" s="27"/>
      <c r="P49" s="27"/>
      <c r="Q49" s="27"/>
      <c r="R49" s="27"/>
      <c r="S49" s="27"/>
      <c r="T49" s="27"/>
    </row>
    <row r="50" spans="4:21" x14ac:dyDescent="0.2">
      <c r="E50" s="27"/>
      <c r="F50" s="25"/>
      <c r="G50" s="27"/>
      <c r="H50" s="27"/>
      <c r="I50" s="27"/>
      <c r="J50" s="27"/>
      <c r="K50" s="27"/>
      <c r="L50" s="27"/>
      <c r="M50" s="27"/>
      <c r="N50" s="27"/>
      <c r="O50" s="27"/>
      <c r="P50" s="27"/>
      <c r="Q50" s="27"/>
      <c r="R50" s="27"/>
      <c r="S50" s="27"/>
      <c r="T50" s="27"/>
    </row>
    <row r="51" spans="4:21" x14ac:dyDescent="0.2">
      <c r="E51" s="27"/>
      <c r="F51" s="25"/>
      <c r="G51" s="27"/>
      <c r="H51" s="27"/>
      <c r="I51" s="27"/>
      <c r="J51" s="27"/>
      <c r="K51" s="27"/>
      <c r="L51" s="27"/>
      <c r="M51" s="27"/>
      <c r="N51" s="27"/>
      <c r="O51" s="27"/>
      <c r="P51" s="27"/>
      <c r="Q51" s="27"/>
      <c r="R51" s="27"/>
      <c r="S51" s="27"/>
      <c r="T51" s="27"/>
    </row>
    <row r="52" spans="4:21" x14ac:dyDescent="0.2">
      <c r="E52" s="27"/>
      <c r="F52" s="25"/>
      <c r="G52" s="27"/>
      <c r="H52" s="27"/>
      <c r="I52" s="27"/>
      <c r="J52" s="27"/>
      <c r="K52" s="27"/>
      <c r="L52" s="27"/>
      <c r="M52" s="27"/>
      <c r="N52" s="27"/>
      <c r="O52" s="27"/>
      <c r="P52" s="27"/>
      <c r="Q52" s="27"/>
      <c r="R52" s="27"/>
      <c r="S52" s="27"/>
      <c r="T52" s="27"/>
    </row>
    <row r="53" spans="4:21" x14ac:dyDescent="0.2">
      <c r="E53" s="27"/>
      <c r="F53" s="25"/>
      <c r="G53" s="27"/>
      <c r="H53" s="27"/>
      <c r="I53" s="27"/>
      <c r="J53" s="27"/>
      <c r="K53" s="27"/>
      <c r="L53" s="27"/>
      <c r="M53" s="27"/>
      <c r="N53" s="27"/>
      <c r="O53" s="27"/>
      <c r="P53" s="27"/>
      <c r="Q53" s="27"/>
      <c r="R53" s="27"/>
      <c r="S53" s="27"/>
      <c r="T53" s="27"/>
    </row>
    <row r="54" spans="4:21" x14ac:dyDescent="0.2">
      <c r="E54" s="27"/>
      <c r="F54" s="25"/>
      <c r="G54" s="27"/>
      <c r="H54" s="27"/>
      <c r="I54" s="27"/>
      <c r="J54" s="27"/>
      <c r="K54" s="27"/>
      <c r="L54" s="27"/>
      <c r="M54" s="27"/>
      <c r="N54" s="27"/>
      <c r="O54" s="27"/>
      <c r="P54" s="27"/>
      <c r="Q54" s="27"/>
      <c r="R54" s="27"/>
      <c r="S54" s="27"/>
      <c r="T54" s="27"/>
    </row>
    <row r="55" spans="4:21" x14ac:dyDescent="0.2">
      <c r="D55" s="25"/>
      <c r="E55" s="27"/>
      <c r="F55" s="25"/>
      <c r="G55" s="27"/>
      <c r="H55" s="27"/>
      <c r="I55" s="27"/>
      <c r="J55" s="27"/>
      <c r="K55" s="27"/>
      <c r="L55" s="27"/>
      <c r="M55" s="27"/>
      <c r="N55" s="27"/>
      <c r="O55" s="27"/>
      <c r="P55" s="27"/>
      <c r="Q55" s="27"/>
      <c r="R55" s="27"/>
      <c r="S55" s="27"/>
      <c r="T55" s="27"/>
      <c r="U55" s="25"/>
    </row>
    <row r="56" spans="4:21" x14ac:dyDescent="0.2">
      <c r="D56" s="25"/>
      <c r="E56" s="27"/>
      <c r="F56" s="25"/>
      <c r="G56" s="27"/>
      <c r="H56" s="27"/>
      <c r="I56" s="27"/>
      <c r="J56" s="27"/>
      <c r="K56" s="27"/>
      <c r="L56" s="27"/>
      <c r="M56" s="27"/>
      <c r="N56" s="27"/>
      <c r="O56" s="27"/>
      <c r="P56" s="27"/>
      <c r="Q56" s="27"/>
      <c r="R56" s="27"/>
      <c r="S56" s="27"/>
      <c r="T56" s="27"/>
      <c r="U56" s="25"/>
    </row>
    <row r="57" spans="4:21" x14ac:dyDescent="0.2">
      <c r="D57" s="25"/>
      <c r="E57" s="27"/>
      <c r="F57" s="25"/>
      <c r="G57" s="27"/>
      <c r="H57" s="27"/>
      <c r="I57" s="27"/>
      <c r="J57" s="27"/>
      <c r="K57" s="27"/>
      <c r="L57" s="27"/>
      <c r="M57" s="27"/>
      <c r="N57" s="27"/>
      <c r="O57" s="27"/>
      <c r="P57" s="27"/>
      <c r="Q57" s="27"/>
      <c r="R57" s="27"/>
      <c r="S57" s="27"/>
      <c r="T57" s="27"/>
      <c r="U57" s="25"/>
    </row>
    <row r="58" spans="4:21" x14ac:dyDescent="0.2">
      <c r="E58" s="27"/>
    </row>
    <row r="59" spans="4:21" x14ac:dyDescent="0.2">
      <c r="E59" s="27"/>
    </row>
    <row r="60" spans="4:21" x14ac:dyDescent="0.2">
      <c r="E60" s="27"/>
    </row>
    <row r="61" spans="4:21" x14ac:dyDescent="0.2">
      <c r="E61" s="27"/>
    </row>
    <row r="62" spans="4:21" x14ac:dyDescent="0.2">
      <c r="E62" s="27"/>
    </row>
    <row r="63" spans="4:21" x14ac:dyDescent="0.2">
      <c r="E63" s="27"/>
    </row>
    <row r="64" spans="4:21" ht="15" x14ac:dyDescent="0.2">
      <c r="E64" s="27"/>
      <c r="F64" s="30" t="str">
        <f>IF(Helper!D18&lt;&gt;0,Helper!D18,"")</f>
        <v/>
      </c>
    </row>
    <row r="65" spans="5:6" ht="15" hidden="1" x14ac:dyDescent="0.2">
      <c r="E65" s="27"/>
      <c r="F65" s="30" t="str">
        <f>IF(Helper!D19&lt;&gt;0,Helper!D19,"")</f>
        <v>Pauschal</v>
      </c>
    </row>
    <row r="66" spans="5:6" ht="15" hidden="1" x14ac:dyDescent="0.2">
      <c r="F66" s="30">
        <f>IF(Helper!D20&lt;&gt;0,Helper!D20,"")</f>
        <v>10968</v>
      </c>
    </row>
    <row r="67" spans="5:6" ht="15" x14ac:dyDescent="0.2">
      <c r="F67" s="30" t="str">
        <f>IF(Helper!D21&lt;&gt;0,Helper!D21,"")</f>
        <v/>
      </c>
    </row>
    <row r="68" spans="5:6" ht="15" x14ac:dyDescent="0.2">
      <c r="F68" s="30" t="str">
        <f>IF(Helper!D22&lt;&gt;0,Helper!D22,"")</f>
        <v/>
      </c>
    </row>
  </sheetData>
  <sheetProtection algorithmName="SHA-512" hashValue="3gq/9Q4IFU7KV8d0U62Lu9O4CfF5s1pRaGvBqEEYR0K7fhQ+bj6Swl3rfmij7QUNnu1uiDPv7QclojcbkDrJFg==" saltValue="2muxzDh2MW19I1GCDZU/NA==" spinCount="100000" sheet="1" selectLockedCells="1"/>
  <mergeCells count="10">
    <mergeCell ref="A10:A12"/>
    <mergeCell ref="A43:C43"/>
    <mergeCell ref="W13:X18"/>
    <mergeCell ref="E10:S10"/>
    <mergeCell ref="B10:B12"/>
    <mergeCell ref="C10:C12"/>
    <mergeCell ref="D10:D12"/>
    <mergeCell ref="T10:T12"/>
    <mergeCell ref="U10:U12"/>
    <mergeCell ref="V10:V12"/>
  </mergeCells>
  <pageMargins left="0.78740157480314965" right="0.31496062992125984" top="0.62992125984251968" bottom="0.78740157480314965" header="0.31496062992125984" footer="0.31496062992125984"/>
  <pageSetup paperSize="9" scale="57" orientation="landscape" r:id="rId1"/>
  <headerFooter>
    <oddHeader>&amp;R&amp;G</oddHeader>
    <oddFooter>&amp;L&amp;"Arial,Standard"&amp;6w2308101444 - 08.23&amp;R&amp;"Arial,Standard"&amp;6&amp;P von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L60"/>
  <sheetViews>
    <sheetView showGridLines="0" topLeftCell="E1" zoomScale="85" zoomScaleNormal="85" zoomScaleSheetLayoutView="75" zoomScalePageLayoutView="120" workbookViewId="0">
      <selection activeCell="C20" sqref="C20"/>
    </sheetView>
  </sheetViews>
  <sheetFormatPr baseColWidth="10" defaultColWidth="11.42578125" defaultRowHeight="14.25" x14ac:dyDescent="0.2"/>
  <cols>
    <col min="1" max="1" width="4" style="5" customWidth="1"/>
    <col min="2" max="2" width="25.140625" style="5" customWidth="1"/>
    <col min="3" max="3" width="11.85546875" style="5" customWidth="1"/>
    <col min="4" max="4" width="11.7109375" style="5" customWidth="1"/>
    <col min="5" max="5" width="11.85546875" style="5" customWidth="1"/>
    <col min="6" max="6" width="1.42578125" style="5" customWidth="1"/>
    <col min="7" max="8" width="16.42578125" style="5" customWidth="1"/>
    <col min="9" max="9" width="12.7109375" style="5" customWidth="1"/>
    <col min="10" max="10" width="0.140625" style="5" customWidth="1"/>
    <col min="11" max="11" width="2" style="2" customWidth="1"/>
    <col min="12" max="13" width="17.140625" style="5" customWidth="1"/>
    <col min="14" max="14" width="8" style="5" customWidth="1"/>
    <col min="15" max="15" width="8" style="2" customWidth="1"/>
    <col min="16" max="16" width="10.85546875" style="5" customWidth="1"/>
    <col min="17" max="17" width="24.42578125" style="5" hidden="1" customWidth="1"/>
    <col min="18" max="18" width="21.7109375" style="5" customWidth="1"/>
    <col min="19" max="19" width="21.7109375" style="5" hidden="1" customWidth="1"/>
    <col min="20" max="21" width="21.7109375" style="5" customWidth="1"/>
    <col min="22" max="23" width="20" style="5" hidden="1" customWidth="1"/>
    <col min="24" max="25" width="19.7109375" style="5" customWidth="1"/>
    <col min="26" max="62" width="19" style="5" hidden="1" customWidth="1"/>
    <col min="63" max="63" width="19.5703125" style="5" hidden="1" customWidth="1"/>
    <col min="64" max="64" width="19.5703125" style="5" customWidth="1"/>
    <col min="65" max="16384" width="11.42578125" style="5"/>
  </cols>
  <sheetData>
    <row r="1" spans="1:64" s="222" customFormat="1" ht="20.100000000000001" customHeight="1" x14ac:dyDescent="0.3">
      <c r="A1" s="148" t="s">
        <v>79</v>
      </c>
      <c r="E1" s="223"/>
      <c r="F1" s="223"/>
      <c r="G1" s="223"/>
      <c r="H1" s="223"/>
      <c r="I1" s="223"/>
      <c r="J1" s="224"/>
      <c r="K1" s="224"/>
      <c r="L1" s="224"/>
      <c r="M1" s="224"/>
      <c r="N1" s="224"/>
      <c r="O1" s="224"/>
      <c r="P1" s="224"/>
      <c r="Q1" s="224"/>
      <c r="R1" s="224"/>
      <c r="S1" s="224"/>
      <c r="T1" s="225"/>
      <c r="U1" s="226"/>
    </row>
    <row r="2" spans="1:64" s="137" customFormat="1" ht="14.25" customHeight="1" x14ac:dyDescent="0.25">
      <c r="A2" s="138" t="s">
        <v>73</v>
      </c>
      <c r="E2" s="138"/>
      <c r="F2" s="138"/>
      <c r="G2" s="138"/>
      <c r="H2" s="138"/>
      <c r="I2" s="138"/>
      <c r="J2" s="227"/>
      <c r="K2" s="227"/>
      <c r="L2" s="227"/>
      <c r="M2" s="227"/>
      <c r="N2" s="227"/>
      <c r="O2" s="227"/>
      <c r="P2" s="227"/>
      <c r="Q2" s="227"/>
      <c r="R2" s="227"/>
      <c r="S2" s="227"/>
      <c r="T2" s="228"/>
      <c r="U2" s="228"/>
      <c r="V2" s="140"/>
    </row>
    <row r="3" spans="1:64" s="142" customFormat="1" ht="8.25" customHeight="1" x14ac:dyDescent="0.25">
      <c r="A3" s="141"/>
      <c r="E3" s="143"/>
      <c r="F3" s="143"/>
      <c r="G3" s="143"/>
      <c r="H3" s="143"/>
      <c r="I3" s="143"/>
      <c r="J3" s="144"/>
      <c r="K3" s="144"/>
      <c r="L3" s="144"/>
      <c r="M3" s="144"/>
      <c r="N3" s="144"/>
      <c r="O3" s="144"/>
      <c r="P3" s="144"/>
      <c r="Q3" s="144"/>
      <c r="R3" s="144"/>
      <c r="S3" s="144"/>
      <c r="T3" s="203"/>
      <c r="U3" s="203"/>
      <c r="V3" s="145"/>
    </row>
    <row r="4" spans="1:64" s="163" customFormat="1" ht="12" customHeight="1" x14ac:dyDescent="0.25">
      <c r="A4" s="120" t="s">
        <v>176</v>
      </c>
      <c r="E4" s="434">
        <f>'Planung der Arbeitspakete'!C4</f>
        <v>0</v>
      </c>
      <c r="F4" s="434"/>
      <c r="G4" s="434"/>
      <c r="H4" s="434"/>
      <c r="I4" s="434"/>
      <c r="J4" s="435"/>
      <c r="K4" s="435"/>
      <c r="L4" s="435"/>
      <c r="M4" s="165"/>
      <c r="N4" s="165"/>
      <c r="O4" s="165"/>
      <c r="P4" s="165"/>
      <c r="Q4" s="165"/>
      <c r="R4" s="165"/>
      <c r="S4" s="165"/>
      <c r="T4" s="203"/>
      <c r="U4" s="203"/>
      <c r="V4" s="166"/>
    </row>
    <row r="5" spans="1:64" s="163" customFormat="1" ht="3" customHeight="1" x14ac:dyDescent="0.25">
      <c r="A5" s="142"/>
      <c r="B5" s="167"/>
      <c r="C5" s="167"/>
      <c r="D5" s="167"/>
      <c r="E5" s="164"/>
      <c r="F5" s="164"/>
      <c r="G5" s="164"/>
      <c r="H5" s="164"/>
      <c r="I5" s="164"/>
      <c r="J5" s="164"/>
      <c r="K5" s="165"/>
      <c r="L5" s="165"/>
      <c r="M5" s="165"/>
      <c r="N5" s="165"/>
      <c r="O5" s="165"/>
      <c r="P5" s="165"/>
      <c r="Q5" s="165"/>
      <c r="R5" s="165"/>
      <c r="S5" s="165"/>
      <c r="T5" s="203"/>
      <c r="U5" s="203"/>
      <c r="V5" s="166"/>
    </row>
    <row r="6" spans="1:64" s="168" customFormat="1" ht="18" customHeight="1" x14ac:dyDescent="0.25">
      <c r="A6" s="141" t="s">
        <v>34</v>
      </c>
      <c r="E6" s="169"/>
      <c r="F6" s="169"/>
      <c r="G6" s="169"/>
      <c r="H6" s="169"/>
      <c r="I6" s="169"/>
      <c r="J6" s="165"/>
      <c r="K6" s="165"/>
      <c r="L6" s="165"/>
      <c r="M6" s="165"/>
      <c r="N6" s="165"/>
      <c r="O6" s="165"/>
      <c r="P6" s="165"/>
      <c r="Q6" s="165"/>
      <c r="R6" s="165"/>
      <c r="S6" s="165"/>
      <c r="T6" s="203"/>
      <c r="U6" s="203"/>
      <c r="AA6" s="170" t="s">
        <v>80</v>
      </c>
      <c r="AB6" s="170"/>
      <c r="BG6" s="177"/>
      <c r="BH6" s="177"/>
      <c r="BI6" s="177"/>
    </row>
    <row r="7" spans="1:64" s="168" customFormat="1" ht="3.75" hidden="1" customHeight="1" x14ac:dyDescent="0.2">
      <c r="A7" s="137"/>
      <c r="B7" s="170"/>
      <c r="C7" s="170"/>
      <c r="D7" s="170"/>
      <c r="J7" s="171"/>
      <c r="K7" s="171"/>
      <c r="L7" s="171"/>
      <c r="M7" s="171"/>
      <c r="N7" s="171"/>
      <c r="O7" s="171"/>
      <c r="P7" s="171"/>
      <c r="Q7" s="171"/>
      <c r="R7" s="171"/>
      <c r="S7" s="171"/>
      <c r="T7" s="171"/>
      <c r="U7" s="172"/>
      <c r="BG7" s="177"/>
      <c r="BH7" s="177"/>
      <c r="BI7" s="177"/>
    </row>
    <row r="8" spans="1:64" s="177" customFormat="1" ht="21" customHeight="1" x14ac:dyDescent="0.2">
      <c r="A8" s="358" t="s">
        <v>190</v>
      </c>
      <c r="B8" s="173"/>
      <c r="C8" s="173"/>
      <c r="D8" s="173"/>
      <c r="E8" s="174"/>
      <c r="F8" s="174"/>
      <c r="G8" s="174"/>
      <c r="H8" s="174"/>
      <c r="I8" s="174"/>
      <c r="J8" s="174"/>
      <c r="K8" s="175"/>
      <c r="L8" s="175"/>
      <c r="M8" s="175"/>
      <c r="N8" s="175"/>
      <c r="O8" s="175"/>
      <c r="P8" s="175"/>
      <c r="Q8" s="175"/>
      <c r="R8" s="175"/>
      <c r="S8" s="175"/>
      <c r="T8" s="175"/>
      <c r="U8" s="175"/>
      <c r="V8" s="176"/>
      <c r="AA8" s="233" t="s">
        <v>81</v>
      </c>
      <c r="AB8" s="233"/>
    </row>
    <row r="9" spans="1:64" s="9" customFormat="1" ht="1.5" customHeight="1" thickBot="1" x14ac:dyDescent="0.25">
      <c r="A9" s="359"/>
      <c r="B9" s="42"/>
      <c r="C9" s="42"/>
      <c r="D9" s="42"/>
      <c r="E9" s="43"/>
      <c r="F9" s="43"/>
      <c r="G9" s="43"/>
      <c r="H9" s="43"/>
      <c r="I9" s="43"/>
      <c r="J9" s="43"/>
      <c r="K9" s="41"/>
      <c r="L9" s="41"/>
      <c r="M9" s="41"/>
      <c r="N9" s="41"/>
      <c r="O9" s="41"/>
      <c r="P9" s="41"/>
      <c r="Q9" s="41"/>
      <c r="R9" s="41"/>
      <c r="S9" s="41"/>
      <c r="T9" s="41"/>
      <c r="U9" s="41"/>
      <c r="V9" s="3"/>
      <c r="BG9" s="177"/>
      <c r="BH9" s="177"/>
      <c r="BI9" s="177"/>
    </row>
    <row r="10" spans="1:64" s="10" customFormat="1" ht="19.5" customHeight="1" thickBot="1" x14ac:dyDescent="0.3">
      <c r="A10" s="58" t="s">
        <v>59</v>
      </c>
      <c r="B10" s="59"/>
      <c r="C10" s="59"/>
      <c r="D10" s="59"/>
      <c r="E10" s="59"/>
      <c r="F10" s="59"/>
      <c r="G10" s="59"/>
      <c r="H10" s="59"/>
      <c r="I10" s="59"/>
      <c r="J10" s="59"/>
      <c r="K10" s="59"/>
      <c r="L10" s="60"/>
      <c r="M10" s="317">
        <v>40</v>
      </c>
      <c r="N10" s="45"/>
      <c r="O10" s="46"/>
      <c r="P10" s="47"/>
      <c r="Q10" s="47"/>
      <c r="R10" s="47"/>
      <c r="S10" s="47"/>
      <c r="T10" s="47"/>
      <c r="U10" s="48"/>
      <c r="V10" s="93"/>
      <c r="W10" s="93"/>
      <c r="X10" s="93"/>
      <c r="Y10" s="93"/>
      <c r="Z10" s="93"/>
      <c r="BG10" s="177"/>
      <c r="BH10" s="177"/>
      <c r="BI10" s="177"/>
    </row>
    <row r="11" spans="1:64" ht="3.75" hidden="1" customHeight="1" x14ac:dyDescent="0.2">
      <c r="J11" s="6"/>
      <c r="K11" s="6"/>
      <c r="L11" s="6"/>
      <c r="M11" s="6"/>
      <c r="N11" s="21"/>
      <c r="O11" s="6"/>
      <c r="P11" s="6"/>
      <c r="Q11" s="33"/>
      <c r="R11" s="21"/>
      <c r="S11" s="33"/>
      <c r="T11" s="21"/>
      <c r="U11" s="2"/>
      <c r="BG11" s="177"/>
      <c r="BH11" s="177"/>
      <c r="BI11" s="177"/>
    </row>
    <row r="12" spans="1:64" s="11" customFormat="1" ht="72" customHeight="1" x14ac:dyDescent="0.2">
      <c r="A12" s="335" t="s">
        <v>70</v>
      </c>
      <c r="B12" s="67" t="s">
        <v>189</v>
      </c>
      <c r="C12" s="67" t="s">
        <v>114</v>
      </c>
      <c r="D12" s="67" t="s">
        <v>135</v>
      </c>
      <c r="E12" s="67" t="s">
        <v>178</v>
      </c>
      <c r="F12" s="67"/>
      <c r="G12" s="67" t="str">
        <f>IF('Planung der Arbeitspakete'!C6="Hochschule","aktuelles mtl.
AG-Brutto in EUR²","aktuelles mtl.
AN-Brutto²")</f>
        <v>aktuelles mtl.
AG-Brutto in EUR²</v>
      </c>
      <c r="H12" s="67" t="str">
        <f>IF('Planung der Arbeitspakete'!C6="Hochschule","Jährliche Gehalts-steigerung bzw. Urlaubs- und Weihnachtsgeld in EUR","Lohn- oder Gehalts-empfänger³?")</f>
        <v>Jährliche Gehalts-steigerung bzw. Urlaubs- und Weihnachtsgeld in EUR</v>
      </c>
      <c r="I12" s="311" t="str">
        <f>IF('Planung der Arbeitspakete'!C6="Hochschule","Zusätzliche neue Projektmit-arbeitende ? 
(ja/nein)","AG-Anteil an SV-Abgaben mind. 15% 4? 
(ja/nein)")</f>
        <v>Zusätzliche neue Projektmit-arbeitende ? 
(ja/nein)</v>
      </c>
      <c r="J12" s="333" t="str">
        <f>IF('Planung der Arbeitspakete'!C6="Hochschule","
+","Pauschale i.H.v. 15% zur Abgeltung anfallender 
AG-Anteile auf 
AN-Brutto")</f>
        <v xml:space="preserve">
+</v>
      </c>
      <c r="K12" s="67" t="s">
        <v>3</v>
      </c>
      <c r="L12" s="315" t="s">
        <v>137</v>
      </c>
      <c r="M12" s="319" t="s">
        <v>157</v>
      </c>
      <c r="N12" s="312" t="s">
        <v>158</v>
      </c>
      <c r="O12" s="67" t="s">
        <v>159</v>
      </c>
      <c r="P12" s="67" t="s">
        <v>3</v>
      </c>
      <c r="Q12" s="323" t="s">
        <v>138</v>
      </c>
      <c r="R12" s="67" t="s">
        <v>113</v>
      </c>
      <c r="S12" s="323" t="s">
        <v>139</v>
      </c>
      <c r="T12" s="67" t="s">
        <v>165</v>
      </c>
      <c r="U12" s="67" t="s">
        <v>161</v>
      </c>
      <c r="V12" s="334"/>
      <c r="W12" s="334"/>
      <c r="X12" s="67" t="s">
        <v>115</v>
      </c>
      <c r="Y12" s="67" t="s">
        <v>116</v>
      </c>
      <c r="Z12" s="67" t="s">
        <v>117</v>
      </c>
      <c r="AA12" s="231" t="s">
        <v>83</v>
      </c>
      <c r="AB12" s="231" t="s">
        <v>83</v>
      </c>
      <c r="AC12" s="238">
        <f>'Aufteilung PM auf AP'!E11</f>
        <v>1</v>
      </c>
      <c r="AD12" s="238"/>
      <c r="AE12" s="238" t="str">
        <f>'Aufteilung PM auf AP'!F11</f>
        <v/>
      </c>
      <c r="AF12" s="238"/>
      <c r="AG12" s="238" t="str">
        <f>'Aufteilung PM auf AP'!G11</f>
        <v/>
      </c>
      <c r="AH12" s="238"/>
      <c r="AI12" s="238" t="str">
        <f>'Aufteilung PM auf AP'!H11</f>
        <v/>
      </c>
      <c r="AJ12" s="238"/>
      <c r="AK12" s="238" t="str">
        <f>'Aufteilung PM auf AP'!I11</f>
        <v/>
      </c>
      <c r="AL12" s="238"/>
      <c r="AM12" s="238" t="str">
        <f>'Aufteilung PM auf AP'!J11</f>
        <v/>
      </c>
      <c r="AN12" s="238"/>
      <c r="AO12" s="238" t="str">
        <f>'Aufteilung PM auf AP'!K11</f>
        <v/>
      </c>
      <c r="AP12" s="238"/>
      <c r="AQ12" s="238" t="str">
        <f>'Aufteilung PM auf AP'!L11</f>
        <v/>
      </c>
      <c r="AR12" s="238"/>
      <c r="AS12" s="238" t="str">
        <f>'Aufteilung PM auf AP'!M11</f>
        <v/>
      </c>
      <c r="AT12" s="238"/>
      <c r="AU12" s="238" t="str">
        <f>'Aufteilung PM auf AP'!N11</f>
        <v/>
      </c>
      <c r="AV12" s="238"/>
      <c r="AW12" s="238" t="str">
        <f>'Aufteilung PM auf AP'!O11</f>
        <v/>
      </c>
      <c r="AX12" s="238"/>
      <c r="AY12" s="238" t="str">
        <f>'Aufteilung PM auf AP'!P11</f>
        <v/>
      </c>
      <c r="AZ12" s="238"/>
      <c r="BA12" s="238" t="str">
        <f>'Aufteilung PM auf AP'!Q11</f>
        <v/>
      </c>
      <c r="BB12" s="238"/>
      <c r="BC12" s="238" t="str">
        <f>'Aufteilung PM auf AP'!R11</f>
        <v/>
      </c>
      <c r="BD12" s="238"/>
      <c r="BE12" s="238" t="str">
        <f>'Aufteilung PM auf AP'!S11</f>
        <v/>
      </c>
      <c r="BF12" s="238"/>
      <c r="BG12" s="177"/>
      <c r="BH12" s="315" t="s">
        <v>137</v>
      </c>
      <c r="BI12" s="315" t="s">
        <v>137</v>
      </c>
      <c r="BL12" s="354"/>
    </row>
    <row r="13" spans="1:64" s="16" customFormat="1" ht="20.100000000000001" customHeight="1" x14ac:dyDescent="0.25">
      <c r="A13" s="94" t="str">
        <f>'Aufteilung PM auf AP'!A13</f>
        <v/>
      </c>
      <c r="B13" s="70">
        <f>'Aufteilung PM auf AP'!C13</f>
        <v>0</v>
      </c>
      <c r="C13" s="296"/>
      <c r="D13" s="296"/>
      <c r="E13" s="318"/>
      <c r="F13" s="310"/>
      <c r="G13" s="313"/>
      <c r="H13" s="313"/>
      <c r="I13" s="313"/>
      <c r="J13" s="314" t="str">
        <f>IF(I13="ja",G13*0.15,"+")</f>
        <v>+</v>
      </c>
      <c r="K13" s="66" t="s">
        <v>2</v>
      </c>
      <c r="L13" s="316">
        <f>IF(AND(I13="ja",'Planung der Arbeitspakete'!$C$6="übrige Forschungseinrichtung"),SUM(G13,J13),IF(AND(I13="nein",'Planung der Arbeitspakete'!$C$6="übrige Forschungseinrichtung"),G13,IF(AND(I13="ja",'Planung der Arbeitspakete'!$C$6="Unternehmen"),SUM(G13,J13),IF(AND(I13="nein",'Planung der Arbeitspakete'!$C$6="Unternehmen"),G13,IF(AND(I13="ja",'Planung der Arbeitspakete'!$C$6="Hochschule"),SUM(G13+(H13/12)),IF(AND(I13="nein",'Planung der Arbeitspakete'!$C$6="Hochschule"),SUM(G13+(H13/12)),0))))))</f>
        <v>0</v>
      </c>
      <c r="M13" s="69">
        <f>IF($M$10="","",IF(L13&lt;(E13/$M$10)*8333.33,L13,(E13/$M$10)*8333.33))</f>
        <v>0</v>
      </c>
      <c r="N13" s="212">
        <f>'Aufteilung PM auf AP'!U13</f>
        <v>0</v>
      </c>
      <c r="O13" s="212">
        <f>'Aufteilung PM auf AP'!V13</f>
        <v>0</v>
      </c>
      <c r="P13" s="66" t="s">
        <v>2</v>
      </c>
      <c r="Q13" s="324">
        <f t="shared" ref="Q13:Q42" si="0">IF($M$10="","",IF(L13&gt;(E13/$M$10)*8333.33,(E13/$M$10)*8333.33*N13,M13*N13))</f>
        <v>0</v>
      </c>
      <c r="R13" s="69">
        <f t="shared" ref="R13:R42" si="1">M13*N13</f>
        <v>0</v>
      </c>
      <c r="S13" s="339">
        <f t="shared" ref="S13:S42" si="2">IF($M$10="","",IF(L13&gt;(E13/$M$10)*8333.33,(E13/$M$10)*8333.33*O13,M13*O13))</f>
        <v>0</v>
      </c>
      <c r="T13" s="69">
        <f t="shared" ref="T13:T42" si="3">M13*O13</f>
        <v>0</v>
      </c>
      <c r="U13" s="338">
        <f t="shared" ref="U13:U42" si="4">SUM(T13+R13)</f>
        <v>0</v>
      </c>
      <c r="V13" s="336">
        <f t="shared" ref="V13:V42" si="5">IF(E13/$M$10&lt;=1,E13/$M$10,1)</f>
        <v>0</v>
      </c>
      <c r="W13" s="336">
        <f>V13*8333.33</f>
        <v>0</v>
      </c>
      <c r="X13" s="283" t="str">
        <f t="shared" ref="X13:X42" si="6">IF($M$10="","",IF(L13&gt;(E13/$M$10)*8333.33,(L13*N13)-R13,""))</f>
        <v/>
      </c>
      <c r="Y13" s="283" t="str">
        <f t="shared" ref="Y13:Y42" si="7">IF($M$10="","",IF(L13&gt;(E13/$M$10)*8333.33,(L13*O13)-T13,""))</f>
        <v/>
      </c>
      <c r="Z13" s="283" t="str">
        <f>IF($M$10="","",IF(L13&gt;(E13/$M$10)*8333.33,(L13*#REF!)-#REF!,""))</f>
        <v/>
      </c>
      <c r="AA13" s="237">
        <f t="shared" ref="AA13:AA42" si="8">M13</f>
        <v>0</v>
      </c>
      <c r="AB13" s="237">
        <f t="shared" ref="AB13:AB42" si="9">IF($M$10="","",IF(L13&gt;(E13/$M$10)*8333.33,(E13/$M$10)*8333.33,G13))</f>
        <v>0</v>
      </c>
      <c r="AC13" s="240">
        <f>$AA13*'Aufteilung PM auf AP'!E13</f>
        <v>0</v>
      </c>
      <c r="AD13" s="240">
        <f>$AB13*'Aufteilung PM auf AP'!E13</f>
        <v>0</v>
      </c>
      <c r="AE13" s="240">
        <f>$AA13*'Aufteilung PM auf AP'!F13</f>
        <v>0</v>
      </c>
      <c r="AF13" s="240">
        <f>$AB13*'Aufteilung PM auf AP'!F13</f>
        <v>0</v>
      </c>
      <c r="AG13" s="240">
        <f>$AA13*'Aufteilung PM auf AP'!G13</f>
        <v>0</v>
      </c>
      <c r="AH13" s="240">
        <f>$AB13*'Aufteilung PM auf AP'!G13</f>
        <v>0</v>
      </c>
      <c r="AI13" s="240">
        <f>$AA13*'Aufteilung PM auf AP'!H13</f>
        <v>0</v>
      </c>
      <c r="AJ13" s="240">
        <f>$AB13*'Aufteilung PM auf AP'!H13</f>
        <v>0</v>
      </c>
      <c r="AK13" s="240">
        <f>$AA13*'Aufteilung PM auf AP'!I13</f>
        <v>0</v>
      </c>
      <c r="AL13" s="240">
        <f>$AB13*'Aufteilung PM auf AP'!I13</f>
        <v>0</v>
      </c>
      <c r="AM13" s="240">
        <f>$AA13*'Aufteilung PM auf AP'!J13</f>
        <v>0</v>
      </c>
      <c r="AN13" s="240">
        <f>$AB13*'Aufteilung PM auf AP'!J13</f>
        <v>0</v>
      </c>
      <c r="AO13" s="240">
        <f>$AA13*'Aufteilung PM auf AP'!K13</f>
        <v>0</v>
      </c>
      <c r="AP13" s="240">
        <f>$AB13*'Aufteilung PM auf AP'!K13</f>
        <v>0</v>
      </c>
      <c r="AQ13" s="240">
        <f>$AA13*'Aufteilung PM auf AP'!L13</f>
        <v>0</v>
      </c>
      <c r="AR13" s="240">
        <f>$AB13*'Aufteilung PM auf AP'!L13</f>
        <v>0</v>
      </c>
      <c r="AS13" s="240">
        <f>$AA13*'Aufteilung PM auf AP'!M13</f>
        <v>0</v>
      </c>
      <c r="AT13" s="240">
        <f>$AB13*'Aufteilung PM auf AP'!M13</f>
        <v>0</v>
      </c>
      <c r="AU13" s="240">
        <f>$AA13*'Aufteilung PM auf AP'!N13</f>
        <v>0</v>
      </c>
      <c r="AV13" s="240">
        <f>$AB13*'Aufteilung PM auf AP'!N13</f>
        <v>0</v>
      </c>
      <c r="AW13" s="240">
        <f>$AA13*'Aufteilung PM auf AP'!O13</f>
        <v>0</v>
      </c>
      <c r="AX13" s="240">
        <f>$AB13*'Aufteilung PM auf AP'!O13</f>
        <v>0</v>
      </c>
      <c r="AY13" s="240">
        <f>$AA13*'Aufteilung PM auf AP'!P13</f>
        <v>0</v>
      </c>
      <c r="AZ13" s="240">
        <f>$AB13*'Aufteilung PM auf AP'!P13</f>
        <v>0</v>
      </c>
      <c r="BA13" s="240">
        <f>$AA13*'Aufteilung PM auf AP'!Q13</f>
        <v>0</v>
      </c>
      <c r="BB13" s="240">
        <f>$AB13*'Aufteilung PM auf AP'!Q13</f>
        <v>0</v>
      </c>
      <c r="BC13" s="240">
        <f>$AA13*'Aufteilung PM auf AP'!R13</f>
        <v>0</v>
      </c>
      <c r="BD13" s="240">
        <f>$AB13*'Aufteilung PM auf AP'!R13</f>
        <v>0</v>
      </c>
      <c r="BE13" s="240">
        <f>$AA13*'Aufteilung PM auf AP'!S13</f>
        <v>0</v>
      </c>
      <c r="BF13" s="240">
        <f>$AB13*'Aufteilung PM auf AP'!S13</f>
        <v>0</v>
      </c>
      <c r="BH13" s="316">
        <f>IF(AND('Planung der Arbeitspakete'!$C$6="Hochschule",I13="ja"),M13*SUM(N13:O13),0)</f>
        <v>0</v>
      </c>
      <c r="BI13" s="316">
        <f>IF(AND('Planung der Arbeitspakete'!$C$6="Hochschule",I13="nein"),M13*SUM(N13:O13),0)</f>
        <v>0</v>
      </c>
      <c r="BK13" s="16">
        <f>IF(AND(G13&gt;8333.33,I13="Nein",),1,8333.33)</f>
        <v>8333.33</v>
      </c>
    </row>
    <row r="14" spans="1:64" s="16" customFormat="1" ht="20.100000000000001" customHeight="1" x14ac:dyDescent="0.25">
      <c r="A14" s="94" t="str">
        <f>'Aufteilung PM auf AP'!A14</f>
        <v/>
      </c>
      <c r="B14" s="70">
        <f>'Aufteilung PM auf AP'!C14</f>
        <v>0</v>
      </c>
      <c r="C14" s="296"/>
      <c r="D14" s="296"/>
      <c r="E14" s="318"/>
      <c r="F14" s="310"/>
      <c r="G14" s="313"/>
      <c r="H14" s="313"/>
      <c r="I14" s="313"/>
      <c r="J14" s="314" t="str">
        <f>IF('Planung der Arbeitspakete'!C$6="Hochschule","+",G14*0.15)</f>
        <v>+</v>
      </c>
      <c r="K14" s="66" t="s">
        <v>2</v>
      </c>
      <c r="L14" s="316">
        <f>IF(AND(I14="ja",'Planung der Arbeitspakete'!$C$6="übrige Forschungseinrichtung"),SUM(G14,J14),IF(AND(I14="nein",'Planung der Arbeitspakete'!$C$6="übrige Forschungseinrichtung"),G14,IF(AND(I14="ja",'Planung der Arbeitspakete'!$C$6="Unternehmen"),SUM(G14,J14),IF(AND(I14="nein",'Planung der Arbeitspakete'!$C$6="Unternehmen"),G14,IF(AND(I14="ja",'Planung der Arbeitspakete'!$C$6="Hochschule"),SUM(G14+(H14/12)),IF(AND(I14="nein",'Planung der Arbeitspakete'!$C$6="Hochschule"),SUM(G14+(H14/12)),0))))))</f>
        <v>0</v>
      </c>
      <c r="M14" s="69">
        <f t="shared" ref="M14:M42" si="10">IF($M$10="","",IF(L14&lt;(E14/$M$10)*8333.33,L14,(E14/$M$10)*8333.33))</f>
        <v>0</v>
      </c>
      <c r="N14" s="212">
        <f>'Aufteilung PM auf AP'!U14</f>
        <v>0</v>
      </c>
      <c r="O14" s="212">
        <f>'Aufteilung PM auf AP'!V14</f>
        <v>0</v>
      </c>
      <c r="P14" s="66" t="s">
        <v>2</v>
      </c>
      <c r="Q14" s="324">
        <f t="shared" si="0"/>
        <v>0</v>
      </c>
      <c r="R14" s="69">
        <f t="shared" si="1"/>
        <v>0</v>
      </c>
      <c r="S14" s="339">
        <f t="shared" si="2"/>
        <v>0</v>
      </c>
      <c r="T14" s="69">
        <f t="shared" si="3"/>
        <v>0</v>
      </c>
      <c r="U14" s="338">
        <f t="shared" si="4"/>
        <v>0</v>
      </c>
      <c r="V14" s="336">
        <f t="shared" si="5"/>
        <v>0</v>
      </c>
      <c r="W14" s="336">
        <f t="shared" ref="W14:W42" si="11">V14*8333.33</f>
        <v>0</v>
      </c>
      <c r="X14" s="283" t="str">
        <f t="shared" si="6"/>
        <v/>
      </c>
      <c r="Y14" s="283" t="str">
        <f t="shared" si="7"/>
        <v/>
      </c>
      <c r="Z14" s="283" t="str">
        <f>IF($M$10="","",IF(L14&gt;(E14/$M$10)*8333.33,(L14*#REF!)-#REF!,""))</f>
        <v/>
      </c>
      <c r="AA14" s="237">
        <f t="shared" si="8"/>
        <v>0</v>
      </c>
      <c r="AB14" s="237">
        <f t="shared" si="9"/>
        <v>0</v>
      </c>
      <c r="AC14" s="240">
        <f>$AA14*'Aufteilung PM auf AP'!E14</f>
        <v>0</v>
      </c>
      <c r="AD14" s="240">
        <f>$AB14*'Aufteilung PM auf AP'!E14</f>
        <v>0</v>
      </c>
      <c r="AE14" s="240">
        <f>$AA14*'Aufteilung PM auf AP'!F14</f>
        <v>0</v>
      </c>
      <c r="AF14" s="240">
        <f>$AB14*'Aufteilung PM auf AP'!F14</f>
        <v>0</v>
      </c>
      <c r="AG14" s="240">
        <f>$AA14*'Aufteilung PM auf AP'!G14</f>
        <v>0</v>
      </c>
      <c r="AH14" s="240">
        <f>$AB14*'Aufteilung PM auf AP'!G14</f>
        <v>0</v>
      </c>
      <c r="AI14" s="240">
        <f>$AA14*'Aufteilung PM auf AP'!H14</f>
        <v>0</v>
      </c>
      <c r="AJ14" s="240">
        <f>$AB14*'Aufteilung PM auf AP'!H14</f>
        <v>0</v>
      </c>
      <c r="AK14" s="240">
        <f>$AA14*'Aufteilung PM auf AP'!I14</f>
        <v>0</v>
      </c>
      <c r="AL14" s="240">
        <f>$AB14*'Aufteilung PM auf AP'!I14</f>
        <v>0</v>
      </c>
      <c r="AM14" s="240">
        <f>$AA14*'Aufteilung PM auf AP'!J14</f>
        <v>0</v>
      </c>
      <c r="AN14" s="240">
        <f>$AB14*'Aufteilung PM auf AP'!J14</f>
        <v>0</v>
      </c>
      <c r="AO14" s="240">
        <f>$AA14*'Aufteilung PM auf AP'!K14</f>
        <v>0</v>
      </c>
      <c r="AP14" s="240">
        <f>$AB14*'Aufteilung PM auf AP'!K14</f>
        <v>0</v>
      </c>
      <c r="AQ14" s="240">
        <f>$AA14*'Aufteilung PM auf AP'!L14</f>
        <v>0</v>
      </c>
      <c r="AR14" s="240">
        <f>$AB14*'Aufteilung PM auf AP'!L14</f>
        <v>0</v>
      </c>
      <c r="AS14" s="240">
        <f>$AA14*'Aufteilung PM auf AP'!M14</f>
        <v>0</v>
      </c>
      <c r="AT14" s="240">
        <f>$AB14*'Aufteilung PM auf AP'!M14</f>
        <v>0</v>
      </c>
      <c r="AU14" s="240">
        <f>$AA14*'Aufteilung PM auf AP'!N14</f>
        <v>0</v>
      </c>
      <c r="AV14" s="240">
        <f>$AB14*'Aufteilung PM auf AP'!N14</f>
        <v>0</v>
      </c>
      <c r="AW14" s="240">
        <f>$AA14*'Aufteilung PM auf AP'!O14</f>
        <v>0</v>
      </c>
      <c r="AX14" s="240">
        <f>$AB14*'Aufteilung PM auf AP'!O14</f>
        <v>0</v>
      </c>
      <c r="AY14" s="240">
        <f>$AA14*'Aufteilung PM auf AP'!P14</f>
        <v>0</v>
      </c>
      <c r="AZ14" s="240">
        <f>$AB14*'Aufteilung PM auf AP'!P14</f>
        <v>0</v>
      </c>
      <c r="BA14" s="240">
        <f>$AA14*'Aufteilung PM auf AP'!Q14</f>
        <v>0</v>
      </c>
      <c r="BB14" s="240">
        <f>$AB14*'Aufteilung PM auf AP'!Q14</f>
        <v>0</v>
      </c>
      <c r="BC14" s="240">
        <f>$AA14*'Aufteilung PM auf AP'!R14</f>
        <v>0</v>
      </c>
      <c r="BD14" s="240">
        <f>$AB14*'Aufteilung PM auf AP'!R14</f>
        <v>0</v>
      </c>
      <c r="BE14" s="240">
        <f>$AA14*'Aufteilung PM auf AP'!S14</f>
        <v>0</v>
      </c>
      <c r="BF14" s="240">
        <f>$AB14*'Aufteilung PM auf AP'!S14</f>
        <v>0</v>
      </c>
      <c r="BH14" s="316">
        <f>IF(AND('Planung der Arbeitspakete'!$C$6="Hochschule",I14="ja"),M14*SUM(N14:O14),0)</f>
        <v>0</v>
      </c>
      <c r="BI14" s="316">
        <f>IF(AND('Planung der Arbeitspakete'!$C$6="Hochschule",I14="nein"),M14*SUM(N14:O14),0)</f>
        <v>0</v>
      </c>
    </row>
    <row r="15" spans="1:64" s="16" customFormat="1" ht="20.100000000000001" customHeight="1" x14ac:dyDescent="0.25">
      <c r="A15" s="94" t="str">
        <f>'Aufteilung PM auf AP'!A15</f>
        <v/>
      </c>
      <c r="B15" s="70">
        <f>'Aufteilung PM auf AP'!C15</f>
        <v>0</v>
      </c>
      <c r="C15" s="296"/>
      <c r="D15" s="296"/>
      <c r="E15" s="318"/>
      <c r="F15" s="310"/>
      <c r="G15" s="313"/>
      <c r="H15" s="313"/>
      <c r="I15" s="313"/>
      <c r="J15" s="314" t="str">
        <f>IF('Planung der Arbeitspakete'!C$6="Hochschule","+",G15*0.15)</f>
        <v>+</v>
      </c>
      <c r="K15" s="66" t="s">
        <v>2</v>
      </c>
      <c r="L15" s="316">
        <f>IF(AND(I15="ja",'Planung der Arbeitspakete'!$C$6="übrige Forschungseinrichtung"),SUM(G15,J15),IF(AND(I15="nein",'Planung der Arbeitspakete'!$C$6="übrige Forschungseinrichtung"),G15,IF(AND(I15="ja",'Planung der Arbeitspakete'!$C$6="Unternehmen"),SUM(G15,J15),IF(AND(I15="nein",'Planung der Arbeitspakete'!$C$6="Unternehmen"),G15,IF(AND(I15="ja",'Planung der Arbeitspakete'!$C$6="Hochschule"),SUM(G15+(H15/12)),IF(AND(I15="nein",'Planung der Arbeitspakete'!$C$6="Hochschule"),SUM(G15+(H15/12)),0))))))</f>
        <v>0</v>
      </c>
      <c r="M15" s="69">
        <f t="shared" si="10"/>
        <v>0</v>
      </c>
      <c r="N15" s="212">
        <f>'Aufteilung PM auf AP'!U15</f>
        <v>0</v>
      </c>
      <c r="O15" s="212">
        <f>'Aufteilung PM auf AP'!V15</f>
        <v>0</v>
      </c>
      <c r="P15" s="66" t="s">
        <v>2</v>
      </c>
      <c r="Q15" s="324">
        <f t="shared" si="0"/>
        <v>0</v>
      </c>
      <c r="R15" s="69">
        <f t="shared" si="1"/>
        <v>0</v>
      </c>
      <c r="S15" s="339">
        <f t="shared" si="2"/>
        <v>0</v>
      </c>
      <c r="T15" s="69">
        <f t="shared" si="3"/>
        <v>0</v>
      </c>
      <c r="U15" s="338">
        <f t="shared" si="4"/>
        <v>0</v>
      </c>
      <c r="V15" s="336">
        <f t="shared" si="5"/>
        <v>0</v>
      </c>
      <c r="W15" s="336">
        <f t="shared" si="11"/>
        <v>0</v>
      </c>
      <c r="X15" s="283" t="str">
        <f t="shared" si="6"/>
        <v/>
      </c>
      <c r="Y15" s="283" t="str">
        <f t="shared" si="7"/>
        <v/>
      </c>
      <c r="Z15" s="283" t="str">
        <f>IF($M$10="","",IF(L15&gt;(E15/$M$10)*8333.33,(L15*#REF!)-#REF!,""))</f>
        <v/>
      </c>
      <c r="AA15" s="237">
        <f t="shared" si="8"/>
        <v>0</v>
      </c>
      <c r="AB15" s="237">
        <f t="shared" si="9"/>
        <v>0</v>
      </c>
      <c r="AC15" s="240">
        <f>$AA15*'Aufteilung PM auf AP'!E15</f>
        <v>0</v>
      </c>
      <c r="AD15" s="240">
        <f>$AB15*'Aufteilung PM auf AP'!E15</f>
        <v>0</v>
      </c>
      <c r="AE15" s="240">
        <f>$AA15*'Aufteilung PM auf AP'!F15</f>
        <v>0</v>
      </c>
      <c r="AF15" s="240">
        <f>$AB15*'Aufteilung PM auf AP'!F15</f>
        <v>0</v>
      </c>
      <c r="AG15" s="240">
        <f>$AA15*'Aufteilung PM auf AP'!G15</f>
        <v>0</v>
      </c>
      <c r="AH15" s="240">
        <f>$AB15*'Aufteilung PM auf AP'!G15</f>
        <v>0</v>
      </c>
      <c r="AI15" s="240">
        <f>$AA15*'Aufteilung PM auf AP'!H15</f>
        <v>0</v>
      </c>
      <c r="AJ15" s="240">
        <f>$AB15*'Aufteilung PM auf AP'!H15</f>
        <v>0</v>
      </c>
      <c r="AK15" s="240">
        <f>$AA15*'Aufteilung PM auf AP'!I15</f>
        <v>0</v>
      </c>
      <c r="AL15" s="240">
        <f>$AB15*'Aufteilung PM auf AP'!I15</f>
        <v>0</v>
      </c>
      <c r="AM15" s="240">
        <f>$AA15*'Aufteilung PM auf AP'!J15</f>
        <v>0</v>
      </c>
      <c r="AN15" s="240">
        <f>$AB15*'Aufteilung PM auf AP'!J15</f>
        <v>0</v>
      </c>
      <c r="AO15" s="240">
        <f>$AA15*'Aufteilung PM auf AP'!K15</f>
        <v>0</v>
      </c>
      <c r="AP15" s="240">
        <f>$AB15*'Aufteilung PM auf AP'!K15</f>
        <v>0</v>
      </c>
      <c r="AQ15" s="240">
        <f>$AA15*'Aufteilung PM auf AP'!L15</f>
        <v>0</v>
      </c>
      <c r="AR15" s="240">
        <f>$AB15*'Aufteilung PM auf AP'!L15</f>
        <v>0</v>
      </c>
      <c r="AS15" s="240">
        <f>$AA15*'Aufteilung PM auf AP'!M15</f>
        <v>0</v>
      </c>
      <c r="AT15" s="240">
        <f>$AB15*'Aufteilung PM auf AP'!M15</f>
        <v>0</v>
      </c>
      <c r="AU15" s="240">
        <f>$AA15*'Aufteilung PM auf AP'!N15</f>
        <v>0</v>
      </c>
      <c r="AV15" s="240">
        <f>$AB15*'Aufteilung PM auf AP'!N15</f>
        <v>0</v>
      </c>
      <c r="AW15" s="240">
        <f>$AA15*'Aufteilung PM auf AP'!O15</f>
        <v>0</v>
      </c>
      <c r="AX15" s="240">
        <f>$AB15*'Aufteilung PM auf AP'!O15</f>
        <v>0</v>
      </c>
      <c r="AY15" s="240">
        <f>$AA15*'Aufteilung PM auf AP'!P15</f>
        <v>0</v>
      </c>
      <c r="AZ15" s="240">
        <f>$AB15*'Aufteilung PM auf AP'!P15</f>
        <v>0</v>
      </c>
      <c r="BA15" s="240">
        <f>$AA15*'Aufteilung PM auf AP'!Q15</f>
        <v>0</v>
      </c>
      <c r="BB15" s="240">
        <f>$AB15*'Aufteilung PM auf AP'!Q15</f>
        <v>0</v>
      </c>
      <c r="BC15" s="240">
        <f>$AA15*'Aufteilung PM auf AP'!R15</f>
        <v>0</v>
      </c>
      <c r="BD15" s="240">
        <f>$AB15*'Aufteilung PM auf AP'!R15</f>
        <v>0</v>
      </c>
      <c r="BE15" s="240">
        <f>$AA15*'Aufteilung PM auf AP'!S15</f>
        <v>0</v>
      </c>
      <c r="BF15" s="240">
        <f>$AB15*'Aufteilung PM auf AP'!S15</f>
        <v>0</v>
      </c>
      <c r="BH15" s="316">
        <f>IF(AND('Planung der Arbeitspakete'!$C$6="Hochschule",I15="ja"),M15*SUM(N15:O15),0)</f>
        <v>0</v>
      </c>
      <c r="BI15" s="316">
        <f>IF(AND('Planung der Arbeitspakete'!$C$6="Hochschule",I15="nein"),M15*SUM(N15:O15),0)</f>
        <v>0</v>
      </c>
    </row>
    <row r="16" spans="1:64" s="16" customFormat="1" ht="20.100000000000001" customHeight="1" x14ac:dyDescent="0.25">
      <c r="A16" s="94" t="str">
        <f>'Aufteilung PM auf AP'!A16</f>
        <v/>
      </c>
      <c r="B16" s="70">
        <f>'Aufteilung PM auf AP'!C16</f>
        <v>0</v>
      </c>
      <c r="C16" s="296"/>
      <c r="D16" s="296"/>
      <c r="E16" s="318"/>
      <c r="F16" s="310"/>
      <c r="G16" s="313"/>
      <c r="H16" s="313"/>
      <c r="I16" s="313"/>
      <c r="J16" s="314" t="str">
        <f>IF('Planung der Arbeitspakete'!C$6="Hochschule","+",G16*0.15)</f>
        <v>+</v>
      </c>
      <c r="K16" s="66" t="s">
        <v>2</v>
      </c>
      <c r="L16" s="316">
        <f>IF(AND(I16="ja",'Planung der Arbeitspakete'!$C$6="übrige Forschungseinrichtung"),SUM(G16,J16),IF(AND(I16="nein",'Planung der Arbeitspakete'!$C$6="übrige Forschungseinrichtung"),G16,IF(AND(I16="ja",'Planung der Arbeitspakete'!$C$6="Unternehmen"),SUM(G16,J16),IF(AND(I16="nein",'Planung der Arbeitspakete'!$C$6="Unternehmen"),G16,IF(AND(I16="ja",'Planung der Arbeitspakete'!$C$6="Hochschule"),SUM(G16+(H16/12)),IF(AND(I16="nein",'Planung der Arbeitspakete'!$C$6="Hochschule"),SUM(G16+(H16/12)),0))))))</f>
        <v>0</v>
      </c>
      <c r="M16" s="69">
        <f t="shared" si="10"/>
        <v>0</v>
      </c>
      <c r="N16" s="212">
        <f>'Aufteilung PM auf AP'!U16</f>
        <v>0</v>
      </c>
      <c r="O16" s="212">
        <f>'Aufteilung PM auf AP'!V16</f>
        <v>0</v>
      </c>
      <c r="P16" s="66" t="s">
        <v>2</v>
      </c>
      <c r="Q16" s="324">
        <f t="shared" si="0"/>
        <v>0</v>
      </c>
      <c r="R16" s="69">
        <f t="shared" si="1"/>
        <v>0</v>
      </c>
      <c r="S16" s="339">
        <f t="shared" si="2"/>
        <v>0</v>
      </c>
      <c r="T16" s="69">
        <f t="shared" si="3"/>
        <v>0</v>
      </c>
      <c r="U16" s="338">
        <f t="shared" si="4"/>
        <v>0</v>
      </c>
      <c r="V16" s="336">
        <f t="shared" si="5"/>
        <v>0</v>
      </c>
      <c r="W16" s="336">
        <f t="shared" si="11"/>
        <v>0</v>
      </c>
      <c r="X16" s="283" t="str">
        <f t="shared" si="6"/>
        <v/>
      </c>
      <c r="Y16" s="283" t="str">
        <f t="shared" si="7"/>
        <v/>
      </c>
      <c r="Z16" s="283" t="str">
        <f>IF($M$10="","",IF(L16&gt;(E16/$M$10)*8333.33,(L16*#REF!)-#REF!,""))</f>
        <v/>
      </c>
      <c r="AA16" s="237">
        <f t="shared" si="8"/>
        <v>0</v>
      </c>
      <c r="AB16" s="237">
        <f t="shared" si="9"/>
        <v>0</v>
      </c>
      <c r="AC16" s="240">
        <f>$AA16*'Aufteilung PM auf AP'!E16</f>
        <v>0</v>
      </c>
      <c r="AD16" s="240">
        <f>$AB16*'Aufteilung PM auf AP'!E16</f>
        <v>0</v>
      </c>
      <c r="AE16" s="240">
        <f>$AA16*'Aufteilung PM auf AP'!F16</f>
        <v>0</v>
      </c>
      <c r="AF16" s="240">
        <f>$AB16*'Aufteilung PM auf AP'!F16</f>
        <v>0</v>
      </c>
      <c r="AG16" s="240">
        <f>$AA16*'Aufteilung PM auf AP'!G16</f>
        <v>0</v>
      </c>
      <c r="AH16" s="240">
        <f>$AB16*'Aufteilung PM auf AP'!G16</f>
        <v>0</v>
      </c>
      <c r="AI16" s="240">
        <f>$AA16*'Aufteilung PM auf AP'!H16</f>
        <v>0</v>
      </c>
      <c r="AJ16" s="240">
        <f>$AB16*'Aufteilung PM auf AP'!H16</f>
        <v>0</v>
      </c>
      <c r="AK16" s="240">
        <f>$AA16*'Aufteilung PM auf AP'!I16</f>
        <v>0</v>
      </c>
      <c r="AL16" s="240">
        <f>$AB16*'Aufteilung PM auf AP'!I16</f>
        <v>0</v>
      </c>
      <c r="AM16" s="240">
        <f>$AA16*'Aufteilung PM auf AP'!J16</f>
        <v>0</v>
      </c>
      <c r="AN16" s="240">
        <f>$AB16*'Aufteilung PM auf AP'!J16</f>
        <v>0</v>
      </c>
      <c r="AO16" s="240">
        <f>$AA16*'Aufteilung PM auf AP'!K16</f>
        <v>0</v>
      </c>
      <c r="AP16" s="240">
        <f>$AB16*'Aufteilung PM auf AP'!K16</f>
        <v>0</v>
      </c>
      <c r="AQ16" s="240">
        <f>$AA16*'Aufteilung PM auf AP'!L16</f>
        <v>0</v>
      </c>
      <c r="AR16" s="240">
        <f>$AB16*'Aufteilung PM auf AP'!L16</f>
        <v>0</v>
      </c>
      <c r="AS16" s="240">
        <f>$AA16*'Aufteilung PM auf AP'!M16</f>
        <v>0</v>
      </c>
      <c r="AT16" s="240">
        <f>$AB16*'Aufteilung PM auf AP'!M16</f>
        <v>0</v>
      </c>
      <c r="AU16" s="240">
        <f>$AA16*'Aufteilung PM auf AP'!N16</f>
        <v>0</v>
      </c>
      <c r="AV16" s="240">
        <f>$AB16*'Aufteilung PM auf AP'!N16</f>
        <v>0</v>
      </c>
      <c r="AW16" s="240">
        <f>$AA16*'Aufteilung PM auf AP'!O16</f>
        <v>0</v>
      </c>
      <c r="AX16" s="240">
        <f>$AB16*'Aufteilung PM auf AP'!O16</f>
        <v>0</v>
      </c>
      <c r="AY16" s="240">
        <f>$AA16*'Aufteilung PM auf AP'!P16</f>
        <v>0</v>
      </c>
      <c r="AZ16" s="240">
        <f>$AB16*'Aufteilung PM auf AP'!P16</f>
        <v>0</v>
      </c>
      <c r="BA16" s="240">
        <f>$AA16*'Aufteilung PM auf AP'!Q16</f>
        <v>0</v>
      </c>
      <c r="BB16" s="240">
        <f>$AB16*'Aufteilung PM auf AP'!Q16</f>
        <v>0</v>
      </c>
      <c r="BC16" s="240">
        <f>$AA16*'Aufteilung PM auf AP'!R16</f>
        <v>0</v>
      </c>
      <c r="BD16" s="240">
        <f>$AB16*'Aufteilung PM auf AP'!R16</f>
        <v>0</v>
      </c>
      <c r="BE16" s="240">
        <f>$AA16*'Aufteilung PM auf AP'!S16</f>
        <v>0</v>
      </c>
      <c r="BF16" s="240">
        <f>$AB16*'Aufteilung PM auf AP'!S16</f>
        <v>0</v>
      </c>
      <c r="BH16" s="316">
        <f>IF(AND('Planung der Arbeitspakete'!$C$6="Hochschule",I16="ja"),M16*SUM(N16:O16),0)</f>
        <v>0</v>
      </c>
      <c r="BI16" s="316">
        <f>IF(AND('Planung der Arbeitspakete'!$C$6="Hochschule",I16="nein"),M16*SUM(N16:O16),0)</f>
        <v>0</v>
      </c>
    </row>
    <row r="17" spans="1:61" s="16" customFormat="1" ht="20.100000000000001" customHeight="1" x14ac:dyDescent="0.25">
      <c r="A17" s="94" t="str">
        <f>'Aufteilung PM auf AP'!A17</f>
        <v/>
      </c>
      <c r="B17" s="70">
        <f>'Aufteilung PM auf AP'!C17</f>
        <v>0</v>
      </c>
      <c r="C17" s="296"/>
      <c r="D17" s="296"/>
      <c r="E17" s="318"/>
      <c r="F17" s="310"/>
      <c r="G17" s="313"/>
      <c r="H17" s="313"/>
      <c r="I17" s="313"/>
      <c r="J17" s="314" t="str">
        <f>IF('Planung der Arbeitspakete'!C$6="Hochschule","+",G17*0.15)</f>
        <v>+</v>
      </c>
      <c r="K17" s="66" t="s">
        <v>2</v>
      </c>
      <c r="L17" s="316">
        <f>IF(AND(I17="ja",'Planung der Arbeitspakete'!$C$6="übrige Forschungseinrichtung"),SUM(G17,J17),IF(AND(I17="nein",'Planung der Arbeitspakete'!$C$6="übrige Forschungseinrichtung"),G17,IF(AND(I17="ja",'Planung der Arbeitspakete'!$C$6="Unternehmen"),SUM(G17,J17),IF(AND(I17="nein",'Planung der Arbeitspakete'!$C$6="Unternehmen"),G17,IF(AND(I17="ja",'Planung der Arbeitspakete'!$C$6="Hochschule"),SUM(G17+(H17/12)),IF(AND(I17="nein",'Planung der Arbeitspakete'!$C$6="Hochschule"),SUM(G17+(H17/12)),0))))))</f>
        <v>0</v>
      </c>
      <c r="M17" s="69">
        <f t="shared" si="10"/>
        <v>0</v>
      </c>
      <c r="N17" s="212">
        <f>'Aufteilung PM auf AP'!U17</f>
        <v>0</v>
      </c>
      <c r="O17" s="212">
        <f>'Aufteilung PM auf AP'!V17</f>
        <v>0</v>
      </c>
      <c r="P17" s="66" t="s">
        <v>2</v>
      </c>
      <c r="Q17" s="324">
        <f t="shared" si="0"/>
        <v>0</v>
      </c>
      <c r="R17" s="69">
        <f t="shared" si="1"/>
        <v>0</v>
      </c>
      <c r="S17" s="339">
        <f t="shared" si="2"/>
        <v>0</v>
      </c>
      <c r="T17" s="69">
        <f t="shared" si="3"/>
        <v>0</v>
      </c>
      <c r="U17" s="338">
        <f t="shared" si="4"/>
        <v>0</v>
      </c>
      <c r="V17" s="336">
        <f t="shared" si="5"/>
        <v>0</v>
      </c>
      <c r="W17" s="336">
        <f t="shared" si="11"/>
        <v>0</v>
      </c>
      <c r="X17" s="283" t="str">
        <f t="shared" si="6"/>
        <v/>
      </c>
      <c r="Y17" s="283" t="str">
        <f t="shared" si="7"/>
        <v/>
      </c>
      <c r="Z17" s="283" t="str">
        <f>IF($M$10="","",IF(L17&gt;(E17/$M$10)*8333.33,(L17*#REF!)-#REF!,""))</f>
        <v/>
      </c>
      <c r="AA17" s="237">
        <f t="shared" si="8"/>
        <v>0</v>
      </c>
      <c r="AB17" s="237">
        <f t="shared" si="9"/>
        <v>0</v>
      </c>
      <c r="AC17" s="240">
        <f>$AA17*'Aufteilung PM auf AP'!E17</f>
        <v>0</v>
      </c>
      <c r="AD17" s="240">
        <f>$AB17*'Aufteilung PM auf AP'!E17</f>
        <v>0</v>
      </c>
      <c r="AE17" s="240">
        <f>$AA17*'Aufteilung PM auf AP'!F17</f>
        <v>0</v>
      </c>
      <c r="AF17" s="240">
        <f>$AB17*'Aufteilung PM auf AP'!F17</f>
        <v>0</v>
      </c>
      <c r="AG17" s="240">
        <f>$AA17*'Aufteilung PM auf AP'!G17</f>
        <v>0</v>
      </c>
      <c r="AH17" s="240">
        <f>$AB17*'Aufteilung PM auf AP'!G17</f>
        <v>0</v>
      </c>
      <c r="AI17" s="240">
        <f>$AA17*'Aufteilung PM auf AP'!H17</f>
        <v>0</v>
      </c>
      <c r="AJ17" s="240">
        <f>$AB17*'Aufteilung PM auf AP'!H17</f>
        <v>0</v>
      </c>
      <c r="AK17" s="240">
        <f>$AA17*'Aufteilung PM auf AP'!I17</f>
        <v>0</v>
      </c>
      <c r="AL17" s="240">
        <f>$AB17*'Aufteilung PM auf AP'!I17</f>
        <v>0</v>
      </c>
      <c r="AM17" s="240">
        <f>$AA17*'Aufteilung PM auf AP'!J17</f>
        <v>0</v>
      </c>
      <c r="AN17" s="240">
        <f>$AB17*'Aufteilung PM auf AP'!J17</f>
        <v>0</v>
      </c>
      <c r="AO17" s="240">
        <f>$AA17*'Aufteilung PM auf AP'!K17</f>
        <v>0</v>
      </c>
      <c r="AP17" s="240">
        <f>$AB17*'Aufteilung PM auf AP'!K17</f>
        <v>0</v>
      </c>
      <c r="AQ17" s="240">
        <f>$AA17*'Aufteilung PM auf AP'!L17</f>
        <v>0</v>
      </c>
      <c r="AR17" s="240">
        <f>$AB17*'Aufteilung PM auf AP'!L17</f>
        <v>0</v>
      </c>
      <c r="AS17" s="240">
        <f>$AA17*'Aufteilung PM auf AP'!M17</f>
        <v>0</v>
      </c>
      <c r="AT17" s="240">
        <f>$AB17*'Aufteilung PM auf AP'!M17</f>
        <v>0</v>
      </c>
      <c r="AU17" s="240">
        <f>$AA17*'Aufteilung PM auf AP'!N17</f>
        <v>0</v>
      </c>
      <c r="AV17" s="240">
        <f>$AB17*'Aufteilung PM auf AP'!N17</f>
        <v>0</v>
      </c>
      <c r="AW17" s="240">
        <f>$AA17*'Aufteilung PM auf AP'!O17</f>
        <v>0</v>
      </c>
      <c r="AX17" s="240">
        <f>$AB17*'Aufteilung PM auf AP'!O17</f>
        <v>0</v>
      </c>
      <c r="AY17" s="240">
        <f>$AA17*'Aufteilung PM auf AP'!P17</f>
        <v>0</v>
      </c>
      <c r="AZ17" s="240">
        <f>$AB17*'Aufteilung PM auf AP'!P17</f>
        <v>0</v>
      </c>
      <c r="BA17" s="240">
        <f>$AA17*'Aufteilung PM auf AP'!Q17</f>
        <v>0</v>
      </c>
      <c r="BB17" s="240">
        <f>$AB17*'Aufteilung PM auf AP'!Q17</f>
        <v>0</v>
      </c>
      <c r="BC17" s="240">
        <f>$AA17*'Aufteilung PM auf AP'!R17</f>
        <v>0</v>
      </c>
      <c r="BD17" s="240">
        <f>$AB17*'Aufteilung PM auf AP'!R17</f>
        <v>0</v>
      </c>
      <c r="BE17" s="240">
        <f>$AA17*'Aufteilung PM auf AP'!S17</f>
        <v>0</v>
      </c>
      <c r="BF17" s="240">
        <f>$AB17*'Aufteilung PM auf AP'!S17</f>
        <v>0</v>
      </c>
      <c r="BH17" s="316">
        <f>IF(AND('Planung der Arbeitspakete'!$C$6="Hochschule",I17="ja"),M17*SUM(N17:O17),0)</f>
        <v>0</v>
      </c>
      <c r="BI17" s="316">
        <f>IF(AND('Planung der Arbeitspakete'!$C$6="Hochschule",I17="nein"),M17*SUM(N17:O17),0)</f>
        <v>0</v>
      </c>
    </row>
    <row r="18" spans="1:61" s="16" customFormat="1" ht="20.100000000000001" customHeight="1" x14ac:dyDescent="0.25">
      <c r="A18" s="94" t="str">
        <f>'Aufteilung PM auf AP'!A18</f>
        <v/>
      </c>
      <c r="B18" s="70">
        <f>'Aufteilung PM auf AP'!C18</f>
        <v>0</v>
      </c>
      <c r="C18" s="296"/>
      <c r="D18" s="296"/>
      <c r="E18" s="318"/>
      <c r="F18" s="310"/>
      <c r="G18" s="313"/>
      <c r="H18" s="313"/>
      <c r="I18" s="313"/>
      <c r="J18" s="314" t="str">
        <f>IF('Planung der Arbeitspakete'!C$6="Hochschule","+",G18*0.15)</f>
        <v>+</v>
      </c>
      <c r="K18" s="66" t="s">
        <v>2</v>
      </c>
      <c r="L18" s="316">
        <f>IF(AND(I18="ja",'Planung der Arbeitspakete'!$C$6="übrige Forschungseinrichtung"),SUM(G18,J18),IF(AND(I18="nein",'Planung der Arbeitspakete'!$C$6="übrige Forschungseinrichtung"),G18,IF(AND(I18="ja",'Planung der Arbeitspakete'!$C$6="Unternehmen"),SUM(G18,J18),IF(AND(I18="nein",'Planung der Arbeitspakete'!$C$6="Unternehmen"),G18,IF(AND(I18="ja",'Planung der Arbeitspakete'!$C$6="Hochschule"),SUM(G18+(H18/12)),IF(AND(I18="nein",'Planung der Arbeitspakete'!$C$6="Hochschule"),SUM(G18+(H18/12)),0))))))</f>
        <v>0</v>
      </c>
      <c r="M18" s="69">
        <f t="shared" si="10"/>
        <v>0</v>
      </c>
      <c r="N18" s="212">
        <f>'Aufteilung PM auf AP'!U18</f>
        <v>0</v>
      </c>
      <c r="O18" s="212">
        <f>'Aufteilung PM auf AP'!V18</f>
        <v>0</v>
      </c>
      <c r="P18" s="66" t="s">
        <v>2</v>
      </c>
      <c r="Q18" s="324">
        <f t="shared" si="0"/>
        <v>0</v>
      </c>
      <c r="R18" s="69">
        <f t="shared" si="1"/>
        <v>0</v>
      </c>
      <c r="S18" s="339">
        <f t="shared" si="2"/>
        <v>0</v>
      </c>
      <c r="T18" s="69">
        <f t="shared" si="3"/>
        <v>0</v>
      </c>
      <c r="U18" s="338">
        <f t="shared" si="4"/>
        <v>0</v>
      </c>
      <c r="V18" s="336">
        <f t="shared" si="5"/>
        <v>0</v>
      </c>
      <c r="W18" s="336">
        <f t="shared" si="11"/>
        <v>0</v>
      </c>
      <c r="X18" s="283" t="str">
        <f t="shared" si="6"/>
        <v/>
      </c>
      <c r="Y18" s="283" t="str">
        <f t="shared" si="7"/>
        <v/>
      </c>
      <c r="Z18" s="283" t="str">
        <f>IF($M$10="","",IF(L18&gt;(E18/$M$10)*8333.33,(L18*#REF!)-#REF!,""))</f>
        <v/>
      </c>
      <c r="AA18" s="237">
        <f t="shared" si="8"/>
        <v>0</v>
      </c>
      <c r="AB18" s="237">
        <f t="shared" si="9"/>
        <v>0</v>
      </c>
      <c r="AC18" s="240">
        <f>$AA18*'Aufteilung PM auf AP'!E18</f>
        <v>0</v>
      </c>
      <c r="AD18" s="240">
        <f>$AB18*'Aufteilung PM auf AP'!E18</f>
        <v>0</v>
      </c>
      <c r="AE18" s="240">
        <f>$AA18*'Aufteilung PM auf AP'!F18</f>
        <v>0</v>
      </c>
      <c r="AF18" s="240">
        <f>$AB18*'Aufteilung PM auf AP'!F18</f>
        <v>0</v>
      </c>
      <c r="AG18" s="240">
        <f>$AA18*'Aufteilung PM auf AP'!G18</f>
        <v>0</v>
      </c>
      <c r="AH18" s="240">
        <f>$AB18*'Aufteilung PM auf AP'!G18</f>
        <v>0</v>
      </c>
      <c r="AI18" s="240">
        <f>$AA18*'Aufteilung PM auf AP'!H18</f>
        <v>0</v>
      </c>
      <c r="AJ18" s="240">
        <f>$AB18*'Aufteilung PM auf AP'!H18</f>
        <v>0</v>
      </c>
      <c r="AK18" s="240">
        <f>$AA18*'Aufteilung PM auf AP'!I18</f>
        <v>0</v>
      </c>
      <c r="AL18" s="240">
        <f>$AB18*'Aufteilung PM auf AP'!I18</f>
        <v>0</v>
      </c>
      <c r="AM18" s="240">
        <f>$AA18*'Aufteilung PM auf AP'!J18</f>
        <v>0</v>
      </c>
      <c r="AN18" s="240">
        <f>$AB18*'Aufteilung PM auf AP'!J18</f>
        <v>0</v>
      </c>
      <c r="AO18" s="240">
        <f>$AA18*'Aufteilung PM auf AP'!K18</f>
        <v>0</v>
      </c>
      <c r="AP18" s="240">
        <f>$AB18*'Aufteilung PM auf AP'!K18</f>
        <v>0</v>
      </c>
      <c r="AQ18" s="240">
        <f>$AA18*'Aufteilung PM auf AP'!L18</f>
        <v>0</v>
      </c>
      <c r="AR18" s="240">
        <f>$AB18*'Aufteilung PM auf AP'!L18</f>
        <v>0</v>
      </c>
      <c r="AS18" s="240">
        <f>$AA18*'Aufteilung PM auf AP'!M18</f>
        <v>0</v>
      </c>
      <c r="AT18" s="240">
        <f>$AB18*'Aufteilung PM auf AP'!M18</f>
        <v>0</v>
      </c>
      <c r="AU18" s="240">
        <f>$AA18*'Aufteilung PM auf AP'!N18</f>
        <v>0</v>
      </c>
      <c r="AV18" s="240">
        <f>$AB18*'Aufteilung PM auf AP'!N18</f>
        <v>0</v>
      </c>
      <c r="AW18" s="240">
        <f>$AA18*'Aufteilung PM auf AP'!O18</f>
        <v>0</v>
      </c>
      <c r="AX18" s="240">
        <f>$AB18*'Aufteilung PM auf AP'!O18</f>
        <v>0</v>
      </c>
      <c r="AY18" s="240">
        <f>$AA18*'Aufteilung PM auf AP'!P18</f>
        <v>0</v>
      </c>
      <c r="AZ18" s="240">
        <f>$AB18*'Aufteilung PM auf AP'!P18</f>
        <v>0</v>
      </c>
      <c r="BA18" s="240">
        <f>$AA18*'Aufteilung PM auf AP'!Q18</f>
        <v>0</v>
      </c>
      <c r="BB18" s="240">
        <f>$AB18*'Aufteilung PM auf AP'!Q18</f>
        <v>0</v>
      </c>
      <c r="BC18" s="240">
        <f>$AA18*'Aufteilung PM auf AP'!R18</f>
        <v>0</v>
      </c>
      <c r="BD18" s="240">
        <f>$AB18*'Aufteilung PM auf AP'!R18</f>
        <v>0</v>
      </c>
      <c r="BE18" s="240">
        <f>$AA18*'Aufteilung PM auf AP'!S18</f>
        <v>0</v>
      </c>
      <c r="BF18" s="240">
        <f>$AB18*'Aufteilung PM auf AP'!S18</f>
        <v>0</v>
      </c>
      <c r="BH18" s="316">
        <f>IF(AND('Planung der Arbeitspakete'!$C$6="Hochschule",I18="ja"),M18*SUM(N18:O18),0)</f>
        <v>0</v>
      </c>
      <c r="BI18" s="316">
        <f>IF(AND('Planung der Arbeitspakete'!$C$6="Hochschule",I18="nein"),M18*SUM(N18:O18),0)</f>
        <v>0</v>
      </c>
    </row>
    <row r="19" spans="1:61" s="16" customFormat="1" ht="20.100000000000001" customHeight="1" x14ac:dyDescent="0.25">
      <c r="A19" s="94" t="str">
        <f>'Aufteilung PM auf AP'!A19</f>
        <v/>
      </c>
      <c r="B19" s="70">
        <f>'Aufteilung PM auf AP'!C19</f>
        <v>0</v>
      </c>
      <c r="C19" s="296"/>
      <c r="D19" s="296"/>
      <c r="E19" s="318"/>
      <c r="F19" s="310"/>
      <c r="G19" s="313"/>
      <c r="H19" s="313"/>
      <c r="I19" s="313"/>
      <c r="J19" s="314" t="str">
        <f>IF('Planung der Arbeitspakete'!C$6="Hochschule","+",G19*0.15)</f>
        <v>+</v>
      </c>
      <c r="K19" s="66" t="s">
        <v>2</v>
      </c>
      <c r="L19" s="316">
        <f>IF(AND(I19="ja",'Planung der Arbeitspakete'!$C$6="übrige Forschungseinrichtung"),SUM(G19,J19),IF(AND(I19="nein",'Planung der Arbeitspakete'!$C$6="übrige Forschungseinrichtung"),G19,IF(AND(I19="ja",'Planung der Arbeitspakete'!$C$6="Unternehmen"),SUM(G19,J19),IF(AND(I19="nein",'Planung der Arbeitspakete'!$C$6="Unternehmen"),G19,IF(AND(I19="ja",'Planung der Arbeitspakete'!$C$6="Hochschule"),SUM(G19+(H19/12)),IF(AND(I19="nein",'Planung der Arbeitspakete'!$C$6="Hochschule"),SUM(G19+(H19/12)),0))))))</f>
        <v>0</v>
      </c>
      <c r="M19" s="69">
        <f t="shared" si="10"/>
        <v>0</v>
      </c>
      <c r="N19" s="212">
        <f>'Aufteilung PM auf AP'!U19</f>
        <v>0</v>
      </c>
      <c r="O19" s="212">
        <f>'Aufteilung PM auf AP'!V19</f>
        <v>0</v>
      </c>
      <c r="P19" s="66" t="s">
        <v>2</v>
      </c>
      <c r="Q19" s="324">
        <f t="shared" si="0"/>
        <v>0</v>
      </c>
      <c r="R19" s="69">
        <f t="shared" si="1"/>
        <v>0</v>
      </c>
      <c r="S19" s="339">
        <f t="shared" si="2"/>
        <v>0</v>
      </c>
      <c r="T19" s="69">
        <f t="shared" si="3"/>
        <v>0</v>
      </c>
      <c r="U19" s="338">
        <f t="shared" si="4"/>
        <v>0</v>
      </c>
      <c r="V19" s="336">
        <f t="shared" si="5"/>
        <v>0</v>
      </c>
      <c r="W19" s="336">
        <f t="shared" si="11"/>
        <v>0</v>
      </c>
      <c r="X19" s="283" t="str">
        <f t="shared" si="6"/>
        <v/>
      </c>
      <c r="Y19" s="283" t="str">
        <f t="shared" si="7"/>
        <v/>
      </c>
      <c r="Z19" s="283" t="str">
        <f>IF($M$10="","",IF(L19&gt;(E19/$M$10)*8333.33,(L19*#REF!)-#REF!,""))</f>
        <v/>
      </c>
      <c r="AA19" s="237">
        <f t="shared" si="8"/>
        <v>0</v>
      </c>
      <c r="AB19" s="237">
        <f t="shared" si="9"/>
        <v>0</v>
      </c>
      <c r="AC19" s="240">
        <f>$AA19*'Aufteilung PM auf AP'!E19</f>
        <v>0</v>
      </c>
      <c r="AD19" s="240">
        <f>$AB19*'Aufteilung PM auf AP'!E19</f>
        <v>0</v>
      </c>
      <c r="AE19" s="240">
        <f>$AA19*'Aufteilung PM auf AP'!F19</f>
        <v>0</v>
      </c>
      <c r="AF19" s="240">
        <f>$AB19*'Aufteilung PM auf AP'!F19</f>
        <v>0</v>
      </c>
      <c r="AG19" s="240">
        <f>$AA19*'Aufteilung PM auf AP'!G19</f>
        <v>0</v>
      </c>
      <c r="AH19" s="240">
        <f>$AB19*'Aufteilung PM auf AP'!G19</f>
        <v>0</v>
      </c>
      <c r="AI19" s="240">
        <f>$AA19*'Aufteilung PM auf AP'!H19</f>
        <v>0</v>
      </c>
      <c r="AJ19" s="240">
        <f>$AB19*'Aufteilung PM auf AP'!H19</f>
        <v>0</v>
      </c>
      <c r="AK19" s="240">
        <f>$AA19*'Aufteilung PM auf AP'!I19</f>
        <v>0</v>
      </c>
      <c r="AL19" s="240">
        <f>$AB19*'Aufteilung PM auf AP'!I19</f>
        <v>0</v>
      </c>
      <c r="AM19" s="240">
        <f>$AA19*'Aufteilung PM auf AP'!J19</f>
        <v>0</v>
      </c>
      <c r="AN19" s="240">
        <f>$AB19*'Aufteilung PM auf AP'!J19</f>
        <v>0</v>
      </c>
      <c r="AO19" s="240">
        <f>$AA19*'Aufteilung PM auf AP'!K19</f>
        <v>0</v>
      </c>
      <c r="AP19" s="240">
        <f>$AB19*'Aufteilung PM auf AP'!K19</f>
        <v>0</v>
      </c>
      <c r="AQ19" s="240">
        <f>$AA19*'Aufteilung PM auf AP'!L19</f>
        <v>0</v>
      </c>
      <c r="AR19" s="240">
        <f>$AB19*'Aufteilung PM auf AP'!L19</f>
        <v>0</v>
      </c>
      <c r="AS19" s="240">
        <f>$AA19*'Aufteilung PM auf AP'!M19</f>
        <v>0</v>
      </c>
      <c r="AT19" s="240">
        <f>$AB19*'Aufteilung PM auf AP'!M19</f>
        <v>0</v>
      </c>
      <c r="AU19" s="240">
        <f>$AA19*'Aufteilung PM auf AP'!N19</f>
        <v>0</v>
      </c>
      <c r="AV19" s="240">
        <f>$AB19*'Aufteilung PM auf AP'!N19</f>
        <v>0</v>
      </c>
      <c r="AW19" s="240">
        <f>$AA19*'Aufteilung PM auf AP'!O19</f>
        <v>0</v>
      </c>
      <c r="AX19" s="240">
        <f>$AB19*'Aufteilung PM auf AP'!O19</f>
        <v>0</v>
      </c>
      <c r="AY19" s="240">
        <f>$AA19*'Aufteilung PM auf AP'!P19</f>
        <v>0</v>
      </c>
      <c r="AZ19" s="240">
        <f>$AB19*'Aufteilung PM auf AP'!P19</f>
        <v>0</v>
      </c>
      <c r="BA19" s="240">
        <f>$AA19*'Aufteilung PM auf AP'!Q19</f>
        <v>0</v>
      </c>
      <c r="BB19" s="240">
        <f>$AB19*'Aufteilung PM auf AP'!Q19</f>
        <v>0</v>
      </c>
      <c r="BC19" s="240">
        <f>$AA19*'Aufteilung PM auf AP'!R19</f>
        <v>0</v>
      </c>
      <c r="BD19" s="240">
        <f>$AB19*'Aufteilung PM auf AP'!R19</f>
        <v>0</v>
      </c>
      <c r="BE19" s="240">
        <f>$AA19*'Aufteilung PM auf AP'!S19</f>
        <v>0</v>
      </c>
      <c r="BF19" s="240">
        <f>$AB19*'Aufteilung PM auf AP'!S19</f>
        <v>0</v>
      </c>
      <c r="BH19" s="316">
        <f>IF(AND('Planung der Arbeitspakete'!$C$6="Hochschule",I19="ja"),M19*SUM(N19:O19),0)</f>
        <v>0</v>
      </c>
      <c r="BI19" s="316">
        <f>IF(AND('Planung der Arbeitspakete'!$C$6="Hochschule",I19="nein"),M19*SUM(N19:O19),0)</f>
        <v>0</v>
      </c>
    </row>
    <row r="20" spans="1:61" s="16" customFormat="1" ht="20.100000000000001" customHeight="1" x14ac:dyDescent="0.25">
      <c r="A20" s="94" t="str">
        <f>'Aufteilung PM auf AP'!A20</f>
        <v/>
      </c>
      <c r="B20" s="70">
        <f>'Aufteilung PM auf AP'!C20</f>
        <v>0</v>
      </c>
      <c r="C20" s="296"/>
      <c r="D20" s="296"/>
      <c r="E20" s="318"/>
      <c r="F20" s="310"/>
      <c r="G20" s="313"/>
      <c r="H20" s="313"/>
      <c r="I20" s="313"/>
      <c r="J20" s="314" t="str">
        <f>IF('Planung der Arbeitspakete'!C$6="Hochschule","+",G20*0.15)</f>
        <v>+</v>
      </c>
      <c r="K20" s="66" t="s">
        <v>2</v>
      </c>
      <c r="L20" s="316">
        <f>IF(AND(I20="ja",'Planung der Arbeitspakete'!$C$6="übrige Forschungseinrichtung"),SUM(G20,J20),IF(AND(I20="nein",'Planung der Arbeitspakete'!$C$6="übrige Forschungseinrichtung"),G20,IF(AND(I20="ja",'Planung der Arbeitspakete'!$C$6="Unternehmen"),SUM(G20,J20),IF(AND(I20="nein",'Planung der Arbeitspakete'!$C$6="Unternehmen"),G20,IF(AND(I20="ja",'Planung der Arbeitspakete'!$C$6="Hochschule"),SUM(G20+(H20/12)),IF(AND(I20="nein",'Planung der Arbeitspakete'!$C$6="Hochschule"),SUM(G20+(H20/12)),0))))))</f>
        <v>0</v>
      </c>
      <c r="M20" s="69">
        <f t="shared" si="10"/>
        <v>0</v>
      </c>
      <c r="N20" s="212">
        <f>'Aufteilung PM auf AP'!U20</f>
        <v>0</v>
      </c>
      <c r="O20" s="212">
        <f>'Aufteilung PM auf AP'!V20</f>
        <v>0</v>
      </c>
      <c r="P20" s="66" t="s">
        <v>2</v>
      </c>
      <c r="Q20" s="324">
        <f t="shared" si="0"/>
        <v>0</v>
      </c>
      <c r="R20" s="69">
        <f t="shared" si="1"/>
        <v>0</v>
      </c>
      <c r="S20" s="339">
        <f t="shared" si="2"/>
        <v>0</v>
      </c>
      <c r="T20" s="69">
        <f t="shared" si="3"/>
        <v>0</v>
      </c>
      <c r="U20" s="338">
        <f t="shared" si="4"/>
        <v>0</v>
      </c>
      <c r="V20" s="336">
        <f t="shared" si="5"/>
        <v>0</v>
      </c>
      <c r="W20" s="336">
        <f t="shared" si="11"/>
        <v>0</v>
      </c>
      <c r="X20" s="283" t="str">
        <f t="shared" si="6"/>
        <v/>
      </c>
      <c r="Y20" s="283" t="str">
        <f t="shared" si="7"/>
        <v/>
      </c>
      <c r="Z20" s="283" t="str">
        <f>IF($M$10="","",IF(L20&gt;(E20/$M$10)*8333.33,(L20*#REF!)-#REF!,""))</f>
        <v/>
      </c>
      <c r="AA20" s="237">
        <f t="shared" si="8"/>
        <v>0</v>
      </c>
      <c r="AB20" s="237">
        <f t="shared" si="9"/>
        <v>0</v>
      </c>
      <c r="AC20" s="240">
        <f>$AA20*'Aufteilung PM auf AP'!E20</f>
        <v>0</v>
      </c>
      <c r="AD20" s="240">
        <f>$AB20*'Aufteilung PM auf AP'!E20</f>
        <v>0</v>
      </c>
      <c r="AE20" s="240">
        <f>$AA20*'Aufteilung PM auf AP'!F20</f>
        <v>0</v>
      </c>
      <c r="AF20" s="240">
        <f>$AB20*'Aufteilung PM auf AP'!F20</f>
        <v>0</v>
      </c>
      <c r="AG20" s="240">
        <f>$AA20*'Aufteilung PM auf AP'!G20</f>
        <v>0</v>
      </c>
      <c r="AH20" s="240">
        <f>$AB20*'Aufteilung PM auf AP'!G20</f>
        <v>0</v>
      </c>
      <c r="AI20" s="240">
        <f>$AA20*'Aufteilung PM auf AP'!H20</f>
        <v>0</v>
      </c>
      <c r="AJ20" s="240">
        <f>$AB20*'Aufteilung PM auf AP'!H20</f>
        <v>0</v>
      </c>
      <c r="AK20" s="240">
        <f>$AA20*'Aufteilung PM auf AP'!I20</f>
        <v>0</v>
      </c>
      <c r="AL20" s="240">
        <f>$AB20*'Aufteilung PM auf AP'!I20</f>
        <v>0</v>
      </c>
      <c r="AM20" s="240">
        <f>$AA20*'Aufteilung PM auf AP'!J20</f>
        <v>0</v>
      </c>
      <c r="AN20" s="240">
        <f>$AB20*'Aufteilung PM auf AP'!J20</f>
        <v>0</v>
      </c>
      <c r="AO20" s="240">
        <f>$AA20*'Aufteilung PM auf AP'!K20</f>
        <v>0</v>
      </c>
      <c r="AP20" s="240">
        <f>$AB20*'Aufteilung PM auf AP'!K20</f>
        <v>0</v>
      </c>
      <c r="AQ20" s="240">
        <f>$AA20*'Aufteilung PM auf AP'!L20</f>
        <v>0</v>
      </c>
      <c r="AR20" s="240">
        <f>$AB20*'Aufteilung PM auf AP'!L20</f>
        <v>0</v>
      </c>
      <c r="AS20" s="240">
        <f>$AA20*'Aufteilung PM auf AP'!M20</f>
        <v>0</v>
      </c>
      <c r="AT20" s="240">
        <f>$AB20*'Aufteilung PM auf AP'!M20</f>
        <v>0</v>
      </c>
      <c r="AU20" s="240">
        <f>$AA20*'Aufteilung PM auf AP'!N20</f>
        <v>0</v>
      </c>
      <c r="AV20" s="240">
        <f>$AB20*'Aufteilung PM auf AP'!N20</f>
        <v>0</v>
      </c>
      <c r="AW20" s="240">
        <f>$AA20*'Aufteilung PM auf AP'!O20</f>
        <v>0</v>
      </c>
      <c r="AX20" s="240">
        <f>$AB20*'Aufteilung PM auf AP'!O20</f>
        <v>0</v>
      </c>
      <c r="AY20" s="240">
        <f>$AA20*'Aufteilung PM auf AP'!P20</f>
        <v>0</v>
      </c>
      <c r="AZ20" s="240">
        <f>$AB20*'Aufteilung PM auf AP'!P20</f>
        <v>0</v>
      </c>
      <c r="BA20" s="240">
        <f>$AA20*'Aufteilung PM auf AP'!Q20</f>
        <v>0</v>
      </c>
      <c r="BB20" s="240">
        <f>$AB20*'Aufteilung PM auf AP'!Q20</f>
        <v>0</v>
      </c>
      <c r="BC20" s="240">
        <f>$AA20*'Aufteilung PM auf AP'!R20</f>
        <v>0</v>
      </c>
      <c r="BD20" s="240">
        <f>$AB20*'Aufteilung PM auf AP'!R20</f>
        <v>0</v>
      </c>
      <c r="BE20" s="240">
        <f>$AA20*'Aufteilung PM auf AP'!S20</f>
        <v>0</v>
      </c>
      <c r="BF20" s="240">
        <f>$AB20*'Aufteilung PM auf AP'!S20</f>
        <v>0</v>
      </c>
      <c r="BH20" s="316">
        <f>IF(AND('Planung der Arbeitspakete'!$C$6="Hochschule",I20="ja"),M20*SUM(N20:O20),0)</f>
        <v>0</v>
      </c>
      <c r="BI20" s="316">
        <f>IF(AND('Planung der Arbeitspakete'!$C$6="Hochschule",I20="nein"),M20*SUM(N20:O20),0)</f>
        <v>0</v>
      </c>
    </row>
    <row r="21" spans="1:61" s="38" customFormat="1" ht="20.100000000000001" customHeight="1" x14ac:dyDescent="0.25">
      <c r="A21" s="94" t="str">
        <f>'Aufteilung PM auf AP'!A21</f>
        <v/>
      </c>
      <c r="B21" s="70">
        <f>'Aufteilung PM auf AP'!C21</f>
        <v>0</v>
      </c>
      <c r="C21" s="296"/>
      <c r="D21" s="296"/>
      <c r="E21" s="318"/>
      <c r="F21" s="310"/>
      <c r="G21" s="313"/>
      <c r="H21" s="313"/>
      <c r="I21" s="313"/>
      <c r="J21" s="314" t="str">
        <f>IF('Planung der Arbeitspakete'!C$6="Hochschule","+",G21*0.15)</f>
        <v>+</v>
      </c>
      <c r="K21" s="66" t="s">
        <v>2</v>
      </c>
      <c r="L21" s="316">
        <f>IF(AND(I21="ja",'Planung der Arbeitspakete'!$C$6="übrige Forschungseinrichtung"),SUM(G21,J21),IF(AND(I21="nein",'Planung der Arbeitspakete'!$C$6="übrige Forschungseinrichtung"),G21,IF(AND(I21="ja",'Planung der Arbeitspakete'!$C$6="Unternehmen"),SUM(G21,J21),IF(AND(I21="nein",'Planung der Arbeitspakete'!$C$6="Unternehmen"),G21,IF(AND(I21="ja",'Planung der Arbeitspakete'!$C$6="Hochschule"),SUM(G21+(H21/12)),IF(AND(I21="nein",'Planung der Arbeitspakete'!$C$6="Hochschule"),SUM(G21+(H21/12)),0))))))</f>
        <v>0</v>
      </c>
      <c r="M21" s="69">
        <f t="shared" si="10"/>
        <v>0</v>
      </c>
      <c r="N21" s="212">
        <f>'Aufteilung PM auf AP'!U21</f>
        <v>0</v>
      </c>
      <c r="O21" s="212">
        <f>'Aufteilung PM auf AP'!V21</f>
        <v>0</v>
      </c>
      <c r="P21" s="66" t="s">
        <v>2</v>
      </c>
      <c r="Q21" s="324">
        <f t="shared" si="0"/>
        <v>0</v>
      </c>
      <c r="R21" s="69">
        <f t="shared" si="1"/>
        <v>0</v>
      </c>
      <c r="S21" s="339">
        <f t="shared" si="2"/>
        <v>0</v>
      </c>
      <c r="T21" s="69">
        <f t="shared" si="3"/>
        <v>0</v>
      </c>
      <c r="U21" s="338">
        <f t="shared" si="4"/>
        <v>0</v>
      </c>
      <c r="V21" s="336">
        <f t="shared" si="5"/>
        <v>0</v>
      </c>
      <c r="W21" s="336">
        <f t="shared" si="11"/>
        <v>0</v>
      </c>
      <c r="X21" s="283" t="str">
        <f t="shared" si="6"/>
        <v/>
      </c>
      <c r="Y21" s="283" t="str">
        <f t="shared" si="7"/>
        <v/>
      </c>
      <c r="Z21" s="283" t="str">
        <f>IF($M$10="","",IF(L21&gt;(E21/$M$10)*8333.33,(L21*#REF!)-#REF!,""))</f>
        <v/>
      </c>
      <c r="AA21" s="237">
        <f t="shared" si="8"/>
        <v>0</v>
      </c>
      <c r="AB21" s="237">
        <f t="shared" si="9"/>
        <v>0</v>
      </c>
      <c r="AC21" s="240">
        <f>$AA21*'Aufteilung PM auf AP'!E21</f>
        <v>0</v>
      </c>
      <c r="AD21" s="240">
        <f>$AB21*'Aufteilung PM auf AP'!E21</f>
        <v>0</v>
      </c>
      <c r="AE21" s="240">
        <f>$AA21*'Aufteilung PM auf AP'!F21</f>
        <v>0</v>
      </c>
      <c r="AF21" s="240">
        <f>$AB21*'Aufteilung PM auf AP'!F21</f>
        <v>0</v>
      </c>
      <c r="AG21" s="240">
        <f>$AA21*'Aufteilung PM auf AP'!G21</f>
        <v>0</v>
      </c>
      <c r="AH21" s="240">
        <f>$AB21*'Aufteilung PM auf AP'!G21</f>
        <v>0</v>
      </c>
      <c r="AI21" s="240">
        <f>$AA21*'Aufteilung PM auf AP'!H21</f>
        <v>0</v>
      </c>
      <c r="AJ21" s="240">
        <f>$AB21*'Aufteilung PM auf AP'!H21</f>
        <v>0</v>
      </c>
      <c r="AK21" s="240">
        <f>$AA21*'Aufteilung PM auf AP'!I21</f>
        <v>0</v>
      </c>
      <c r="AL21" s="240">
        <f>$AB21*'Aufteilung PM auf AP'!I21</f>
        <v>0</v>
      </c>
      <c r="AM21" s="240">
        <f>$AA21*'Aufteilung PM auf AP'!J21</f>
        <v>0</v>
      </c>
      <c r="AN21" s="240">
        <f>$AB21*'Aufteilung PM auf AP'!J21</f>
        <v>0</v>
      </c>
      <c r="AO21" s="240">
        <f>$AA21*'Aufteilung PM auf AP'!K21</f>
        <v>0</v>
      </c>
      <c r="AP21" s="240">
        <f>$AB21*'Aufteilung PM auf AP'!K21</f>
        <v>0</v>
      </c>
      <c r="AQ21" s="240">
        <f>$AA21*'Aufteilung PM auf AP'!L21</f>
        <v>0</v>
      </c>
      <c r="AR21" s="240">
        <f>$AB21*'Aufteilung PM auf AP'!L21</f>
        <v>0</v>
      </c>
      <c r="AS21" s="240">
        <f>$AA21*'Aufteilung PM auf AP'!M21</f>
        <v>0</v>
      </c>
      <c r="AT21" s="240">
        <f>$AB21*'Aufteilung PM auf AP'!M21</f>
        <v>0</v>
      </c>
      <c r="AU21" s="240">
        <f>$AA21*'Aufteilung PM auf AP'!N21</f>
        <v>0</v>
      </c>
      <c r="AV21" s="240">
        <f>$AB21*'Aufteilung PM auf AP'!N21</f>
        <v>0</v>
      </c>
      <c r="AW21" s="240">
        <f>$AA21*'Aufteilung PM auf AP'!O21</f>
        <v>0</v>
      </c>
      <c r="AX21" s="240">
        <f>$AB21*'Aufteilung PM auf AP'!O21</f>
        <v>0</v>
      </c>
      <c r="AY21" s="240">
        <f>$AA21*'Aufteilung PM auf AP'!P21</f>
        <v>0</v>
      </c>
      <c r="AZ21" s="240">
        <f>$AB21*'Aufteilung PM auf AP'!P21</f>
        <v>0</v>
      </c>
      <c r="BA21" s="240">
        <f>$AA21*'Aufteilung PM auf AP'!Q21</f>
        <v>0</v>
      </c>
      <c r="BB21" s="240">
        <f>$AB21*'Aufteilung PM auf AP'!Q21</f>
        <v>0</v>
      </c>
      <c r="BC21" s="240">
        <f>$AA21*'Aufteilung PM auf AP'!R21</f>
        <v>0</v>
      </c>
      <c r="BD21" s="240">
        <f>$AB21*'Aufteilung PM auf AP'!R21</f>
        <v>0</v>
      </c>
      <c r="BE21" s="240">
        <f>$AA21*'Aufteilung PM auf AP'!S21</f>
        <v>0</v>
      </c>
      <c r="BF21" s="240">
        <f>$AB21*'Aufteilung PM auf AP'!S21</f>
        <v>0</v>
      </c>
      <c r="BH21" s="316">
        <f>IF(AND('Planung der Arbeitspakete'!$C$6="Hochschule",I21="ja"),M21*SUM(N21:O21),0)</f>
        <v>0</v>
      </c>
      <c r="BI21" s="316">
        <f>IF(AND('Planung der Arbeitspakete'!$C$6="Hochschule",I21="nein"),M21*SUM(N21:O21),0)</f>
        <v>0</v>
      </c>
    </row>
    <row r="22" spans="1:61" s="38" customFormat="1" ht="20.100000000000001" customHeight="1" x14ac:dyDescent="0.25">
      <c r="A22" s="94" t="str">
        <f>'Aufteilung PM auf AP'!A22</f>
        <v/>
      </c>
      <c r="B22" s="70">
        <f>'Aufteilung PM auf AP'!C22</f>
        <v>0</v>
      </c>
      <c r="C22" s="296"/>
      <c r="D22" s="296"/>
      <c r="E22" s="318"/>
      <c r="F22" s="310"/>
      <c r="G22" s="313"/>
      <c r="H22" s="313"/>
      <c r="I22" s="313"/>
      <c r="J22" s="314" t="str">
        <f>IF('Planung der Arbeitspakete'!C$6="Hochschule","+",G22*0.15)</f>
        <v>+</v>
      </c>
      <c r="K22" s="66" t="s">
        <v>2</v>
      </c>
      <c r="L22" s="316">
        <f>IF(AND(I22="ja",'Planung der Arbeitspakete'!$C$6="übrige Forschungseinrichtung"),SUM(G22,J22),IF(AND(I22="nein",'Planung der Arbeitspakete'!$C$6="übrige Forschungseinrichtung"),G22,IF(AND(I22="ja",'Planung der Arbeitspakete'!$C$6="Unternehmen"),SUM(G22,J22),IF(AND(I22="nein",'Planung der Arbeitspakete'!$C$6="Unternehmen"),G22,IF(AND(I22="ja",'Planung der Arbeitspakete'!$C$6="Hochschule"),SUM(G22+(H22/12)),IF(AND(I22="nein",'Planung der Arbeitspakete'!$C$6="Hochschule"),SUM(G22+(H22/12)),0))))))</f>
        <v>0</v>
      </c>
      <c r="M22" s="69">
        <f t="shared" si="10"/>
        <v>0</v>
      </c>
      <c r="N22" s="212">
        <f>'Aufteilung PM auf AP'!U22</f>
        <v>0</v>
      </c>
      <c r="O22" s="212">
        <f>'Aufteilung PM auf AP'!V22</f>
        <v>0</v>
      </c>
      <c r="P22" s="66" t="s">
        <v>2</v>
      </c>
      <c r="Q22" s="324">
        <f t="shared" si="0"/>
        <v>0</v>
      </c>
      <c r="R22" s="69">
        <f t="shared" si="1"/>
        <v>0</v>
      </c>
      <c r="S22" s="339">
        <f t="shared" si="2"/>
        <v>0</v>
      </c>
      <c r="T22" s="69">
        <f t="shared" si="3"/>
        <v>0</v>
      </c>
      <c r="U22" s="338">
        <f t="shared" si="4"/>
        <v>0</v>
      </c>
      <c r="V22" s="336">
        <f t="shared" si="5"/>
        <v>0</v>
      </c>
      <c r="W22" s="336">
        <f t="shared" si="11"/>
        <v>0</v>
      </c>
      <c r="X22" s="283" t="str">
        <f t="shared" si="6"/>
        <v/>
      </c>
      <c r="Y22" s="283" t="str">
        <f t="shared" si="7"/>
        <v/>
      </c>
      <c r="Z22" s="283" t="str">
        <f>IF($M$10="","",IF(L22&gt;(E22/$M$10)*8333.33,(L22*#REF!)-#REF!,""))</f>
        <v/>
      </c>
      <c r="AA22" s="237">
        <f t="shared" si="8"/>
        <v>0</v>
      </c>
      <c r="AB22" s="237">
        <f t="shared" si="9"/>
        <v>0</v>
      </c>
      <c r="AC22" s="240">
        <f>$AA22*'Aufteilung PM auf AP'!E22</f>
        <v>0</v>
      </c>
      <c r="AD22" s="240">
        <f>$AB22*'Aufteilung PM auf AP'!E22</f>
        <v>0</v>
      </c>
      <c r="AE22" s="240">
        <f>$AA22*'Aufteilung PM auf AP'!F22</f>
        <v>0</v>
      </c>
      <c r="AF22" s="240">
        <f>$AB22*'Aufteilung PM auf AP'!F22</f>
        <v>0</v>
      </c>
      <c r="AG22" s="240">
        <f>$AA22*'Aufteilung PM auf AP'!G22</f>
        <v>0</v>
      </c>
      <c r="AH22" s="240">
        <f>$AB22*'Aufteilung PM auf AP'!G22</f>
        <v>0</v>
      </c>
      <c r="AI22" s="240">
        <f>$AA22*'Aufteilung PM auf AP'!H22</f>
        <v>0</v>
      </c>
      <c r="AJ22" s="240">
        <f>$AB22*'Aufteilung PM auf AP'!H22</f>
        <v>0</v>
      </c>
      <c r="AK22" s="240">
        <f>$AA22*'Aufteilung PM auf AP'!I22</f>
        <v>0</v>
      </c>
      <c r="AL22" s="240">
        <f>$AB22*'Aufteilung PM auf AP'!I22</f>
        <v>0</v>
      </c>
      <c r="AM22" s="240">
        <f>$AA22*'Aufteilung PM auf AP'!J22</f>
        <v>0</v>
      </c>
      <c r="AN22" s="240">
        <f>$AB22*'Aufteilung PM auf AP'!J22</f>
        <v>0</v>
      </c>
      <c r="AO22" s="240">
        <f>$AA22*'Aufteilung PM auf AP'!K22</f>
        <v>0</v>
      </c>
      <c r="AP22" s="240">
        <f>$AB22*'Aufteilung PM auf AP'!K22</f>
        <v>0</v>
      </c>
      <c r="AQ22" s="240">
        <f>$AA22*'Aufteilung PM auf AP'!L22</f>
        <v>0</v>
      </c>
      <c r="AR22" s="240">
        <f>$AB22*'Aufteilung PM auf AP'!L22</f>
        <v>0</v>
      </c>
      <c r="AS22" s="240">
        <f>$AA22*'Aufteilung PM auf AP'!M22</f>
        <v>0</v>
      </c>
      <c r="AT22" s="240">
        <f>$AB22*'Aufteilung PM auf AP'!M22</f>
        <v>0</v>
      </c>
      <c r="AU22" s="240">
        <f>$AA22*'Aufteilung PM auf AP'!N22</f>
        <v>0</v>
      </c>
      <c r="AV22" s="240">
        <f>$AB22*'Aufteilung PM auf AP'!N22</f>
        <v>0</v>
      </c>
      <c r="AW22" s="240">
        <f>$AA22*'Aufteilung PM auf AP'!O22</f>
        <v>0</v>
      </c>
      <c r="AX22" s="240">
        <f>$AB22*'Aufteilung PM auf AP'!O22</f>
        <v>0</v>
      </c>
      <c r="AY22" s="240">
        <f>$AA22*'Aufteilung PM auf AP'!P22</f>
        <v>0</v>
      </c>
      <c r="AZ22" s="240">
        <f>$AB22*'Aufteilung PM auf AP'!P22</f>
        <v>0</v>
      </c>
      <c r="BA22" s="240">
        <f>$AA22*'Aufteilung PM auf AP'!Q22</f>
        <v>0</v>
      </c>
      <c r="BB22" s="240">
        <f>$AB22*'Aufteilung PM auf AP'!Q22</f>
        <v>0</v>
      </c>
      <c r="BC22" s="240">
        <f>$AA22*'Aufteilung PM auf AP'!R22</f>
        <v>0</v>
      </c>
      <c r="BD22" s="240">
        <f>$AB22*'Aufteilung PM auf AP'!R22</f>
        <v>0</v>
      </c>
      <c r="BE22" s="240">
        <f>$AA22*'Aufteilung PM auf AP'!S22</f>
        <v>0</v>
      </c>
      <c r="BF22" s="240">
        <f>$AB22*'Aufteilung PM auf AP'!S22</f>
        <v>0</v>
      </c>
      <c r="BH22" s="316">
        <f>IF(AND('Planung der Arbeitspakete'!$C$6="Hochschule",I22="ja"),M22*SUM(N22:O22),0)</f>
        <v>0</v>
      </c>
      <c r="BI22" s="316">
        <f>IF(AND('Planung der Arbeitspakete'!$C$6="Hochschule",I22="nein"),M22*SUM(N22:O22),0)</f>
        <v>0</v>
      </c>
    </row>
    <row r="23" spans="1:61" s="38" customFormat="1" ht="20.100000000000001" customHeight="1" x14ac:dyDescent="0.25">
      <c r="A23" s="94" t="str">
        <f>'Aufteilung PM auf AP'!A23</f>
        <v/>
      </c>
      <c r="B23" s="70">
        <f>'Aufteilung PM auf AP'!C23</f>
        <v>0</v>
      </c>
      <c r="C23" s="296"/>
      <c r="D23" s="296"/>
      <c r="E23" s="318"/>
      <c r="F23" s="310"/>
      <c r="G23" s="313"/>
      <c r="H23" s="313"/>
      <c r="I23" s="313"/>
      <c r="J23" s="314" t="str">
        <f>IF('Planung der Arbeitspakete'!C$6="Hochschule","+",G23*0.15)</f>
        <v>+</v>
      </c>
      <c r="K23" s="66" t="s">
        <v>2</v>
      </c>
      <c r="L23" s="316">
        <f>IF(AND(I23="ja",'Planung der Arbeitspakete'!$C$6="übrige Forschungseinrichtung"),SUM(G23,J23),IF(AND(I23="nein",'Planung der Arbeitspakete'!$C$6="übrige Forschungseinrichtung"),G23,IF(AND(I23="ja",'Planung der Arbeitspakete'!$C$6="Unternehmen"),SUM(G23,J23),IF(AND(I23="nein",'Planung der Arbeitspakete'!$C$6="Unternehmen"),G23,IF(AND(I23="ja",'Planung der Arbeitspakete'!$C$6="Hochschule"),SUM(G23+(H23/12)),IF(AND(I23="nein",'Planung der Arbeitspakete'!$C$6="Hochschule"),SUM(G23+(H23/12)),0))))))</f>
        <v>0</v>
      </c>
      <c r="M23" s="69">
        <f t="shared" si="10"/>
        <v>0</v>
      </c>
      <c r="N23" s="212">
        <f>'Aufteilung PM auf AP'!U23</f>
        <v>0</v>
      </c>
      <c r="O23" s="212">
        <f>'Aufteilung PM auf AP'!V23</f>
        <v>0</v>
      </c>
      <c r="P23" s="66" t="s">
        <v>2</v>
      </c>
      <c r="Q23" s="324">
        <f t="shared" si="0"/>
        <v>0</v>
      </c>
      <c r="R23" s="69">
        <f t="shared" si="1"/>
        <v>0</v>
      </c>
      <c r="S23" s="339">
        <f t="shared" si="2"/>
        <v>0</v>
      </c>
      <c r="T23" s="69">
        <f t="shared" si="3"/>
        <v>0</v>
      </c>
      <c r="U23" s="338">
        <f t="shared" si="4"/>
        <v>0</v>
      </c>
      <c r="V23" s="336">
        <f t="shared" si="5"/>
        <v>0</v>
      </c>
      <c r="W23" s="336">
        <f t="shared" si="11"/>
        <v>0</v>
      </c>
      <c r="X23" s="283" t="str">
        <f t="shared" si="6"/>
        <v/>
      </c>
      <c r="Y23" s="283" t="str">
        <f t="shared" si="7"/>
        <v/>
      </c>
      <c r="Z23" s="283" t="str">
        <f>IF($M$10="","",IF(L23&gt;(E23/$M$10)*8333.33,(L23*#REF!)-#REF!,""))</f>
        <v/>
      </c>
      <c r="AA23" s="237">
        <f t="shared" si="8"/>
        <v>0</v>
      </c>
      <c r="AB23" s="237">
        <f t="shared" si="9"/>
        <v>0</v>
      </c>
      <c r="AC23" s="240">
        <f>$AA23*'Aufteilung PM auf AP'!E23</f>
        <v>0</v>
      </c>
      <c r="AD23" s="240">
        <f>$AB23*'Aufteilung PM auf AP'!E23</f>
        <v>0</v>
      </c>
      <c r="AE23" s="240">
        <f>$AA23*'Aufteilung PM auf AP'!F23</f>
        <v>0</v>
      </c>
      <c r="AF23" s="240">
        <f>$AB23*'Aufteilung PM auf AP'!F23</f>
        <v>0</v>
      </c>
      <c r="AG23" s="240">
        <f>$AA23*'Aufteilung PM auf AP'!G23</f>
        <v>0</v>
      </c>
      <c r="AH23" s="240">
        <f>$AB23*'Aufteilung PM auf AP'!G23</f>
        <v>0</v>
      </c>
      <c r="AI23" s="240">
        <f>$AA23*'Aufteilung PM auf AP'!H23</f>
        <v>0</v>
      </c>
      <c r="AJ23" s="240">
        <f>$AB23*'Aufteilung PM auf AP'!H23</f>
        <v>0</v>
      </c>
      <c r="AK23" s="240">
        <f>$AA23*'Aufteilung PM auf AP'!I23</f>
        <v>0</v>
      </c>
      <c r="AL23" s="240">
        <f>$AB23*'Aufteilung PM auf AP'!I23</f>
        <v>0</v>
      </c>
      <c r="AM23" s="240">
        <f>$AA23*'Aufteilung PM auf AP'!J23</f>
        <v>0</v>
      </c>
      <c r="AN23" s="240">
        <f>$AB23*'Aufteilung PM auf AP'!J23</f>
        <v>0</v>
      </c>
      <c r="AO23" s="240">
        <f>$AA23*'Aufteilung PM auf AP'!K23</f>
        <v>0</v>
      </c>
      <c r="AP23" s="240">
        <f>$AB23*'Aufteilung PM auf AP'!K23</f>
        <v>0</v>
      </c>
      <c r="AQ23" s="240">
        <f>$AA23*'Aufteilung PM auf AP'!L23</f>
        <v>0</v>
      </c>
      <c r="AR23" s="240">
        <f>$AB23*'Aufteilung PM auf AP'!L23</f>
        <v>0</v>
      </c>
      <c r="AS23" s="240">
        <f>$AA23*'Aufteilung PM auf AP'!M23</f>
        <v>0</v>
      </c>
      <c r="AT23" s="240">
        <f>$AB23*'Aufteilung PM auf AP'!M23</f>
        <v>0</v>
      </c>
      <c r="AU23" s="240">
        <f>$AA23*'Aufteilung PM auf AP'!N23</f>
        <v>0</v>
      </c>
      <c r="AV23" s="240">
        <f>$AB23*'Aufteilung PM auf AP'!N23</f>
        <v>0</v>
      </c>
      <c r="AW23" s="240">
        <f>$AA23*'Aufteilung PM auf AP'!O23</f>
        <v>0</v>
      </c>
      <c r="AX23" s="240">
        <f>$AB23*'Aufteilung PM auf AP'!O23</f>
        <v>0</v>
      </c>
      <c r="AY23" s="240">
        <f>$AA23*'Aufteilung PM auf AP'!P23</f>
        <v>0</v>
      </c>
      <c r="AZ23" s="240">
        <f>$AB23*'Aufteilung PM auf AP'!P23</f>
        <v>0</v>
      </c>
      <c r="BA23" s="240">
        <f>$AA23*'Aufteilung PM auf AP'!Q23</f>
        <v>0</v>
      </c>
      <c r="BB23" s="240">
        <f>$AB23*'Aufteilung PM auf AP'!Q23</f>
        <v>0</v>
      </c>
      <c r="BC23" s="240">
        <f>$AA23*'Aufteilung PM auf AP'!R23</f>
        <v>0</v>
      </c>
      <c r="BD23" s="240">
        <f>$AB23*'Aufteilung PM auf AP'!R23</f>
        <v>0</v>
      </c>
      <c r="BE23" s="240">
        <f>$AA23*'Aufteilung PM auf AP'!S23</f>
        <v>0</v>
      </c>
      <c r="BF23" s="240">
        <f>$AB23*'Aufteilung PM auf AP'!S23</f>
        <v>0</v>
      </c>
      <c r="BH23" s="316">
        <f>IF(AND('Planung der Arbeitspakete'!$C$6="Hochschule",I23="ja"),M23*SUM(N23:O23),0)</f>
        <v>0</v>
      </c>
      <c r="BI23" s="316">
        <f>IF(AND('Planung der Arbeitspakete'!$C$6="Hochschule",I23="nein"),M23*SUM(N23:O23),0)</f>
        <v>0</v>
      </c>
    </row>
    <row r="24" spans="1:61" s="38" customFormat="1" ht="20.100000000000001" customHeight="1" x14ac:dyDescent="0.25">
      <c r="A24" s="94" t="str">
        <f>'Aufteilung PM auf AP'!A24</f>
        <v/>
      </c>
      <c r="B24" s="70">
        <f>'Aufteilung PM auf AP'!C24</f>
        <v>0</v>
      </c>
      <c r="C24" s="296"/>
      <c r="D24" s="296"/>
      <c r="E24" s="318"/>
      <c r="F24" s="310"/>
      <c r="G24" s="313"/>
      <c r="H24" s="313"/>
      <c r="I24" s="313"/>
      <c r="J24" s="314" t="str">
        <f>IF('Planung der Arbeitspakete'!C$6="Hochschule","+",G24*0.15)</f>
        <v>+</v>
      </c>
      <c r="K24" s="66" t="s">
        <v>2</v>
      </c>
      <c r="L24" s="316">
        <f>IF(AND(I24="ja",'Planung der Arbeitspakete'!$C$6="übrige Forschungseinrichtung"),SUM(G24,J24),IF(AND(I24="nein",'Planung der Arbeitspakete'!$C$6="übrige Forschungseinrichtung"),G24,IF(AND(I24="ja",'Planung der Arbeitspakete'!$C$6="Unternehmen"),SUM(G24,J24),IF(AND(I24="nein",'Planung der Arbeitspakete'!$C$6="Unternehmen"),G24,IF(AND(I24="ja",'Planung der Arbeitspakete'!$C$6="Hochschule"),SUM(G24+(H24/12)),IF(AND(I24="nein",'Planung der Arbeitspakete'!$C$6="Hochschule"),SUM(G24+(H24/12)),0))))))</f>
        <v>0</v>
      </c>
      <c r="M24" s="69">
        <f t="shared" si="10"/>
        <v>0</v>
      </c>
      <c r="N24" s="212">
        <f>'Aufteilung PM auf AP'!U24</f>
        <v>0</v>
      </c>
      <c r="O24" s="212">
        <f>'Aufteilung PM auf AP'!V24</f>
        <v>0</v>
      </c>
      <c r="P24" s="66" t="s">
        <v>2</v>
      </c>
      <c r="Q24" s="324">
        <f t="shared" si="0"/>
        <v>0</v>
      </c>
      <c r="R24" s="69">
        <f t="shared" si="1"/>
        <v>0</v>
      </c>
      <c r="S24" s="339">
        <f t="shared" si="2"/>
        <v>0</v>
      </c>
      <c r="T24" s="69">
        <f t="shared" si="3"/>
        <v>0</v>
      </c>
      <c r="U24" s="338">
        <f t="shared" si="4"/>
        <v>0</v>
      </c>
      <c r="V24" s="336">
        <f t="shared" si="5"/>
        <v>0</v>
      </c>
      <c r="W24" s="336">
        <f t="shared" si="11"/>
        <v>0</v>
      </c>
      <c r="X24" s="283" t="str">
        <f t="shared" si="6"/>
        <v/>
      </c>
      <c r="Y24" s="283" t="str">
        <f t="shared" si="7"/>
        <v/>
      </c>
      <c r="Z24" s="283" t="str">
        <f>IF($M$10="","",IF(L24&gt;(E24/$M$10)*8333.33,(L24*#REF!)-#REF!,""))</f>
        <v/>
      </c>
      <c r="AA24" s="237">
        <f t="shared" si="8"/>
        <v>0</v>
      </c>
      <c r="AB24" s="237">
        <f t="shared" si="9"/>
        <v>0</v>
      </c>
      <c r="AC24" s="240">
        <f>$AA24*'Aufteilung PM auf AP'!E24</f>
        <v>0</v>
      </c>
      <c r="AD24" s="240">
        <f>$AB24*'Aufteilung PM auf AP'!E24</f>
        <v>0</v>
      </c>
      <c r="AE24" s="240">
        <f>$AA24*'Aufteilung PM auf AP'!F24</f>
        <v>0</v>
      </c>
      <c r="AF24" s="240">
        <f>$AB24*'Aufteilung PM auf AP'!F24</f>
        <v>0</v>
      </c>
      <c r="AG24" s="240">
        <f>$AA24*'Aufteilung PM auf AP'!G24</f>
        <v>0</v>
      </c>
      <c r="AH24" s="240">
        <f>$AB24*'Aufteilung PM auf AP'!G24</f>
        <v>0</v>
      </c>
      <c r="AI24" s="240">
        <f>$AA24*'Aufteilung PM auf AP'!H24</f>
        <v>0</v>
      </c>
      <c r="AJ24" s="240">
        <f>$AB24*'Aufteilung PM auf AP'!H24</f>
        <v>0</v>
      </c>
      <c r="AK24" s="240">
        <f>$AA24*'Aufteilung PM auf AP'!I24</f>
        <v>0</v>
      </c>
      <c r="AL24" s="240">
        <f>$AB24*'Aufteilung PM auf AP'!I24</f>
        <v>0</v>
      </c>
      <c r="AM24" s="240">
        <f>$AA24*'Aufteilung PM auf AP'!J24</f>
        <v>0</v>
      </c>
      <c r="AN24" s="240">
        <f>$AB24*'Aufteilung PM auf AP'!J24</f>
        <v>0</v>
      </c>
      <c r="AO24" s="240">
        <f>$AA24*'Aufteilung PM auf AP'!K24</f>
        <v>0</v>
      </c>
      <c r="AP24" s="240">
        <f>$AB24*'Aufteilung PM auf AP'!K24</f>
        <v>0</v>
      </c>
      <c r="AQ24" s="240">
        <f>$AA24*'Aufteilung PM auf AP'!L24</f>
        <v>0</v>
      </c>
      <c r="AR24" s="240">
        <f>$AB24*'Aufteilung PM auf AP'!L24</f>
        <v>0</v>
      </c>
      <c r="AS24" s="240">
        <f>$AA24*'Aufteilung PM auf AP'!M24</f>
        <v>0</v>
      </c>
      <c r="AT24" s="240">
        <f>$AB24*'Aufteilung PM auf AP'!M24</f>
        <v>0</v>
      </c>
      <c r="AU24" s="240">
        <f>$AA24*'Aufteilung PM auf AP'!N24</f>
        <v>0</v>
      </c>
      <c r="AV24" s="240">
        <f>$AB24*'Aufteilung PM auf AP'!N24</f>
        <v>0</v>
      </c>
      <c r="AW24" s="240">
        <f>$AA24*'Aufteilung PM auf AP'!O24</f>
        <v>0</v>
      </c>
      <c r="AX24" s="240">
        <f>$AB24*'Aufteilung PM auf AP'!O24</f>
        <v>0</v>
      </c>
      <c r="AY24" s="240">
        <f>$AA24*'Aufteilung PM auf AP'!P24</f>
        <v>0</v>
      </c>
      <c r="AZ24" s="240">
        <f>$AB24*'Aufteilung PM auf AP'!P24</f>
        <v>0</v>
      </c>
      <c r="BA24" s="240">
        <f>$AA24*'Aufteilung PM auf AP'!Q24</f>
        <v>0</v>
      </c>
      <c r="BB24" s="240">
        <f>$AB24*'Aufteilung PM auf AP'!Q24</f>
        <v>0</v>
      </c>
      <c r="BC24" s="240">
        <f>$AA24*'Aufteilung PM auf AP'!R24</f>
        <v>0</v>
      </c>
      <c r="BD24" s="240">
        <f>$AB24*'Aufteilung PM auf AP'!R24</f>
        <v>0</v>
      </c>
      <c r="BE24" s="240">
        <f>$AA24*'Aufteilung PM auf AP'!S24</f>
        <v>0</v>
      </c>
      <c r="BF24" s="240">
        <f>$AB24*'Aufteilung PM auf AP'!S24</f>
        <v>0</v>
      </c>
      <c r="BH24" s="316">
        <f>IF(AND('Planung der Arbeitspakete'!$C$6="Hochschule",I24="ja"),M24*SUM(N24:O24),0)</f>
        <v>0</v>
      </c>
      <c r="BI24" s="316">
        <f>IF(AND('Planung der Arbeitspakete'!$C$6="Hochschule",I24="nein"),M24*SUM(N24:O24),0)</f>
        <v>0</v>
      </c>
    </row>
    <row r="25" spans="1:61" s="38" customFormat="1" ht="20.100000000000001" customHeight="1" x14ac:dyDescent="0.25">
      <c r="A25" s="94" t="str">
        <f>'Aufteilung PM auf AP'!A25</f>
        <v/>
      </c>
      <c r="B25" s="70">
        <f>'Aufteilung PM auf AP'!C25</f>
        <v>0</v>
      </c>
      <c r="C25" s="296"/>
      <c r="D25" s="296"/>
      <c r="E25" s="318"/>
      <c r="F25" s="310"/>
      <c r="G25" s="313"/>
      <c r="H25" s="313"/>
      <c r="I25" s="313"/>
      <c r="J25" s="314" t="str">
        <f>IF('Planung der Arbeitspakete'!C$6="Hochschule","+",G25*0.15)</f>
        <v>+</v>
      </c>
      <c r="K25" s="66" t="s">
        <v>2</v>
      </c>
      <c r="L25" s="316">
        <f>IF(AND(I25="ja",'Planung der Arbeitspakete'!$C$6="übrige Forschungseinrichtung"),SUM(G25,J25),IF(AND(I25="nein",'Planung der Arbeitspakete'!$C$6="übrige Forschungseinrichtung"),G25,IF(AND(I25="ja",'Planung der Arbeitspakete'!$C$6="Unternehmen"),SUM(G25,J25),IF(AND(I25="nein",'Planung der Arbeitspakete'!$C$6="Unternehmen"),G25,IF(AND(I25="ja",'Planung der Arbeitspakete'!$C$6="Hochschule"),SUM(G25+(H25/12)),IF(AND(I25="nein",'Planung der Arbeitspakete'!$C$6="Hochschule"),SUM(G25+(H25/12)),0))))))</f>
        <v>0</v>
      </c>
      <c r="M25" s="69">
        <f t="shared" si="10"/>
        <v>0</v>
      </c>
      <c r="N25" s="212">
        <f>'Aufteilung PM auf AP'!U25</f>
        <v>0</v>
      </c>
      <c r="O25" s="212">
        <f>'Aufteilung PM auf AP'!V25</f>
        <v>0</v>
      </c>
      <c r="P25" s="66" t="s">
        <v>2</v>
      </c>
      <c r="Q25" s="324">
        <f t="shared" si="0"/>
        <v>0</v>
      </c>
      <c r="R25" s="69">
        <f t="shared" si="1"/>
        <v>0</v>
      </c>
      <c r="S25" s="339">
        <f t="shared" si="2"/>
        <v>0</v>
      </c>
      <c r="T25" s="69">
        <f t="shared" si="3"/>
        <v>0</v>
      </c>
      <c r="U25" s="338">
        <f t="shared" si="4"/>
        <v>0</v>
      </c>
      <c r="V25" s="336">
        <f t="shared" si="5"/>
        <v>0</v>
      </c>
      <c r="W25" s="336">
        <f t="shared" si="11"/>
        <v>0</v>
      </c>
      <c r="X25" s="283" t="str">
        <f t="shared" si="6"/>
        <v/>
      </c>
      <c r="Y25" s="283" t="str">
        <f t="shared" si="7"/>
        <v/>
      </c>
      <c r="Z25" s="283" t="str">
        <f>IF($M$10="","",IF(L25&gt;(E25/$M$10)*8333.33,(L25*#REF!)-#REF!,""))</f>
        <v/>
      </c>
      <c r="AA25" s="237">
        <f t="shared" si="8"/>
        <v>0</v>
      </c>
      <c r="AB25" s="237">
        <f t="shared" si="9"/>
        <v>0</v>
      </c>
      <c r="AC25" s="240">
        <f>$AA25*'Aufteilung PM auf AP'!E25</f>
        <v>0</v>
      </c>
      <c r="AD25" s="240">
        <f>$AB25*'Aufteilung PM auf AP'!E25</f>
        <v>0</v>
      </c>
      <c r="AE25" s="240">
        <f>$AA25*'Aufteilung PM auf AP'!F25</f>
        <v>0</v>
      </c>
      <c r="AF25" s="240">
        <f>$AB25*'Aufteilung PM auf AP'!F25</f>
        <v>0</v>
      </c>
      <c r="AG25" s="240">
        <f>$AA25*'Aufteilung PM auf AP'!G25</f>
        <v>0</v>
      </c>
      <c r="AH25" s="240">
        <f>$AB25*'Aufteilung PM auf AP'!G25</f>
        <v>0</v>
      </c>
      <c r="AI25" s="240">
        <f>$AA25*'Aufteilung PM auf AP'!H25</f>
        <v>0</v>
      </c>
      <c r="AJ25" s="240">
        <f>$AB25*'Aufteilung PM auf AP'!H25</f>
        <v>0</v>
      </c>
      <c r="AK25" s="240">
        <f>$AA25*'Aufteilung PM auf AP'!I25</f>
        <v>0</v>
      </c>
      <c r="AL25" s="240">
        <f>$AB25*'Aufteilung PM auf AP'!I25</f>
        <v>0</v>
      </c>
      <c r="AM25" s="240">
        <f>$AA25*'Aufteilung PM auf AP'!J25</f>
        <v>0</v>
      </c>
      <c r="AN25" s="240">
        <f>$AB25*'Aufteilung PM auf AP'!J25</f>
        <v>0</v>
      </c>
      <c r="AO25" s="240">
        <f>$AA25*'Aufteilung PM auf AP'!K25</f>
        <v>0</v>
      </c>
      <c r="AP25" s="240">
        <f>$AB25*'Aufteilung PM auf AP'!K25</f>
        <v>0</v>
      </c>
      <c r="AQ25" s="240">
        <f>$AA25*'Aufteilung PM auf AP'!L25</f>
        <v>0</v>
      </c>
      <c r="AR25" s="240">
        <f>$AB25*'Aufteilung PM auf AP'!L25</f>
        <v>0</v>
      </c>
      <c r="AS25" s="240">
        <f>$AA25*'Aufteilung PM auf AP'!M25</f>
        <v>0</v>
      </c>
      <c r="AT25" s="240">
        <f>$AB25*'Aufteilung PM auf AP'!M25</f>
        <v>0</v>
      </c>
      <c r="AU25" s="240">
        <f>$AA25*'Aufteilung PM auf AP'!N25</f>
        <v>0</v>
      </c>
      <c r="AV25" s="240">
        <f>$AB25*'Aufteilung PM auf AP'!N25</f>
        <v>0</v>
      </c>
      <c r="AW25" s="240">
        <f>$AA25*'Aufteilung PM auf AP'!O25</f>
        <v>0</v>
      </c>
      <c r="AX25" s="240">
        <f>$AB25*'Aufteilung PM auf AP'!O25</f>
        <v>0</v>
      </c>
      <c r="AY25" s="240">
        <f>$AA25*'Aufteilung PM auf AP'!P25</f>
        <v>0</v>
      </c>
      <c r="AZ25" s="240">
        <f>$AB25*'Aufteilung PM auf AP'!P25</f>
        <v>0</v>
      </c>
      <c r="BA25" s="240">
        <f>$AA25*'Aufteilung PM auf AP'!Q25</f>
        <v>0</v>
      </c>
      <c r="BB25" s="240">
        <f>$AB25*'Aufteilung PM auf AP'!Q25</f>
        <v>0</v>
      </c>
      <c r="BC25" s="240">
        <f>$AA25*'Aufteilung PM auf AP'!R25</f>
        <v>0</v>
      </c>
      <c r="BD25" s="240">
        <f>$AB25*'Aufteilung PM auf AP'!R25</f>
        <v>0</v>
      </c>
      <c r="BE25" s="240">
        <f>$AA25*'Aufteilung PM auf AP'!S25</f>
        <v>0</v>
      </c>
      <c r="BF25" s="240">
        <f>$AB25*'Aufteilung PM auf AP'!S25</f>
        <v>0</v>
      </c>
      <c r="BH25" s="316">
        <f>IF(AND('Planung der Arbeitspakete'!$C$6="Hochschule",I25="ja"),M25*SUM(N25:O25),0)</f>
        <v>0</v>
      </c>
      <c r="BI25" s="316">
        <f>IF(AND('Planung der Arbeitspakete'!$C$6="Hochschule",I25="nein"),M25*SUM(N25:O25),0)</f>
        <v>0</v>
      </c>
    </row>
    <row r="26" spans="1:61" s="38" customFormat="1" ht="20.100000000000001" customHeight="1" x14ac:dyDescent="0.25">
      <c r="A26" s="94" t="str">
        <f>'Aufteilung PM auf AP'!A26</f>
        <v/>
      </c>
      <c r="B26" s="70">
        <f>'Aufteilung PM auf AP'!C26</f>
        <v>0</v>
      </c>
      <c r="C26" s="296"/>
      <c r="D26" s="296"/>
      <c r="E26" s="318"/>
      <c r="F26" s="310"/>
      <c r="G26" s="313"/>
      <c r="H26" s="313"/>
      <c r="I26" s="313"/>
      <c r="J26" s="314" t="str">
        <f>IF('Planung der Arbeitspakete'!C$6="Hochschule","+",G26*0.15)</f>
        <v>+</v>
      </c>
      <c r="K26" s="66" t="s">
        <v>2</v>
      </c>
      <c r="L26" s="316">
        <f>IF(AND(I26="ja",'Planung der Arbeitspakete'!$C$6="übrige Forschungseinrichtung"),SUM(G26,J26),IF(AND(I26="nein",'Planung der Arbeitspakete'!$C$6="übrige Forschungseinrichtung"),G26,IF(AND(I26="ja",'Planung der Arbeitspakete'!$C$6="Unternehmen"),SUM(G26,J26),IF(AND(I26="nein",'Planung der Arbeitspakete'!$C$6="Unternehmen"),G26,IF(AND(I26="ja",'Planung der Arbeitspakete'!$C$6="Hochschule"),SUM(G26+(H26/12)),IF(AND(I26="nein",'Planung der Arbeitspakete'!$C$6="Hochschule"),SUM(G26+(H26/12)),0))))))</f>
        <v>0</v>
      </c>
      <c r="M26" s="69">
        <f t="shared" si="10"/>
        <v>0</v>
      </c>
      <c r="N26" s="212">
        <f>'Aufteilung PM auf AP'!U26</f>
        <v>0</v>
      </c>
      <c r="O26" s="212">
        <f>'Aufteilung PM auf AP'!V26</f>
        <v>0</v>
      </c>
      <c r="P26" s="66" t="s">
        <v>2</v>
      </c>
      <c r="Q26" s="324">
        <f t="shared" si="0"/>
        <v>0</v>
      </c>
      <c r="R26" s="69">
        <f t="shared" si="1"/>
        <v>0</v>
      </c>
      <c r="S26" s="339">
        <f t="shared" si="2"/>
        <v>0</v>
      </c>
      <c r="T26" s="69">
        <f t="shared" si="3"/>
        <v>0</v>
      </c>
      <c r="U26" s="338">
        <f t="shared" si="4"/>
        <v>0</v>
      </c>
      <c r="V26" s="336">
        <f t="shared" si="5"/>
        <v>0</v>
      </c>
      <c r="W26" s="336">
        <f t="shared" si="11"/>
        <v>0</v>
      </c>
      <c r="X26" s="283" t="str">
        <f t="shared" si="6"/>
        <v/>
      </c>
      <c r="Y26" s="283" t="str">
        <f t="shared" si="7"/>
        <v/>
      </c>
      <c r="Z26" s="283" t="str">
        <f>IF($M$10="","",IF(L26&gt;(E26/$M$10)*8333.33,(L26*#REF!)-#REF!,""))</f>
        <v/>
      </c>
      <c r="AA26" s="237">
        <f t="shared" si="8"/>
        <v>0</v>
      </c>
      <c r="AB26" s="237">
        <f t="shared" si="9"/>
        <v>0</v>
      </c>
      <c r="AC26" s="240">
        <f>$AA26*'Aufteilung PM auf AP'!E26</f>
        <v>0</v>
      </c>
      <c r="AD26" s="240">
        <f>$AB26*'Aufteilung PM auf AP'!E26</f>
        <v>0</v>
      </c>
      <c r="AE26" s="240">
        <f>$AA26*'Aufteilung PM auf AP'!F26</f>
        <v>0</v>
      </c>
      <c r="AF26" s="240">
        <f>$AB26*'Aufteilung PM auf AP'!F26</f>
        <v>0</v>
      </c>
      <c r="AG26" s="240">
        <f>$AA26*'Aufteilung PM auf AP'!G26</f>
        <v>0</v>
      </c>
      <c r="AH26" s="240">
        <f>$AB26*'Aufteilung PM auf AP'!G26</f>
        <v>0</v>
      </c>
      <c r="AI26" s="240">
        <f>$AA26*'Aufteilung PM auf AP'!H26</f>
        <v>0</v>
      </c>
      <c r="AJ26" s="240">
        <f>$AB26*'Aufteilung PM auf AP'!H26</f>
        <v>0</v>
      </c>
      <c r="AK26" s="240">
        <f>$AA26*'Aufteilung PM auf AP'!I26</f>
        <v>0</v>
      </c>
      <c r="AL26" s="240">
        <f>$AB26*'Aufteilung PM auf AP'!I26</f>
        <v>0</v>
      </c>
      <c r="AM26" s="240">
        <f>$AA26*'Aufteilung PM auf AP'!J26</f>
        <v>0</v>
      </c>
      <c r="AN26" s="240">
        <f>$AB26*'Aufteilung PM auf AP'!J26</f>
        <v>0</v>
      </c>
      <c r="AO26" s="240">
        <f>$AA26*'Aufteilung PM auf AP'!K26</f>
        <v>0</v>
      </c>
      <c r="AP26" s="240">
        <f>$AB26*'Aufteilung PM auf AP'!K26</f>
        <v>0</v>
      </c>
      <c r="AQ26" s="240">
        <f>$AA26*'Aufteilung PM auf AP'!L26</f>
        <v>0</v>
      </c>
      <c r="AR26" s="240">
        <f>$AB26*'Aufteilung PM auf AP'!L26</f>
        <v>0</v>
      </c>
      <c r="AS26" s="240">
        <f>$AA26*'Aufteilung PM auf AP'!M26</f>
        <v>0</v>
      </c>
      <c r="AT26" s="240">
        <f>$AB26*'Aufteilung PM auf AP'!M26</f>
        <v>0</v>
      </c>
      <c r="AU26" s="240">
        <f>$AA26*'Aufteilung PM auf AP'!N26</f>
        <v>0</v>
      </c>
      <c r="AV26" s="240">
        <f>$AB26*'Aufteilung PM auf AP'!N26</f>
        <v>0</v>
      </c>
      <c r="AW26" s="240">
        <f>$AA26*'Aufteilung PM auf AP'!O26</f>
        <v>0</v>
      </c>
      <c r="AX26" s="240">
        <f>$AB26*'Aufteilung PM auf AP'!O26</f>
        <v>0</v>
      </c>
      <c r="AY26" s="240">
        <f>$AA26*'Aufteilung PM auf AP'!P26</f>
        <v>0</v>
      </c>
      <c r="AZ26" s="240">
        <f>$AB26*'Aufteilung PM auf AP'!P26</f>
        <v>0</v>
      </c>
      <c r="BA26" s="240">
        <f>$AA26*'Aufteilung PM auf AP'!Q26</f>
        <v>0</v>
      </c>
      <c r="BB26" s="240">
        <f>$AB26*'Aufteilung PM auf AP'!Q26</f>
        <v>0</v>
      </c>
      <c r="BC26" s="240">
        <f>$AA26*'Aufteilung PM auf AP'!R26</f>
        <v>0</v>
      </c>
      <c r="BD26" s="240">
        <f>$AB26*'Aufteilung PM auf AP'!R26</f>
        <v>0</v>
      </c>
      <c r="BE26" s="240">
        <f>$AA26*'Aufteilung PM auf AP'!S26</f>
        <v>0</v>
      </c>
      <c r="BF26" s="240">
        <f>$AB26*'Aufteilung PM auf AP'!S26</f>
        <v>0</v>
      </c>
      <c r="BH26" s="316">
        <f>IF(AND('Planung der Arbeitspakete'!$C$6="Hochschule",I26="ja"),M26*SUM(N26:O26),0)</f>
        <v>0</v>
      </c>
      <c r="BI26" s="316">
        <f>IF(AND('Planung der Arbeitspakete'!$C$6="Hochschule",I26="nein"),M26*SUM(N26:O26),0)</f>
        <v>0</v>
      </c>
    </row>
    <row r="27" spans="1:61" s="38" customFormat="1" ht="20.100000000000001" customHeight="1" x14ac:dyDescent="0.25">
      <c r="A27" s="94" t="str">
        <f>'Aufteilung PM auf AP'!A27</f>
        <v/>
      </c>
      <c r="B27" s="70">
        <f>'Aufteilung PM auf AP'!C27</f>
        <v>0</v>
      </c>
      <c r="C27" s="296"/>
      <c r="D27" s="296"/>
      <c r="E27" s="318"/>
      <c r="F27" s="310"/>
      <c r="G27" s="313"/>
      <c r="H27" s="313"/>
      <c r="I27" s="313"/>
      <c r="J27" s="314" t="str">
        <f>IF('Planung der Arbeitspakete'!C$6="Hochschule","+",G27*0.15)</f>
        <v>+</v>
      </c>
      <c r="K27" s="66" t="s">
        <v>2</v>
      </c>
      <c r="L27" s="316">
        <f>IF(AND(I27="ja",'Planung der Arbeitspakete'!$C$6="übrige Forschungseinrichtung"),SUM(G27,J27),IF(AND(I27="nein",'Planung der Arbeitspakete'!$C$6="übrige Forschungseinrichtung"),G27,IF(AND(I27="ja",'Planung der Arbeitspakete'!$C$6="Unternehmen"),SUM(G27,J27),IF(AND(I27="nein",'Planung der Arbeitspakete'!$C$6="Unternehmen"),G27,IF(AND(I27="ja",'Planung der Arbeitspakete'!$C$6="Hochschule"),SUM(G27+(H27/12)),IF(AND(I27="nein",'Planung der Arbeitspakete'!$C$6="Hochschule"),SUM(G27+(H27/12)),0))))))</f>
        <v>0</v>
      </c>
      <c r="M27" s="69">
        <f t="shared" si="10"/>
        <v>0</v>
      </c>
      <c r="N27" s="212">
        <f>'Aufteilung PM auf AP'!U27</f>
        <v>0</v>
      </c>
      <c r="O27" s="212">
        <f>'Aufteilung PM auf AP'!V27</f>
        <v>0</v>
      </c>
      <c r="P27" s="66" t="s">
        <v>2</v>
      </c>
      <c r="Q27" s="324">
        <f t="shared" si="0"/>
        <v>0</v>
      </c>
      <c r="R27" s="69">
        <f t="shared" si="1"/>
        <v>0</v>
      </c>
      <c r="S27" s="339">
        <f t="shared" si="2"/>
        <v>0</v>
      </c>
      <c r="T27" s="69">
        <f t="shared" si="3"/>
        <v>0</v>
      </c>
      <c r="U27" s="338">
        <f t="shared" si="4"/>
        <v>0</v>
      </c>
      <c r="V27" s="336">
        <f t="shared" si="5"/>
        <v>0</v>
      </c>
      <c r="W27" s="336">
        <f t="shared" si="11"/>
        <v>0</v>
      </c>
      <c r="X27" s="283" t="str">
        <f t="shared" si="6"/>
        <v/>
      </c>
      <c r="Y27" s="283" t="str">
        <f t="shared" si="7"/>
        <v/>
      </c>
      <c r="Z27" s="283" t="str">
        <f>IF($M$10="","",IF(L27&gt;(E27/$M$10)*8333.33,(L27*#REF!)-#REF!,""))</f>
        <v/>
      </c>
      <c r="AA27" s="237">
        <f t="shared" si="8"/>
        <v>0</v>
      </c>
      <c r="AB27" s="237">
        <f t="shared" si="9"/>
        <v>0</v>
      </c>
      <c r="AC27" s="240">
        <f>$AA27*'Aufteilung PM auf AP'!E27</f>
        <v>0</v>
      </c>
      <c r="AD27" s="240">
        <f>$AB27*'Aufteilung PM auf AP'!E27</f>
        <v>0</v>
      </c>
      <c r="AE27" s="240">
        <f>$AA27*'Aufteilung PM auf AP'!F27</f>
        <v>0</v>
      </c>
      <c r="AF27" s="240">
        <f>$AB27*'Aufteilung PM auf AP'!F27</f>
        <v>0</v>
      </c>
      <c r="AG27" s="240">
        <f>$AA27*'Aufteilung PM auf AP'!G27</f>
        <v>0</v>
      </c>
      <c r="AH27" s="240">
        <f>$AB27*'Aufteilung PM auf AP'!G27</f>
        <v>0</v>
      </c>
      <c r="AI27" s="240">
        <f>$AA27*'Aufteilung PM auf AP'!H27</f>
        <v>0</v>
      </c>
      <c r="AJ27" s="240">
        <f>$AB27*'Aufteilung PM auf AP'!H27</f>
        <v>0</v>
      </c>
      <c r="AK27" s="240">
        <f>$AA27*'Aufteilung PM auf AP'!I27</f>
        <v>0</v>
      </c>
      <c r="AL27" s="240">
        <f>$AB27*'Aufteilung PM auf AP'!I27</f>
        <v>0</v>
      </c>
      <c r="AM27" s="240">
        <f>$AA27*'Aufteilung PM auf AP'!J27</f>
        <v>0</v>
      </c>
      <c r="AN27" s="240">
        <f>$AB27*'Aufteilung PM auf AP'!J27</f>
        <v>0</v>
      </c>
      <c r="AO27" s="240">
        <f>$AA27*'Aufteilung PM auf AP'!K27</f>
        <v>0</v>
      </c>
      <c r="AP27" s="240">
        <f>$AB27*'Aufteilung PM auf AP'!K27</f>
        <v>0</v>
      </c>
      <c r="AQ27" s="240">
        <f>$AA27*'Aufteilung PM auf AP'!L27</f>
        <v>0</v>
      </c>
      <c r="AR27" s="240">
        <f>$AB27*'Aufteilung PM auf AP'!L27</f>
        <v>0</v>
      </c>
      <c r="AS27" s="240">
        <f>$AA27*'Aufteilung PM auf AP'!M27</f>
        <v>0</v>
      </c>
      <c r="AT27" s="240">
        <f>$AB27*'Aufteilung PM auf AP'!M27</f>
        <v>0</v>
      </c>
      <c r="AU27" s="240">
        <f>$AA27*'Aufteilung PM auf AP'!N27</f>
        <v>0</v>
      </c>
      <c r="AV27" s="240">
        <f>$AB27*'Aufteilung PM auf AP'!N27</f>
        <v>0</v>
      </c>
      <c r="AW27" s="240">
        <f>$AA27*'Aufteilung PM auf AP'!O27</f>
        <v>0</v>
      </c>
      <c r="AX27" s="240">
        <f>$AB27*'Aufteilung PM auf AP'!O27</f>
        <v>0</v>
      </c>
      <c r="AY27" s="240">
        <f>$AA27*'Aufteilung PM auf AP'!P27</f>
        <v>0</v>
      </c>
      <c r="AZ27" s="240">
        <f>$AB27*'Aufteilung PM auf AP'!P27</f>
        <v>0</v>
      </c>
      <c r="BA27" s="240">
        <f>$AA27*'Aufteilung PM auf AP'!Q27</f>
        <v>0</v>
      </c>
      <c r="BB27" s="240">
        <f>$AB27*'Aufteilung PM auf AP'!Q27</f>
        <v>0</v>
      </c>
      <c r="BC27" s="240">
        <f>$AA27*'Aufteilung PM auf AP'!R27</f>
        <v>0</v>
      </c>
      <c r="BD27" s="240">
        <f>$AB27*'Aufteilung PM auf AP'!R27</f>
        <v>0</v>
      </c>
      <c r="BE27" s="240">
        <f>$AA27*'Aufteilung PM auf AP'!S27</f>
        <v>0</v>
      </c>
      <c r="BF27" s="240">
        <f>$AB27*'Aufteilung PM auf AP'!S27</f>
        <v>0</v>
      </c>
      <c r="BH27" s="316">
        <f>IF(AND('Planung der Arbeitspakete'!$C$6="Hochschule",I27="ja"),M27*SUM(N27:O27),0)</f>
        <v>0</v>
      </c>
      <c r="BI27" s="316">
        <f>IF(AND('Planung der Arbeitspakete'!$C$6="Hochschule",I27="nein"),M27*SUM(N27:O27),0)</f>
        <v>0</v>
      </c>
    </row>
    <row r="28" spans="1:61" s="38" customFormat="1" ht="20.100000000000001" customHeight="1" x14ac:dyDescent="0.25">
      <c r="A28" s="94" t="str">
        <f>'Aufteilung PM auf AP'!A28</f>
        <v/>
      </c>
      <c r="B28" s="70">
        <f>'Aufteilung PM auf AP'!C28</f>
        <v>0</v>
      </c>
      <c r="C28" s="296"/>
      <c r="D28" s="296"/>
      <c r="E28" s="318"/>
      <c r="F28" s="310"/>
      <c r="G28" s="313"/>
      <c r="H28" s="313"/>
      <c r="I28" s="313"/>
      <c r="J28" s="314" t="str">
        <f>IF('Planung der Arbeitspakete'!C$6="Hochschule","+",G28*0.15)</f>
        <v>+</v>
      </c>
      <c r="K28" s="66" t="s">
        <v>2</v>
      </c>
      <c r="L28" s="316">
        <f>IF(AND(I28="ja",'Planung der Arbeitspakete'!$C$6="übrige Forschungseinrichtung"),SUM(G28,J28),IF(AND(I28="nein",'Planung der Arbeitspakete'!$C$6="übrige Forschungseinrichtung"),G28,IF(AND(I28="ja",'Planung der Arbeitspakete'!$C$6="Unternehmen"),SUM(G28,J28),IF(AND(I28="nein",'Planung der Arbeitspakete'!$C$6="Unternehmen"),G28,IF(AND(I28="ja",'Planung der Arbeitspakete'!$C$6="Hochschule"),SUM(G28+(H28/12)),IF(AND(I28="nein",'Planung der Arbeitspakete'!$C$6="Hochschule"),SUM(G28+(H28/12)),0))))))</f>
        <v>0</v>
      </c>
      <c r="M28" s="69">
        <f t="shared" si="10"/>
        <v>0</v>
      </c>
      <c r="N28" s="212">
        <f>'Aufteilung PM auf AP'!U28</f>
        <v>0</v>
      </c>
      <c r="O28" s="212">
        <f>'Aufteilung PM auf AP'!V28</f>
        <v>0</v>
      </c>
      <c r="P28" s="66" t="s">
        <v>2</v>
      </c>
      <c r="Q28" s="324">
        <f t="shared" si="0"/>
        <v>0</v>
      </c>
      <c r="R28" s="69">
        <f t="shared" si="1"/>
        <v>0</v>
      </c>
      <c r="S28" s="339">
        <f t="shared" si="2"/>
        <v>0</v>
      </c>
      <c r="T28" s="69">
        <f t="shared" si="3"/>
        <v>0</v>
      </c>
      <c r="U28" s="338">
        <f t="shared" si="4"/>
        <v>0</v>
      </c>
      <c r="V28" s="336">
        <f t="shared" si="5"/>
        <v>0</v>
      </c>
      <c r="W28" s="336">
        <f t="shared" si="11"/>
        <v>0</v>
      </c>
      <c r="X28" s="283" t="str">
        <f t="shared" si="6"/>
        <v/>
      </c>
      <c r="Y28" s="283" t="str">
        <f t="shared" si="7"/>
        <v/>
      </c>
      <c r="Z28" s="283" t="str">
        <f>IF($M$10="","",IF(L28&gt;(E28/$M$10)*8333.33,(L28*#REF!)-#REF!,""))</f>
        <v/>
      </c>
      <c r="AA28" s="237">
        <f t="shared" si="8"/>
        <v>0</v>
      </c>
      <c r="AB28" s="237">
        <f t="shared" si="9"/>
        <v>0</v>
      </c>
      <c r="AC28" s="240">
        <f>$AA28*'Aufteilung PM auf AP'!E28</f>
        <v>0</v>
      </c>
      <c r="AD28" s="240">
        <f>$AB28*'Aufteilung PM auf AP'!E28</f>
        <v>0</v>
      </c>
      <c r="AE28" s="240">
        <f>$AA28*'Aufteilung PM auf AP'!F28</f>
        <v>0</v>
      </c>
      <c r="AF28" s="240">
        <f>$AB28*'Aufteilung PM auf AP'!F28</f>
        <v>0</v>
      </c>
      <c r="AG28" s="240">
        <f>$AA28*'Aufteilung PM auf AP'!G28</f>
        <v>0</v>
      </c>
      <c r="AH28" s="240">
        <f>$AB28*'Aufteilung PM auf AP'!G28</f>
        <v>0</v>
      </c>
      <c r="AI28" s="240">
        <f>$AA28*'Aufteilung PM auf AP'!H28</f>
        <v>0</v>
      </c>
      <c r="AJ28" s="240">
        <f>$AB28*'Aufteilung PM auf AP'!H28</f>
        <v>0</v>
      </c>
      <c r="AK28" s="240">
        <f>$AA28*'Aufteilung PM auf AP'!I28</f>
        <v>0</v>
      </c>
      <c r="AL28" s="240">
        <f>$AB28*'Aufteilung PM auf AP'!I28</f>
        <v>0</v>
      </c>
      <c r="AM28" s="240">
        <f>$AA28*'Aufteilung PM auf AP'!J28</f>
        <v>0</v>
      </c>
      <c r="AN28" s="240">
        <f>$AB28*'Aufteilung PM auf AP'!J28</f>
        <v>0</v>
      </c>
      <c r="AO28" s="240">
        <f>$AA28*'Aufteilung PM auf AP'!K28</f>
        <v>0</v>
      </c>
      <c r="AP28" s="240">
        <f>$AB28*'Aufteilung PM auf AP'!K28</f>
        <v>0</v>
      </c>
      <c r="AQ28" s="240">
        <f>$AA28*'Aufteilung PM auf AP'!L28</f>
        <v>0</v>
      </c>
      <c r="AR28" s="240">
        <f>$AB28*'Aufteilung PM auf AP'!L28</f>
        <v>0</v>
      </c>
      <c r="AS28" s="240">
        <f>$AA28*'Aufteilung PM auf AP'!M28</f>
        <v>0</v>
      </c>
      <c r="AT28" s="240">
        <f>$AB28*'Aufteilung PM auf AP'!M28</f>
        <v>0</v>
      </c>
      <c r="AU28" s="240">
        <f>$AA28*'Aufteilung PM auf AP'!N28</f>
        <v>0</v>
      </c>
      <c r="AV28" s="240">
        <f>$AB28*'Aufteilung PM auf AP'!N28</f>
        <v>0</v>
      </c>
      <c r="AW28" s="240">
        <f>$AA28*'Aufteilung PM auf AP'!O28</f>
        <v>0</v>
      </c>
      <c r="AX28" s="240">
        <f>$AB28*'Aufteilung PM auf AP'!O28</f>
        <v>0</v>
      </c>
      <c r="AY28" s="240">
        <f>$AA28*'Aufteilung PM auf AP'!P28</f>
        <v>0</v>
      </c>
      <c r="AZ28" s="240">
        <f>$AB28*'Aufteilung PM auf AP'!P28</f>
        <v>0</v>
      </c>
      <c r="BA28" s="240">
        <f>$AA28*'Aufteilung PM auf AP'!Q28</f>
        <v>0</v>
      </c>
      <c r="BB28" s="240">
        <f>$AB28*'Aufteilung PM auf AP'!Q28</f>
        <v>0</v>
      </c>
      <c r="BC28" s="240">
        <f>$AA28*'Aufteilung PM auf AP'!R28</f>
        <v>0</v>
      </c>
      <c r="BD28" s="240">
        <f>$AB28*'Aufteilung PM auf AP'!R28</f>
        <v>0</v>
      </c>
      <c r="BE28" s="240">
        <f>$AA28*'Aufteilung PM auf AP'!S28</f>
        <v>0</v>
      </c>
      <c r="BF28" s="240">
        <f>$AB28*'Aufteilung PM auf AP'!S28</f>
        <v>0</v>
      </c>
      <c r="BH28" s="316">
        <f>IF(AND('Planung der Arbeitspakete'!$C$6="Hochschule",I28="ja"),M28*SUM(N28:O28),0)</f>
        <v>0</v>
      </c>
      <c r="BI28" s="316">
        <f>IF(AND('Planung der Arbeitspakete'!$C$6="Hochschule",I28="nein"),M28*SUM(N28:O28),0)</f>
        <v>0</v>
      </c>
    </row>
    <row r="29" spans="1:61" s="38" customFormat="1" ht="20.100000000000001" customHeight="1" x14ac:dyDescent="0.25">
      <c r="A29" s="94" t="str">
        <f>'Aufteilung PM auf AP'!A29</f>
        <v/>
      </c>
      <c r="B29" s="70">
        <f>'Aufteilung PM auf AP'!C29</f>
        <v>0</v>
      </c>
      <c r="C29" s="296"/>
      <c r="D29" s="296"/>
      <c r="E29" s="318"/>
      <c r="F29" s="310"/>
      <c r="G29" s="313"/>
      <c r="H29" s="313"/>
      <c r="I29" s="313"/>
      <c r="J29" s="314" t="str">
        <f>IF('Planung der Arbeitspakete'!C$6="Hochschule","+",G29*0.15)</f>
        <v>+</v>
      </c>
      <c r="K29" s="66" t="s">
        <v>2</v>
      </c>
      <c r="L29" s="316">
        <f>IF(AND(I29="ja",'Planung der Arbeitspakete'!$C$6="übrige Forschungseinrichtung"),SUM(G29,J29),IF(AND(I29="nein",'Planung der Arbeitspakete'!$C$6="übrige Forschungseinrichtung"),G29,IF(AND(I29="ja",'Planung der Arbeitspakete'!$C$6="Unternehmen"),SUM(G29,J29),IF(AND(I29="nein",'Planung der Arbeitspakete'!$C$6="Unternehmen"),G29,IF(AND(I29="ja",'Planung der Arbeitspakete'!$C$6="Hochschule"),SUM(G29+(H29/12)),IF(AND(I29="nein",'Planung der Arbeitspakete'!$C$6="Hochschule"),SUM(G29+(H29/12)),0))))))</f>
        <v>0</v>
      </c>
      <c r="M29" s="69">
        <f t="shared" si="10"/>
        <v>0</v>
      </c>
      <c r="N29" s="212">
        <f>'Aufteilung PM auf AP'!U29</f>
        <v>0</v>
      </c>
      <c r="O29" s="212">
        <f>'Aufteilung PM auf AP'!V29</f>
        <v>0</v>
      </c>
      <c r="P29" s="66" t="s">
        <v>2</v>
      </c>
      <c r="Q29" s="324">
        <f t="shared" si="0"/>
        <v>0</v>
      </c>
      <c r="R29" s="69">
        <f t="shared" si="1"/>
        <v>0</v>
      </c>
      <c r="S29" s="339">
        <f t="shared" si="2"/>
        <v>0</v>
      </c>
      <c r="T29" s="69">
        <f t="shared" si="3"/>
        <v>0</v>
      </c>
      <c r="U29" s="338">
        <f t="shared" si="4"/>
        <v>0</v>
      </c>
      <c r="V29" s="336">
        <f t="shared" si="5"/>
        <v>0</v>
      </c>
      <c r="W29" s="336">
        <f t="shared" si="11"/>
        <v>0</v>
      </c>
      <c r="X29" s="283" t="str">
        <f t="shared" si="6"/>
        <v/>
      </c>
      <c r="Y29" s="283" t="str">
        <f t="shared" si="7"/>
        <v/>
      </c>
      <c r="Z29" s="283" t="str">
        <f>IF($M$10="","",IF(L29&gt;(E29/$M$10)*8333.33,(L29*#REF!)-#REF!,""))</f>
        <v/>
      </c>
      <c r="AA29" s="237">
        <f t="shared" si="8"/>
        <v>0</v>
      </c>
      <c r="AB29" s="237">
        <f t="shared" si="9"/>
        <v>0</v>
      </c>
      <c r="AC29" s="240">
        <f>$AA29*'Aufteilung PM auf AP'!E29</f>
        <v>0</v>
      </c>
      <c r="AD29" s="240">
        <f>$AB29*'Aufteilung PM auf AP'!E29</f>
        <v>0</v>
      </c>
      <c r="AE29" s="240">
        <f>$AA29*'Aufteilung PM auf AP'!F29</f>
        <v>0</v>
      </c>
      <c r="AF29" s="240">
        <f>$AB29*'Aufteilung PM auf AP'!F29</f>
        <v>0</v>
      </c>
      <c r="AG29" s="240">
        <f>$AA29*'Aufteilung PM auf AP'!G29</f>
        <v>0</v>
      </c>
      <c r="AH29" s="240">
        <f>$AB29*'Aufteilung PM auf AP'!G29</f>
        <v>0</v>
      </c>
      <c r="AI29" s="240">
        <f>$AA29*'Aufteilung PM auf AP'!H29</f>
        <v>0</v>
      </c>
      <c r="AJ29" s="240">
        <f>$AB29*'Aufteilung PM auf AP'!H29</f>
        <v>0</v>
      </c>
      <c r="AK29" s="240">
        <f>$AA29*'Aufteilung PM auf AP'!I29</f>
        <v>0</v>
      </c>
      <c r="AL29" s="240">
        <f>$AB29*'Aufteilung PM auf AP'!I29</f>
        <v>0</v>
      </c>
      <c r="AM29" s="240">
        <f>$AA29*'Aufteilung PM auf AP'!J29</f>
        <v>0</v>
      </c>
      <c r="AN29" s="240">
        <f>$AB29*'Aufteilung PM auf AP'!J29</f>
        <v>0</v>
      </c>
      <c r="AO29" s="240">
        <f>$AA29*'Aufteilung PM auf AP'!K29</f>
        <v>0</v>
      </c>
      <c r="AP29" s="240">
        <f>$AB29*'Aufteilung PM auf AP'!K29</f>
        <v>0</v>
      </c>
      <c r="AQ29" s="240">
        <f>$AA29*'Aufteilung PM auf AP'!L29</f>
        <v>0</v>
      </c>
      <c r="AR29" s="240">
        <f>$AB29*'Aufteilung PM auf AP'!L29</f>
        <v>0</v>
      </c>
      <c r="AS29" s="240">
        <f>$AA29*'Aufteilung PM auf AP'!M29</f>
        <v>0</v>
      </c>
      <c r="AT29" s="240">
        <f>$AB29*'Aufteilung PM auf AP'!M29</f>
        <v>0</v>
      </c>
      <c r="AU29" s="240">
        <f>$AA29*'Aufteilung PM auf AP'!N29</f>
        <v>0</v>
      </c>
      <c r="AV29" s="240">
        <f>$AB29*'Aufteilung PM auf AP'!N29</f>
        <v>0</v>
      </c>
      <c r="AW29" s="240">
        <f>$AA29*'Aufteilung PM auf AP'!O29</f>
        <v>0</v>
      </c>
      <c r="AX29" s="240">
        <f>$AB29*'Aufteilung PM auf AP'!O29</f>
        <v>0</v>
      </c>
      <c r="AY29" s="240">
        <f>$AA29*'Aufteilung PM auf AP'!P29</f>
        <v>0</v>
      </c>
      <c r="AZ29" s="240">
        <f>$AB29*'Aufteilung PM auf AP'!P29</f>
        <v>0</v>
      </c>
      <c r="BA29" s="240">
        <f>$AA29*'Aufteilung PM auf AP'!Q29</f>
        <v>0</v>
      </c>
      <c r="BB29" s="240">
        <f>$AB29*'Aufteilung PM auf AP'!Q29</f>
        <v>0</v>
      </c>
      <c r="BC29" s="240">
        <f>$AA29*'Aufteilung PM auf AP'!R29</f>
        <v>0</v>
      </c>
      <c r="BD29" s="240">
        <f>$AB29*'Aufteilung PM auf AP'!R29</f>
        <v>0</v>
      </c>
      <c r="BE29" s="240">
        <f>$AA29*'Aufteilung PM auf AP'!S29</f>
        <v>0</v>
      </c>
      <c r="BF29" s="240">
        <f>$AB29*'Aufteilung PM auf AP'!S29</f>
        <v>0</v>
      </c>
      <c r="BH29" s="316">
        <f>IF(AND('Planung der Arbeitspakete'!$C$6="Hochschule",I29="ja"),M29*SUM(N29:O29),0)</f>
        <v>0</v>
      </c>
      <c r="BI29" s="316">
        <f>IF(AND('Planung der Arbeitspakete'!$C$6="Hochschule",I29="nein"),M29*SUM(N29:O29),0)</f>
        <v>0</v>
      </c>
    </row>
    <row r="30" spans="1:61" s="38" customFormat="1" ht="20.100000000000001" customHeight="1" x14ac:dyDescent="0.25">
      <c r="A30" s="94" t="str">
        <f>'Aufteilung PM auf AP'!A30</f>
        <v/>
      </c>
      <c r="B30" s="70">
        <f>'Aufteilung PM auf AP'!C30</f>
        <v>0</v>
      </c>
      <c r="C30" s="296"/>
      <c r="D30" s="296"/>
      <c r="E30" s="318"/>
      <c r="F30" s="310"/>
      <c r="G30" s="313"/>
      <c r="H30" s="313"/>
      <c r="I30" s="313"/>
      <c r="J30" s="314" t="str">
        <f>IF('Planung der Arbeitspakete'!C$6="Hochschule","+",G30*0.15)</f>
        <v>+</v>
      </c>
      <c r="K30" s="66" t="s">
        <v>2</v>
      </c>
      <c r="L30" s="316">
        <f>IF(AND(I30="ja",'Planung der Arbeitspakete'!$C$6="übrige Forschungseinrichtung"),SUM(G30,J30),IF(AND(I30="nein",'Planung der Arbeitspakete'!$C$6="übrige Forschungseinrichtung"),G30,IF(AND(I30="ja",'Planung der Arbeitspakete'!$C$6="Unternehmen"),SUM(G30,J30),IF(AND(I30="nein",'Planung der Arbeitspakete'!$C$6="Unternehmen"),G30,IF(AND(I30="ja",'Planung der Arbeitspakete'!$C$6="Hochschule"),SUM(G30+(H30/12)),IF(AND(I30="nein",'Planung der Arbeitspakete'!$C$6="Hochschule"),SUM(G30+(H30/12)),0))))))</f>
        <v>0</v>
      </c>
      <c r="M30" s="69">
        <f t="shared" si="10"/>
        <v>0</v>
      </c>
      <c r="N30" s="212">
        <f>'Aufteilung PM auf AP'!U30</f>
        <v>0</v>
      </c>
      <c r="O30" s="212">
        <f>'Aufteilung PM auf AP'!V30</f>
        <v>0</v>
      </c>
      <c r="P30" s="66" t="s">
        <v>2</v>
      </c>
      <c r="Q30" s="324">
        <f t="shared" si="0"/>
        <v>0</v>
      </c>
      <c r="R30" s="69">
        <f t="shared" si="1"/>
        <v>0</v>
      </c>
      <c r="S30" s="339">
        <f t="shared" si="2"/>
        <v>0</v>
      </c>
      <c r="T30" s="69">
        <f t="shared" si="3"/>
        <v>0</v>
      </c>
      <c r="U30" s="338">
        <f t="shared" si="4"/>
        <v>0</v>
      </c>
      <c r="V30" s="336">
        <f t="shared" si="5"/>
        <v>0</v>
      </c>
      <c r="W30" s="336">
        <f t="shared" si="11"/>
        <v>0</v>
      </c>
      <c r="X30" s="283" t="str">
        <f t="shared" si="6"/>
        <v/>
      </c>
      <c r="Y30" s="283" t="str">
        <f t="shared" si="7"/>
        <v/>
      </c>
      <c r="Z30" s="283" t="str">
        <f>IF($M$10="","",IF(L30&gt;(E30/$M$10)*8333.33,(L30*#REF!)-#REF!,""))</f>
        <v/>
      </c>
      <c r="AA30" s="237">
        <f t="shared" si="8"/>
        <v>0</v>
      </c>
      <c r="AB30" s="237">
        <f t="shared" si="9"/>
        <v>0</v>
      </c>
      <c r="AC30" s="240">
        <f>$AA30*'Aufteilung PM auf AP'!E30</f>
        <v>0</v>
      </c>
      <c r="AD30" s="240">
        <f>$AB30*'Aufteilung PM auf AP'!E30</f>
        <v>0</v>
      </c>
      <c r="AE30" s="240">
        <f>$AA30*'Aufteilung PM auf AP'!F30</f>
        <v>0</v>
      </c>
      <c r="AF30" s="240">
        <f>$AB30*'Aufteilung PM auf AP'!F30</f>
        <v>0</v>
      </c>
      <c r="AG30" s="240">
        <f>$AA30*'Aufteilung PM auf AP'!G30</f>
        <v>0</v>
      </c>
      <c r="AH30" s="240">
        <f>$AB30*'Aufteilung PM auf AP'!G30</f>
        <v>0</v>
      </c>
      <c r="AI30" s="240">
        <f>$AA30*'Aufteilung PM auf AP'!H30</f>
        <v>0</v>
      </c>
      <c r="AJ30" s="240">
        <f>$AB30*'Aufteilung PM auf AP'!H30</f>
        <v>0</v>
      </c>
      <c r="AK30" s="240">
        <f>$AA30*'Aufteilung PM auf AP'!I30</f>
        <v>0</v>
      </c>
      <c r="AL30" s="240">
        <f>$AB30*'Aufteilung PM auf AP'!I30</f>
        <v>0</v>
      </c>
      <c r="AM30" s="240">
        <f>$AA30*'Aufteilung PM auf AP'!J30</f>
        <v>0</v>
      </c>
      <c r="AN30" s="240">
        <f>$AB30*'Aufteilung PM auf AP'!J30</f>
        <v>0</v>
      </c>
      <c r="AO30" s="240">
        <f>$AA30*'Aufteilung PM auf AP'!K30</f>
        <v>0</v>
      </c>
      <c r="AP30" s="240">
        <f>$AB30*'Aufteilung PM auf AP'!K30</f>
        <v>0</v>
      </c>
      <c r="AQ30" s="240">
        <f>$AA30*'Aufteilung PM auf AP'!L30</f>
        <v>0</v>
      </c>
      <c r="AR30" s="240">
        <f>$AB30*'Aufteilung PM auf AP'!L30</f>
        <v>0</v>
      </c>
      <c r="AS30" s="240">
        <f>$AA30*'Aufteilung PM auf AP'!M30</f>
        <v>0</v>
      </c>
      <c r="AT30" s="240">
        <f>$AB30*'Aufteilung PM auf AP'!M30</f>
        <v>0</v>
      </c>
      <c r="AU30" s="240">
        <f>$AA30*'Aufteilung PM auf AP'!N30</f>
        <v>0</v>
      </c>
      <c r="AV30" s="240">
        <f>$AB30*'Aufteilung PM auf AP'!N30</f>
        <v>0</v>
      </c>
      <c r="AW30" s="240">
        <f>$AA30*'Aufteilung PM auf AP'!O30</f>
        <v>0</v>
      </c>
      <c r="AX30" s="240">
        <f>$AB30*'Aufteilung PM auf AP'!O30</f>
        <v>0</v>
      </c>
      <c r="AY30" s="240">
        <f>$AA30*'Aufteilung PM auf AP'!P30</f>
        <v>0</v>
      </c>
      <c r="AZ30" s="240">
        <f>$AB30*'Aufteilung PM auf AP'!P30</f>
        <v>0</v>
      </c>
      <c r="BA30" s="240">
        <f>$AA30*'Aufteilung PM auf AP'!Q30</f>
        <v>0</v>
      </c>
      <c r="BB30" s="240">
        <f>$AB30*'Aufteilung PM auf AP'!Q30</f>
        <v>0</v>
      </c>
      <c r="BC30" s="240">
        <f>$AA30*'Aufteilung PM auf AP'!R30</f>
        <v>0</v>
      </c>
      <c r="BD30" s="240">
        <f>$AB30*'Aufteilung PM auf AP'!R30</f>
        <v>0</v>
      </c>
      <c r="BE30" s="240">
        <f>$AA30*'Aufteilung PM auf AP'!S30</f>
        <v>0</v>
      </c>
      <c r="BF30" s="240">
        <f>$AB30*'Aufteilung PM auf AP'!S30</f>
        <v>0</v>
      </c>
      <c r="BH30" s="316">
        <f>IF(AND('Planung der Arbeitspakete'!$C$6="Hochschule",I30="ja"),M30*SUM(N30:O30),0)</f>
        <v>0</v>
      </c>
      <c r="BI30" s="316">
        <f>IF(AND('Planung der Arbeitspakete'!$C$6="Hochschule",I30="nein"),M30*SUM(N30:O30),0)</f>
        <v>0</v>
      </c>
    </row>
    <row r="31" spans="1:61" s="38" customFormat="1" ht="20.100000000000001" customHeight="1" x14ac:dyDescent="0.25">
      <c r="A31" s="94" t="str">
        <f>'Aufteilung PM auf AP'!A31</f>
        <v/>
      </c>
      <c r="B31" s="70">
        <f>'Aufteilung PM auf AP'!C31</f>
        <v>0</v>
      </c>
      <c r="C31" s="296"/>
      <c r="D31" s="296"/>
      <c r="E31" s="318"/>
      <c r="F31" s="310"/>
      <c r="G31" s="313"/>
      <c r="H31" s="313"/>
      <c r="I31" s="313"/>
      <c r="J31" s="314" t="str">
        <f>IF('Planung der Arbeitspakete'!C$6="Hochschule","+",G31*0.15)</f>
        <v>+</v>
      </c>
      <c r="K31" s="66" t="s">
        <v>2</v>
      </c>
      <c r="L31" s="316">
        <f>IF(AND(I31="ja",'Planung der Arbeitspakete'!$C$6="übrige Forschungseinrichtung"),SUM(G31,J31),IF(AND(I31="nein",'Planung der Arbeitspakete'!$C$6="übrige Forschungseinrichtung"),G31,IF(AND(I31="ja",'Planung der Arbeitspakete'!$C$6="Unternehmen"),SUM(G31,J31),IF(AND(I31="nein",'Planung der Arbeitspakete'!$C$6="Unternehmen"),G31,IF(AND(I31="ja",'Planung der Arbeitspakete'!$C$6="Hochschule"),SUM(G31+(H31/12)),IF(AND(I31="nein",'Planung der Arbeitspakete'!$C$6="Hochschule"),SUM(G31+(H31/12)),0))))))</f>
        <v>0</v>
      </c>
      <c r="M31" s="69">
        <f t="shared" si="10"/>
        <v>0</v>
      </c>
      <c r="N31" s="212">
        <f>'Aufteilung PM auf AP'!U31</f>
        <v>0</v>
      </c>
      <c r="O31" s="212">
        <f>'Aufteilung PM auf AP'!V31</f>
        <v>0</v>
      </c>
      <c r="P31" s="66" t="s">
        <v>2</v>
      </c>
      <c r="Q31" s="324">
        <f t="shared" si="0"/>
        <v>0</v>
      </c>
      <c r="R31" s="69">
        <f t="shared" si="1"/>
        <v>0</v>
      </c>
      <c r="S31" s="339">
        <f t="shared" si="2"/>
        <v>0</v>
      </c>
      <c r="T31" s="69">
        <f t="shared" si="3"/>
        <v>0</v>
      </c>
      <c r="U31" s="338">
        <f t="shared" si="4"/>
        <v>0</v>
      </c>
      <c r="V31" s="336">
        <f t="shared" si="5"/>
        <v>0</v>
      </c>
      <c r="W31" s="336">
        <f t="shared" si="11"/>
        <v>0</v>
      </c>
      <c r="X31" s="283" t="str">
        <f t="shared" si="6"/>
        <v/>
      </c>
      <c r="Y31" s="283" t="str">
        <f t="shared" si="7"/>
        <v/>
      </c>
      <c r="Z31" s="283" t="str">
        <f>IF($M$10="","",IF(L31&gt;(E31/$M$10)*8333.33,(L31*#REF!)-#REF!,""))</f>
        <v/>
      </c>
      <c r="AA31" s="237">
        <f t="shared" si="8"/>
        <v>0</v>
      </c>
      <c r="AB31" s="237">
        <f t="shared" si="9"/>
        <v>0</v>
      </c>
      <c r="AC31" s="240">
        <f>$AA31*'Aufteilung PM auf AP'!E31</f>
        <v>0</v>
      </c>
      <c r="AD31" s="240">
        <f>$AB31*'Aufteilung PM auf AP'!E31</f>
        <v>0</v>
      </c>
      <c r="AE31" s="240">
        <f>$AA31*'Aufteilung PM auf AP'!F31</f>
        <v>0</v>
      </c>
      <c r="AF31" s="240">
        <f>$AB31*'Aufteilung PM auf AP'!F31</f>
        <v>0</v>
      </c>
      <c r="AG31" s="240">
        <f>$AA31*'Aufteilung PM auf AP'!G31</f>
        <v>0</v>
      </c>
      <c r="AH31" s="240">
        <f>$AB31*'Aufteilung PM auf AP'!G31</f>
        <v>0</v>
      </c>
      <c r="AI31" s="240">
        <f>$AA31*'Aufteilung PM auf AP'!H31</f>
        <v>0</v>
      </c>
      <c r="AJ31" s="240">
        <f>$AB31*'Aufteilung PM auf AP'!H31</f>
        <v>0</v>
      </c>
      <c r="AK31" s="240">
        <f>$AA31*'Aufteilung PM auf AP'!I31</f>
        <v>0</v>
      </c>
      <c r="AL31" s="240">
        <f>$AB31*'Aufteilung PM auf AP'!I31</f>
        <v>0</v>
      </c>
      <c r="AM31" s="240">
        <f>$AA31*'Aufteilung PM auf AP'!J31</f>
        <v>0</v>
      </c>
      <c r="AN31" s="240">
        <f>$AB31*'Aufteilung PM auf AP'!J31</f>
        <v>0</v>
      </c>
      <c r="AO31" s="240">
        <f>$AA31*'Aufteilung PM auf AP'!K31</f>
        <v>0</v>
      </c>
      <c r="AP31" s="240">
        <f>$AB31*'Aufteilung PM auf AP'!K31</f>
        <v>0</v>
      </c>
      <c r="AQ31" s="240">
        <f>$AA31*'Aufteilung PM auf AP'!L31</f>
        <v>0</v>
      </c>
      <c r="AR31" s="240">
        <f>$AB31*'Aufteilung PM auf AP'!L31</f>
        <v>0</v>
      </c>
      <c r="AS31" s="240">
        <f>$AA31*'Aufteilung PM auf AP'!M31</f>
        <v>0</v>
      </c>
      <c r="AT31" s="240">
        <f>$AB31*'Aufteilung PM auf AP'!M31</f>
        <v>0</v>
      </c>
      <c r="AU31" s="240">
        <f>$AA31*'Aufteilung PM auf AP'!N31</f>
        <v>0</v>
      </c>
      <c r="AV31" s="240">
        <f>$AB31*'Aufteilung PM auf AP'!N31</f>
        <v>0</v>
      </c>
      <c r="AW31" s="240">
        <f>$AA31*'Aufteilung PM auf AP'!O31</f>
        <v>0</v>
      </c>
      <c r="AX31" s="240">
        <f>$AB31*'Aufteilung PM auf AP'!O31</f>
        <v>0</v>
      </c>
      <c r="AY31" s="240">
        <f>$AA31*'Aufteilung PM auf AP'!P31</f>
        <v>0</v>
      </c>
      <c r="AZ31" s="240">
        <f>$AB31*'Aufteilung PM auf AP'!P31</f>
        <v>0</v>
      </c>
      <c r="BA31" s="240">
        <f>$AA31*'Aufteilung PM auf AP'!Q31</f>
        <v>0</v>
      </c>
      <c r="BB31" s="240">
        <f>$AB31*'Aufteilung PM auf AP'!Q31</f>
        <v>0</v>
      </c>
      <c r="BC31" s="240">
        <f>$AA31*'Aufteilung PM auf AP'!R31</f>
        <v>0</v>
      </c>
      <c r="BD31" s="240">
        <f>$AB31*'Aufteilung PM auf AP'!R31</f>
        <v>0</v>
      </c>
      <c r="BE31" s="240">
        <f>$AA31*'Aufteilung PM auf AP'!S31</f>
        <v>0</v>
      </c>
      <c r="BF31" s="240">
        <f>$AB31*'Aufteilung PM auf AP'!S31</f>
        <v>0</v>
      </c>
      <c r="BH31" s="316">
        <f>IF(AND('Planung der Arbeitspakete'!$C$6="Hochschule",I31="ja"),M31*SUM(N31:O31),0)</f>
        <v>0</v>
      </c>
      <c r="BI31" s="316">
        <f>IF(AND('Planung der Arbeitspakete'!$C$6="Hochschule",I31="nein"),M31*SUM(N31:O31),0)</f>
        <v>0</v>
      </c>
    </row>
    <row r="32" spans="1:61" s="38" customFormat="1" ht="20.100000000000001" customHeight="1" x14ac:dyDescent="0.25">
      <c r="A32" s="94" t="str">
        <f>'Aufteilung PM auf AP'!A32</f>
        <v/>
      </c>
      <c r="B32" s="70">
        <f>'Aufteilung PM auf AP'!C32</f>
        <v>0</v>
      </c>
      <c r="C32" s="296"/>
      <c r="D32" s="296"/>
      <c r="E32" s="318"/>
      <c r="F32" s="310"/>
      <c r="G32" s="313"/>
      <c r="H32" s="313"/>
      <c r="I32" s="313"/>
      <c r="J32" s="314" t="str">
        <f>IF('Planung der Arbeitspakete'!C$6="Hochschule","+",G32*0.15)</f>
        <v>+</v>
      </c>
      <c r="K32" s="66" t="s">
        <v>2</v>
      </c>
      <c r="L32" s="316">
        <f>IF(AND(I32="ja",'Planung der Arbeitspakete'!$C$6="übrige Forschungseinrichtung"),SUM(G32,J32),IF(AND(I32="nein",'Planung der Arbeitspakete'!$C$6="übrige Forschungseinrichtung"),G32,IF(AND(I32="ja",'Planung der Arbeitspakete'!$C$6="Unternehmen"),SUM(G32,J32),IF(AND(I32="nein",'Planung der Arbeitspakete'!$C$6="Unternehmen"),G32,IF(AND(I32="ja",'Planung der Arbeitspakete'!$C$6="Hochschule"),SUM(G32+(H32/12)),IF(AND(I32="nein",'Planung der Arbeitspakete'!$C$6="Hochschule"),SUM(G32+(H32/12)),0))))))</f>
        <v>0</v>
      </c>
      <c r="M32" s="69">
        <f t="shared" si="10"/>
        <v>0</v>
      </c>
      <c r="N32" s="212">
        <f>'Aufteilung PM auf AP'!U32</f>
        <v>0</v>
      </c>
      <c r="O32" s="212">
        <f>'Aufteilung PM auf AP'!V32</f>
        <v>0</v>
      </c>
      <c r="P32" s="66" t="s">
        <v>2</v>
      </c>
      <c r="Q32" s="324">
        <f t="shared" si="0"/>
        <v>0</v>
      </c>
      <c r="R32" s="69">
        <f t="shared" si="1"/>
        <v>0</v>
      </c>
      <c r="S32" s="339">
        <f t="shared" si="2"/>
        <v>0</v>
      </c>
      <c r="T32" s="69">
        <f t="shared" si="3"/>
        <v>0</v>
      </c>
      <c r="U32" s="338">
        <f t="shared" si="4"/>
        <v>0</v>
      </c>
      <c r="V32" s="336">
        <f t="shared" si="5"/>
        <v>0</v>
      </c>
      <c r="W32" s="336">
        <f t="shared" si="11"/>
        <v>0</v>
      </c>
      <c r="X32" s="283" t="str">
        <f t="shared" si="6"/>
        <v/>
      </c>
      <c r="Y32" s="283" t="str">
        <f t="shared" si="7"/>
        <v/>
      </c>
      <c r="Z32" s="283" t="str">
        <f>IF($M$10="","",IF(L32&gt;(E32/$M$10)*8333.33,(L32*#REF!)-#REF!,""))</f>
        <v/>
      </c>
      <c r="AA32" s="237">
        <f t="shared" si="8"/>
        <v>0</v>
      </c>
      <c r="AB32" s="237">
        <f t="shared" si="9"/>
        <v>0</v>
      </c>
      <c r="AC32" s="240">
        <f>$AA32*'Aufteilung PM auf AP'!E32</f>
        <v>0</v>
      </c>
      <c r="AD32" s="240">
        <f>$AB32*'Aufteilung PM auf AP'!E32</f>
        <v>0</v>
      </c>
      <c r="AE32" s="240">
        <f>$AA32*'Aufteilung PM auf AP'!F32</f>
        <v>0</v>
      </c>
      <c r="AF32" s="240">
        <f>$AB32*'Aufteilung PM auf AP'!F32</f>
        <v>0</v>
      </c>
      <c r="AG32" s="240">
        <f>$AA32*'Aufteilung PM auf AP'!G32</f>
        <v>0</v>
      </c>
      <c r="AH32" s="240">
        <f>$AB32*'Aufteilung PM auf AP'!G32</f>
        <v>0</v>
      </c>
      <c r="AI32" s="240">
        <f>$AA32*'Aufteilung PM auf AP'!H32</f>
        <v>0</v>
      </c>
      <c r="AJ32" s="240">
        <f>$AB32*'Aufteilung PM auf AP'!H32</f>
        <v>0</v>
      </c>
      <c r="AK32" s="240">
        <f>$AA32*'Aufteilung PM auf AP'!I32</f>
        <v>0</v>
      </c>
      <c r="AL32" s="240">
        <f>$AB32*'Aufteilung PM auf AP'!I32</f>
        <v>0</v>
      </c>
      <c r="AM32" s="240">
        <f>$AA32*'Aufteilung PM auf AP'!J32</f>
        <v>0</v>
      </c>
      <c r="AN32" s="240">
        <f>$AB32*'Aufteilung PM auf AP'!J32</f>
        <v>0</v>
      </c>
      <c r="AO32" s="240">
        <f>$AA32*'Aufteilung PM auf AP'!K32</f>
        <v>0</v>
      </c>
      <c r="AP32" s="240">
        <f>$AB32*'Aufteilung PM auf AP'!K32</f>
        <v>0</v>
      </c>
      <c r="AQ32" s="240">
        <f>$AA32*'Aufteilung PM auf AP'!L32</f>
        <v>0</v>
      </c>
      <c r="AR32" s="240">
        <f>$AB32*'Aufteilung PM auf AP'!L32</f>
        <v>0</v>
      </c>
      <c r="AS32" s="240">
        <f>$AA32*'Aufteilung PM auf AP'!M32</f>
        <v>0</v>
      </c>
      <c r="AT32" s="240">
        <f>$AB32*'Aufteilung PM auf AP'!M32</f>
        <v>0</v>
      </c>
      <c r="AU32" s="240">
        <f>$AA32*'Aufteilung PM auf AP'!N32</f>
        <v>0</v>
      </c>
      <c r="AV32" s="240">
        <f>$AB32*'Aufteilung PM auf AP'!N32</f>
        <v>0</v>
      </c>
      <c r="AW32" s="240">
        <f>$AA32*'Aufteilung PM auf AP'!O32</f>
        <v>0</v>
      </c>
      <c r="AX32" s="240">
        <f>$AB32*'Aufteilung PM auf AP'!O32</f>
        <v>0</v>
      </c>
      <c r="AY32" s="240">
        <f>$AA32*'Aufteilung PM auf AP'!P32</f>
        <v>0</v>
      </c>
      <c r="AZ32" s="240">
        <f>$AB32*'Aufteilung PM auf AP'!P32</f>
        <v>0</v>
      </c>
      <c r="BA32" s="240">
        <f>$AA32*'Aufteilung PM auf AP'!Q32</f>
        <v>0</v>
      </c>
      <c r="BB32" s="240">
        <f>$AB32*'Aufteilung PM auf AP'!Q32</f>
        <v>0</v>
      </c>
      <c r="BC32" s="240">
        <f>$AA32*'Aufteilung PM auf AP'!R32</f>
        <v>0</v>
      </c>
      <c r="BD32" s="240">
        <f>$AB32*'Aufteilung PM auf AP'!R32</f>
        <v>0</v>
      </c>
      <c r="BE32" s="240">
        <f>$AA32*'Aufteilung PM auf AP'!S32</f>
        <v>0</v>
      </c>
      <c r="BF32" s="240">
        <f>$AB32*'Aufteilung PM auf AP'!S32</f>
        <v>0</v>
      </c>
      <c r="BH32" s="316">
        <f>IF(AND('Planung der Arbeitspakete'!$C$6="Hochschule",I32="ja"),M32*SUM(N32:O32),0)</f>
        <v>0</v>
      </c>
      <c r="BI32" s="316">
        <f>IF(AND('Planung der Arbeitspakete'!$C$6="Hochschule",I32="nein"),M32*SUM(N32:O32),0)</f>
        <v>0</v>
      </c>
    </row>
    <row r="33" spans="1:61" s="38" customFormat="1" ht="20.100000000000001" customHeight="1" x14ac:dyDescent="0.25">
      <c r="A33" s="94" t="str">
        <f>'Aufteilung PM auf AP'!A33</f>
        <v/>
      </c>
      <c r="B33" s="70">
        <f>'Aufteilung PM auf AP'!C33</f>
        <v>0</v>
      </c>
      <c r="C33" s="296"/>
      <c r="D33" s="296"/>
      <c r="E33" s="318"/>
      <c r="F33" s="310"/>
      <c r="G33" s="313"/>
      <c r="H33" s="313"/>
      <c r="I33" s="313"/>
      <c r="J33" s="314" t="str">
        <f>IF('Planung der Arbeitspakete'!C$6="Hochschule","+",G33*0.15)</f>
        <v>+</v>
      </c>
      <c r="K33" s="66" t="s">
        <v>2</v>
      </c>
      <c r="L33" s="316">
        <f>IF(AND(I33="ja",'Planung der Arbeitspakete'!$C$6="übrige Forschungseinrichtung"),SUM(G33,J33),IF(AND(I33="nein",'Planung der Arbeitspakete'!$C$6="übrige Forschungseinrichtung"),G33,IF(AND(I33="ja",'Planung der Arbeitspakete'!$C$6="Unternehmen"),SUM(G33,J33),IF(AND(I33="nein",'Planung der Arbeitspakete'!$C$6="Unternehmen"),G33,IF(AND(I33="ja",'Planung der Arbeitspakete'!$C$6="Hochschule"),SUM(G33+(H33/12)),IF(AND(I33="nein",'Planung der Arbeitspakete'!$C$6="Hochschule"),SUM(G33+(H33/12)),0))))))</f>
        <v>0</v>
      </c>
      <c r="M33" s="69">
        <f t="shared" si="10"/>
        <v>0</v>
      </c>
      <c r="N33" s="212">
        <f>'Aufteilung PM auf AP'!U33</f>
        <v>0</v>
      </c>
      <c r="O33" s="212">
        <f>'Aufteilung PM auf AP'!V33</f>
        <v>0</v>
      </c>
      <c r="P33" s="66" t="s">
        <v>2</v>
      </c>
      <c r="Q33" s="324">
        <f t="shared" si="0"/>
        <v>0</v>
      </c>
      <c r="R33" s="69">
        <f t="shared" si="1"/>
        <v>0</v>
      </c>
      <c r="S33" s="339">
        <f t="shared" si="2"/>
        <v>0</v>
      </c>
      <c r="T33" s="69">
        <f t="shared" si="3"/>
        <v>0</v>
      </c>
      <c r="U33" s="338">
        <f t="shared" si="4"/>
        <v>0</v>
      </c>
      <c r="V33" s="336">
        <f t="shared" si="5"/>
        <v>0</v>
      </c>
      <c r="W33" s="336">
        <f t="shared" si="11"/>
        <v>0</v>
      </c>
      <c r="X33" s="283" t="str">
        <f t="shared" si="6"/>
        <v/>
      </c>
      <c r="Y33" s="283" t="str">
        <f t="shared" si="7"/>
        <v/>
      </c>
      <c r="Z33" s="283" t="str">
        <f>IF($M$10="","",IF(L33&gt;(E33/$M$10)*8333.33,(L33*#REF!)-#REF!,""))</f>
        <v/>
      </c>
      <c r="AA33" s="237">
        <f t="shared" si="8"/>
        <v>0</v>
      </c>
      <c r="AB33" s="237">
        <f t="shared" si="9"/>
        <v>0</v>
      </c>
      <c r="AC33" s="240">
        <f>$AA33*'Aufteilung PM auf AP'!E33</f>
        <v>0</v>
      </c>
      <c r="AD33" s="240">
        <f>$AB33*'Aufteilung PM auf AP'!E33</f>
        <v>0</v>
      </c>
      <c r="AE33" s="240">
        <f>$AA33*'Aufteilung PM auf AP'!F33</f>
        <v>0</v>
      </c>
      <c r="AF33" s="240">
        <f>$AB33*'Aufteilung PM auf AP'!F33</f>
        <v>0</v>
      </c>
      <c r="AG33" s="240">
        <f>$AA33*'Aufteilung PM auf AP'!G33</f>
        <v>0</v>
      </c>
      <c r="AH33" s="240">
        <f>$AB33*'Aufteilung PM auf AP'!G33</f>
        <v>0</v>
      </c>
      <c r="AI33" s="240">
        <f>$AA33*'Aufteilung PM auf AP'!H33</f>
        <v>0</v>
      </c>
      <c r="AJ33" s="240">
        <f>$AB33*'Aufteilung PM auf AP'!H33</f>
        <v>0</v>
      </c>
      <c r="AK33" s="240">
        <f>$AA33*'Aufteilung PM auf AP'!I33</f>
        <v>0</v>
      </c>
      <c r="AL33" s="240">
        <f>$AB33*'Aufteilung PM auf AP'!I33</f>
        <v>0</v>
      </c>
      <c r="AM33" s="240">
        <f>$AA33*'Aufteilung PM auf AP'!J33</f>
        <v>0</v>
      </c>
      <c r="AN33" s="240">
        <f>$AB33*'Aufteilung PM auf AP'!J33</f>
        <v>0</v>
      </c>
      <c r="AO33" s="240">
        <f>$AA33*'Aufteilung PM auf AP'!K33</f>
        <v>0</v>
      </c>
      <c r="AP33" s="240">
        <f>$AB33*'Aufteilung PM auf AP'!K33</f>
        <v>0</v>
      </c>
      <c r="AQ33" s="240">
        <f>$AA33*'Aufteilung PM auf AP'!L33</f>
        <v>0</v>
      </c>
      <c r="AR33" s="240">
        <f>$AB33*'Aufteilung PM auf AP'!L33</f>
        <v>0</v>
      </c>
      <c r="AS33" s="240">
        <f>$AA33*'Aufteilung PM auf AP'!M33</f>
        <v>0</v>
      </c>
      <c r="AT33" s="240">
        <f>$AB33*'Aufteilung PM auf AP'!M33</f>
        <v>0</v>
      </c>
      <c r="AU33" s="240">
        <f>$AA33*'Aufteilung PM auf AP'!N33</f>
        <v>0</v>
      </c>
      <c r="AV33" s="240">
        <f>$AB33*'Aufteilung PM auf AP'!N33</f>
        <v>0</v>
      </c>
      <c r="AW33" s="240">
        <f>$AA33*'Aufteilung PM auf AP'!O33</f>
        <v>0</v>
      </c>
      <c r="AX33" s="240">
        <f>$AB33*'Aufteilung PM auf AP'!O33</f>
        <v>0</v>
      </c>
      <c r="AY33" s="240">
        <f>$AA33*'Aufteilung PM auf AP'!P33</f>
        <v>0</v>
      </c>
      <c r="AZ33" s="240">
        <f>$AB33*'Aufteilung PM auf AP'!P33</f>
        <v>0</v>
      </c>
      <c r="BA33" s="240">
        <f>$AA33*'Aufteilung PM auf AP'!Q33</f>
        <v>0</v>
      </c>
      <c r="BB33" s="240">
        <f>$AB33*'Aufteilung PM auf AP'!Q33</f>
        <v>0</v>
      </c>
      <c r="BC33" s="240">
        <f>$AA33*'Aufteilung PM auf AP'!R33</f>
        <v>0</v>
      </c>
      <c r="BD33" s="240">
        <f>$AB33*'Aufteilung PM auf AP'!R33</f>
        <v>0</v>
      </c>
      <c r="BE33" s="240">
        <f>$AA33*'Aufteilung PM auf AP'!S33</f>
        <v>0</v>
      </c>
      <c r="BF33" s="240">
        <f>$AB33*'Aufteilung PM auf AP'!S33</f>
        <v>0</v>
      </c>
      <c r="BH33" s="316">
        <f>IF(AND('Planung der Arbeitspakete'!$C$6="Hochschule",I33="ja"),M33*SUM(N33:O33),0)</f>
        <v>0</v>
      </c>
      <c r="BI33" s="316">
        <f>IF(AND('Planung der Arbeitspakete'!$C$6="Hochschule",I33="nein"),M33*SUM(N33:O33),0)</f>
        <v>0</v>
      </c>
    </row>
    <row r="34" spans="1:61" s="38" customFormat="1" ht="20.100000000000001" customHeight="1" x14ac:dyDescent="0.25">
      <c r="A34" s="94" t="str">
        <f>'Aufteilung PM auf AP'!A34</f>
        <v/>
      </c>
      <c r="B34" s="70">
        <f>'Aufteilung PM auf AP'!C34</f>
        <v>0</v>
      </c>
      <c r="C34" s="296"/>
      <c r="D34" s="296"/>
      <c r="E34" s="318"/>
      <c r="F34" s="310"/>
      <c r="G34" s="313"/>
      <c r="H34" s="313"/>
      <c r="I34" s="313"/>
      <c r="J34" s="314" t="str">
        <f>IF('Planung der Arbeitspakete'!C$6="Hochschule","+",G34*0.15)</f>
        <v>+</v>
      </c>
      <c r="K34" s="66" t="s">
        <v>2</v>
      </c>
      <c r="L34" s="316">
        <f>IF(AND(I34="ja",'Planung der Arbeitspakete'!$C$6="übrige Forschungseinrichtung"),SUM(G34,J34),IF(AND(I34="nein",'Planung der Arbeitspakete'!$C$6="übrige Forschungseinrichtung"),G34,IF(AND(I34="ja",'Planung der Arbeitspakete'!$C$6="Unternehmen"),SUM(G34,J34),IF(AND(I34="nein",'Planung der Arbeitspakete'!$C$6="Unternehmen"),G34,IF(AND(I34="ja",'Planung der Arbeitspakete'!$C$6="Hochschule"),SUM(G34+(H34/12)),IF(AND(I34="nein",'Planung der Arbeitspakete'!$C$6="Hochschule"),SUM(G34+(H34/12)),0))))))</f>
        <v>0</v>
      </c>
      <c r="M34" s="69">
        <f t="shared" si="10"/>
        <v>0</v>
      </c>
      <c r="N34" s="212">
        <f>'Aufteilung PM auf AP'!U34</f>
        <v>0</v>
      </c>
      <c r="O34" s="212">
        <f>'Aufteilung PM auf AP'!V34</f>
        <v>0</v>
      </c>
      <c r="P34" s="66" t="s">
        <v>2</v>
      </c>
      <c r="Q34" s="324">
        <f t="shared" si="0"/>
        <v>0</v>
      </c>
      <c r="R34" s="69">
        <f t="shared" si="1"/>
        <v>0</v>
      </c>
      <c r="S34" s="339">
        <f t="shared" si="2"/>
        <v>0</v>
      </c>
      <c r="T34" s="69">
        <f t="shared" si="3"/>
        <v>0</v>
      </c>
      <c r="U34" s="338">
        <f t="shared" si="4"/>
        <v>0</v>
      </c>
      <c r="V34" s="336">
        <f t="shared" si="5"/>
        <v>0</v>
      </c>
      <c r="W34" s="336">
        <f t="shared" si="11"/>
        <v>0</v>
      </c>
      <c r="X34" s="283" t="str">
        <f t="shared" si="6"/>
        <v/>
      </c>
      <c r="Y34" s="283" t="str">
        <f t="shared" si="7"/>
        <v/>
      </c>
      <c r="Z34" s="283" t="str">
        <f>IF($M$10="","",IF(L34&gt;(E34/$M$10)*8333.33,(L34*#REF!)-#REF!,""))</f>
        <v/>
      </c>
      <c r="AA34" s="237">
        <f t="shared" si="8"/>
        <v>0</v>
      </c>
      <c r="AB34" s="237">
        <f t="shared" si="9"/>
        <v>0</v>
      </c>
      <c r="AC34" s="240">
        <f>$AA34*'Aufteilung PM auf AP'!E34</f>
        <v>0</v>
      </c>
      <c r="AD34" s="240">
        <f>$AB34*'Aufteilung PM auf AP'!E34</f>
        <v>0</v>
      </c>
      <c r="AE34" s="240">
        <f>$AA34*'Aufteilung PM auf AP'!F34</f>
        <v>0</v>
      </c>
      <c r="AF34" s="240">
        <f>$AB34*'Aufteilung PM auf AP'!F34</f>
        <v>0</v>
      </c>
      <c r="AG34" s="240">
        <f>$AA34*'Aufteilung PM auf AP'!G34</f>
        <v>0</v>
      </c>
      <c r="AH34" s="240">
        <f>$AB34*'Aufteilung PM auf AP'!G34</f>
        <v>0</v>
      </c>
      <c r="AI34" s="240">
        <f>$AA34*'Aufteilung PM auf AP'!H34</f>
        <v>0</v>
      </c>
      <c r="AJ34" s="240">
        <f>$AB34*'Aufteilung PM auf AP'!H34</f>
        <v>0</v>
      </c>
      <c r="AK34" s="240">
        <f>$AA34*'Aufteilung PM auf AP'!I34</f>
        <v>0</v>
      </c>
      <c r="AL34" s="240">
        <f>$AB34*'Aufteilung PM auf AP'!I34</f>
        <v>0</v>
      </c>
      <c r="AM34" s="240">
        <f>$AA34*'Aufteilung PM auf AP'!J34</f>
        <v>0</v>
      </c>
      <c r="AN34" s="240">
        <f>$AB34*'Aufteilung PM auf AP'!J34</f>
        <v>0</v>
      </c>
      <c r="AO34" s="240">
        <f>$AA34*'Aufteilung PM auf AP'!K34</f>
        <v>0</v>
      </c>
      <c r="AP34" s="240">
        <f>$AB34*'Aufteilung PM auf AP'!K34</f>
        <v>0</v>
      </c>
      <c r="AQ34" s="240">
        <f>$AA34*'Aufteilung PM auf AP'!L34</f>
        <v>0</v>
      </c>
      <c r="AR34" s="240">
        <f>$AB34*'Aufteilung PM auf AP'!L34</f>
        <v>0</v>
      </c>
      <c r="AS34" s="240">
        <f>$AA34*'Aufteilung PM auf AP'!M34</f>
        <v>0</v>
      </c>
      <c r="AT34" s="240">
        <f>$AB34*'Aufteilung PM auf AP'!M34</f>
        <v>0</v>
      </c>
      <c r="AU34" s="240">
        <f>$AA34*'Aufteilung PM auf AP'!N34</f>
        <v>0</v>
      </c>
      <c r="AV34" s="240">
        <f>$AB34*'Aufteilung PM auf AP'!N34</f>
        <v>0</v>
      </c>
      <c r="AW34" s="240">
        <f>$AA34*'Aufteilung PM auf AP'!O34</f>
        <v>0</v>
      </c>
      <c r="AX34" s="240">
        <f>$AB34*'Aufteilung PM auf AP'!O34</f>
        <v>0</v>
      </c>
      <c r="AY34" s="240">
        <f>$AA34*'Aufteilung PM auf AP'!P34</f>
        <v>0</v>
      </c>
      <c r="AZ34" s="240">
        <f>$AB34*'Aufteilung PM auf AP'!P34</f>
        <v>0</v>
      </c>
      <c r="BA34" s="240">
        <f>$AA34*'Aufteilung PM auf AP'!Q34</f>
        <v>0</v>
      </c>
      <c r="BB34" s="240">
        <f>$AB34*'Aufteilung PM auf AP'!Q34</f>
        <v>0</v>
      </c>
      <c r="BC34" s="240">
        <f>$AA34*'Aufteilung PM auf AP'!R34</f>
        <v>0</v>
      </c>
      <c r="BD34" s="240">
        <f>$AB34*'Aufteilung PM auf AP'!R34</f>
        <v>0</v>
      </c>
      <c r="BE34" s="240">
        <f>$AA34*'Aufteilung PM auf AP'!S34</f>
        <v>0</v>
      </c>
      <c r="BF34" s="240">
        <f>$AB34*'Aufteilung PM auf AP'!S34</f>
        <v>0</v>
      </c>
      <c r="BH34" s="316">
        <f>IF(AND('Planung der Arbeitspakete'!$C$6="Hochschule",I34="ja"),M34*SUM(N34:O34),0)</f>
        <v>0</v>
      </c>
      <c r="BI34" s="316">
        <f>IF(AND('Planung der Arbeitspakete'!$C$6="Hochschule",I34="nein"),M34*SUM(N34:O34),0)</f>
        <v>0</v>
      </c>
    </row>
    <row r="35" spans="1:61" s="38" customFormat="1" ht="20.100000000000001" customHeight="1" x14ac:dyDescent="0.25">
      <c r="A35" s="94" t="str">
        <f>'Aufteilung PM auf AP'!A35</f>
        <v/>
      </c>
      <c r="B35" s="70">
        <f>'Aufteilung PM auf AP'!C35</f>
        <v>0</v>
      </c>
      <c r="C35" s="296"/>
      <c r="D35" s="296"/>
      <c r="E35" s="318"/>
      <c r="F35" s="310"/>
      <c r="G35" s="313"/>
      <c r="H35" s="313"/>
      <c r="I35" s="313"/>
      <c r="J35" s="314" t="str">
        <f>IF('Planung der Arbeitspakete'!C$6="Hochschule","+",G35*0.15)</f>
        <v>+</v>
      </c>
      <c r="K35" s="66" t="s">
        <v>2</v>
      </c>
      <c r="L35" s="316">
        <f>IF(AND(I35="ja",'Planung der Arbeitspakete'!$C$6="übrige Forschungseinrichtung"),SUM(G35,J35),IF(AND(I35="nein",'Planung der Arbeitspakete'!$C$6="übrige Forschungseinrichtung"),G35,IF(AND(I35="ja",'Planung der Arbeitspakete'!$C$6="Unternehmen"),SUM(G35,J35),IF(AND(I35="nein",'Planung der Arbeitspakete'!$C$6="Unternehmen"),G35,IF(AND(I35="ja",'Planung der Arbeitspakete'!$C$6="Hochschule"),SUM(G35+(H35/12)),IF(AND(I35="nein",'Planung der Arbeitspakete'!$C$6="Hochschule"),SUM(G35+(H35/12)),0))))))</f>
        <v>0</v>
      </c>
      <c r="M35" s="69">
        <f t="shared" si="10"/>
        <v>0</v>
      </c>
      <c r="N35" s="212">
        <f>'Aufteilung PM auf AP'!U35</f>
        <v>0</v>
      </c>
      <c r="O35" s="212">
        <f>'Aufteilung PM auf AP'!V35</f>
        <v>0</v>
      </c>
      <c r="P35" s="66" t="s">
        <v>2</v>
      </c>
      <c r="Q35" s="324">
        <f t="shared" si="0"/>
        <v>0</v>
      </c>
      <c r="R35" s="69">
        <f t="shared" si="1"/>
        <v>0</v>
      </c>
      <c r="S35" s="339">
        <f t="shared" si="2"/>
        <v>0</v>
      </c>
      <c r="T35" s="69">
        <f t="shared" si="3"/>
        <v>0</v>
      </c>
      <c r="U35" s="338">
        <f t="shared" si="4"/>
        <v>0</v>
      </c>
      <c r="V35" s="336">
        <f t="shared" si="5"/>
        <v>0</v>
      </c>
      <c r="W35" s="336">
        <f t="shared" si="11"/>
        <v>0</v>
      </c>
      <c r="X35" s="283" t="str">
        <f t="shared" si="6"/>
        <v/>
      </c>
      <c r="Y35" s="283" t="str">
        <f t="shared" si="7"/>
        <v/>
      </c>
      <c r="Z35" s="283" t="str">
        <f>IF($M$10="","",IF(L35&gt;(E35/$M$10)*8333.33,(L35*#REF!)-#REF!,""))</f>
        <v/>
      </c>
      <c r="AA35" s="237">
        <f t="shared" si="8"/>
        <v>0</v>
      </c>
      <c r="AB35" s="237">
        <f t="shared" si="9"/>
        <v>0</v>
      </c>
      <c r="AC35" s="240">
        <f>$AA35*'Aufteilung PM auf AP'!E35</f>
        <v>0</v>
      </c>
      <c r="AD35" s="240">
        <f>$AB35*'Aufteilung PM auf AP'!E35</f>
        <v>0</v>
      </c>
      <c r="AE35" s="240">
        <f>$AA35*'Aufteilung PM auf AP'!F35</f>
        <v>0</v>
      </c>
      <c r="AF35" s="240">
        <f>$AB35*'Aufteilung PM auf AP'!F35</f>
        <v>0</v>
      </c>
      <c r="AG35" s="240">
        <f>$AA35*'Aufteilung PM auf AP'!G35</f>
        <v>0</v>
      </c>
      <c r="AH35" s="240">
        <f>$AB35*'Aufteilung PM auf AP'!G35</f>
        <v>0</v>
      </c>
      <c r="AI35" s="240">
        <f>$AA35*'Aufteilung PM auf AP'!H35</f>
        <v>0</v>
      </c>
      <c r="AJ35" s="240">
        <f>$AB35*'Aufteilung PM auf AP'!H35</f>
        <v>0</v>
      </c>
      <c r="AK35" s="240">
        <f>$AA35*'Aufteilung PM auf AP'!I35</f>
        <v>0</v>
      </c>
      <c r="AL35" s="240">
        <f>$AB35*'Aufteilung PM auf AP'!I35</f>
        <v>0</v>
      </c>
      <c r="AM35" s="240">
        <f>$AA35*'Aufteilung PM auf AP'!J35</f>
        <v>0</v>
      </c>
      <c r="AN35" s="240">
        <f>$AB35*'Aufteilung PM auf AP'!J35</f>
        <v>0</v>
      </c>
      <c r="AO35" s="240">
        <f>$AA35*'Aufteilung PM auf AP'!K35</f>
        <v>0</v>
      </c>
      <c r="AP35" s="240">
        <f>$AB35*'Aufteilung PM auf AP'!K35</f>
        <v>0</v>
      </c>
      <c r="AQ35" s="240">
        <f>$AA35*'Aufteilung PM auf AP'!L35</f>
        <v>0</v>
      </c>
      <c r="AR35" s="240">
        <f>$AB35*'Aufteilung PM auf AP'!L35</f>
        <v>0</v>
      </c>
      <c r="AS35" s="240">
        <f>$AA35*'Aufteilung PM auf AP'!M35</f>
        <v>0</v>
      </c>
      <c r="AT35" s="240">
        <f>$AB35*'Aufteilung PM auf AP'!M35</f>
        <v>0</v>
      </c>
      <c r="AU35" s="240">
        <f>$AA35*'Aufteilung PM auf AP'!N35</f>
        <v>0</v>
      </c>
      <c r="AV35" s="240">
        <f>$AB35*'Aufteilung PM auf AP'!N35</f>
        <v>0</v>
      </c>
      <c r="AW35" s="240">
        <f>$AA35*'Aufteilung PM auf AP'!O35</f>
        <v>0</v>
      </c>
      <c r="AX35" s="240">
        <f>$AB35*'Aufteilung PM auf AP'!O35</f>
        <v>0</v>
      </c>
      <c r="AY35" s="240">
        <f>$AA35*'Aufteilung PM auf AP'!P35</f>
        <v>0</v>
      </c>
      <c r="AZ35" s="240">
        <f>$AB35*'Aufteilung PM auf AP'!P35</f>
        <v>0</v>
      </c>
      <c r="BA35" s="240">
        <f>$AA35*'Aufteilung PM auf AP'!Q35</f>
        <v>0</v>
      </c>
      <c r="BB35" s="240">
        <f>$AB35*'Aufteilung PM auf AP'!Q35</f>
        <v>0</v>
      </c>
      <c r="BC35" s="240">
        <f>$AA35*'Aufteilung PM auf AP'!R35</f>
        <v>0</v>
      </c>
      <c r="BD35" s="240">
        <f>$AB35*'Aufteilung PM auf AP'!R35</f>
        <v>0</v>
      </c>
      <c r="BE35" s="240">
        <f>$AA35*'Aufteilung PM auf AP'!S35</f>
        <v>0</v>
      </c>
      <c r="BF35" s="240">
        <f>$AB35*'Aufteilung PM auf AP'!S35</f>
        <v>0</v>
      </c>
      <c r="BH35" s="316">
        <f>IF(AND('Planung der Arbeitspakete'!$C$6="Hochschule",I35="ja"),M35*SUM(N35:O35),0)</f>
        <v>0</v>
      </c>
      <c r="BI35" s="316">
        <f>IF(AND('Planung der Arbeitspakete'!$C$6="Hochschule",I35="nein"),M35*SUM(N35:O35),0)</f>
        <v>0</v>
      </c>
    </row>
    <row r="36" spans="1:61" s="38" customFormat="1" ht="20.100000000000001" customHeight="1" x14ac:dyDescent="0.25">
      <c r="A36" s="94" t="str">
        <f>'Aufteilung PM auf AP'!A36</f>
        <v/>
      </c>
      <c r="B36" s="70">
        <f>'Aufteilung PM auf AP'!C36</f>
        <v>0</v>
      </c>
      <c r="C36" s="296"/>
      <c r="D36" s="296"/>
      <c r="E36" s="318"/>
      <c r="F36" s="310"/>
      <c r="G36" s="313"/>
      <c r="H36" s="313"/>
      <c r="I36" s="313"/>
      <c r="J36" s="314" t="str">
        <f>IF('Planung der Arbeitspakete'!C$6="Hochschule","+",G36*0.15)</f>
        <v>+</v>
      </c>
      <c r="K36" s="66" t="s">
        <v>2</v>
      </c>
      <c r="L36" s="316">
        <f>IF(AND(I36="ja",'Planung der Arbeitspakete'!$C$6="übrige Forschungseinrichtung"),SUM(G36,J36),IF(AND(I36="nein",'Planung der Arbeitspakete'!$C$6="übrige Forschungseinrichtung"),G36,IF(AND(I36="ja",'Planung der Arbeitspakete'!$C$6="Unternehmen"),SUM(G36,J36),IF(AND(I36="nein",'Planung der Arbeitspakete'!$C$6="Unternehmen"),G36,IF(AND(I36="ja",'Planung der Arbeitspakete'!$C$6="Hochschule"),SUM(G36+(H36/12)),IF(AND(I36="nein",'Planung der Arbeitspakete'!$C$6="Hochschule"),SUM(G36+(H36/12)),0))))))</f>
        <v>0</v>
      </c>
      <c r="M36" s="69">
        <f t="shared" si="10"/>
        <v>0</v>
      </c>
      <c r="N36" s="212">
        <f>'Aufteilung PM auf AP'!U36</f>
        <v>0</v>
      </c>
      <c r="O36" s="212">
        <f>'Aufteilung PM auf AP'!V36</f>
        <v>0</v>
      </c>
      <c r="P36" s="66" t="s">
        <v>2</v>
      </c>
      <c r="Q36" s="324">
        <f t="shared" si="0"/>
        <v>0</v>
      </c>
      <c r="R36" s="69">
        <f t="shared" si="1"/>
        <v>0</v>
      </c>
      <c r="S36" s="339">
        <f t="shared" si="2"/>
        <v>0</v>
      </c>
      <c r="T36" s="69">
        <f t="shared" si="3"/>
        <v>0</v>
      </c>
      <c r="U36" s="338">
        <f t="shared" si="4"/>
        <v>0</v>
      </c>
      <c r="V36" s="336">
        <f t="shared" si="5"/>
        <v>0</v>
      </c>
      <c r="W36" s="336">
        <f t="shared" si="11"/>
        <v>0</v>
      </c>
      <c r="X36" s="283" t="str">
        <f t="shared" si="6"/>
        <v/>
      </c>
      <c r="Y36" s="283" t="str">
        <f t="shared" si="7"/>
        <v/>
      </c>
      <c r="Z36" s="283" t="str">
        <f>IF($M$10="","",IF(L36&gt;(E36/$M$10)*8333.33,(L36*#REF!)-#REF!,""))</f>
        <v/>
      </c>
      <c r="AA36" s="237">
        <f t="shared" si="8"/>
        <v>0</v>
      </c>
      <c r="AB36" s="237">
        <f t="shared" si="9"/>
        <v>0</v>
      </c>
      <c r="AC36" s="240">
        <f>$AA36*'Aufteilung PM auf AP'!E36</f>
        <v>0</v>
      </c>
      <c r="AD36" s="240">
        <f>$AB36*'Aufteilung PM auf AP'!E36</f>
        <v>0</v>
      </c>
      <c r="AE36" s="240">
        <f>$AA36*'Aufteilung PM auf AP'!F36</f>
        <v>0</v>
      </c>
      <c r="AF36" s="240">
        <f>$AB36*'Aufteilung PM auf AP'!F36</f>
        <v>0</v>
      </c>
      <c r="AG36" s="240">
        <f>$AA36*'Aufteilung PM auf AP'!G36</f>
        <v>0</v>
      </c>
      <c r="AH36" s="240">
        <f>$AB36*'Aufteilung PM auf AP'!G36</f>
        <v>0</v>
      </c>
      <c r="AI36" s="240">
        <f>$AA36*'Aufteilung PM auf AP'!H36</f>
        <v>0</v>
      </c>
      <c r="AJ36" s="240">
        <f>$AB36*'Aufteilung PM auf AP'!H36</f>
        <v>0</v>
      </c>
      <c r="AK36" s="240">
        <f>$AA36*'Aufteilung PM auf AP'!I36</f>
        <v>0</v>
      </c>
      <c r="AL36" s="240">
        <f>$AB36*'Aufteilung PM auf AP'!I36</f>
        <v>0</v>
      </c>
      <c r="AM36" s="240">
        <f>$AA36*'Aufteilung PM auf AP'!J36</f>
        <v>0</v>
      </c>
      <c r="AN36" s="240">
        <f>$AB36*'Aufteilung PM auf AP'!J36</f>
        <v>0</v>
      </c>
      <c r="AO36" s="240">
        <f>$AA36*'Aufteilung PM auf AP'!K36</f>
        <v>0</v>
      </c>
      <c r="AP36" s="240">
        <f>$AB36*'Aufteilung PM auf AP'!K36</f>
        <v>0</v>
      </c>
      <c r="AQ36" s="240">
        <f>$AA36*'Aufteilung PM auf AP'!L36</f>
        <v>0</v>
      </c>
      <c r="AR36" s="240">
        <f>$AB36*'Aufteilung PM auf AP'!L36</f>
        <v>0</v>
      </c>
      <c r="AS36" s="240">
        <f>$AA36*'Aufteilung PM auf AP'!M36</f>
        <v>0</v>
      </c>
      <c r="AT36" s="240">
        <f>$AB36*'Aufteilung PM auf AP'!M36</f>
        <v>0</v>
      </c>
      <c r="AU36" s="240">
        <f>$AA36*'Aufteilung PM auf AP'!N36</f>
        <v>0</v>
      </c>
      <c r="AV36" s="240">
        <f>$AB36*'Aufteilung PM auf AP'!N36</f>
        <v>0</v>
      </c>
      <c r="AW36" s="240">
        <f>$AA36*'Aufteilung PM auf AP'!O36</f>
        <v>0</v>
      </c>
      <c r="AX36" s="240">
        <f>$AB36*'Aufteilung PM auf AP'!O36</f>
        <v>0</v>
      </c>
      <c r="AY36" s="240">
        <f>$AA36*'Aufteilung PM auf AP'!P36</f>
        <v>0</v>
      </c>
      <c r="AZ36" s="240">
        <f>$AB36*'Aufteilung PM auf AP'!P36</f>
        <v>0</v>
      </c>
      <c r="BA36" s="240">
        <f>$AA36*'Aufteilung PM auf AP'!Q36</f>
        <v>0</v>
      </c>
      <c r="BB36" s="240">
        <f>$AB36*'Aufteilung PM auf AP'!Q36</f>
        <v>0</v>
      </c>
      <c r="BC36" s="240">
        <f>$AA36*'Aufteilung PM auf AP'!R36</f>
        <v>0</v>
      </c>
      <c r="BD36" s="240">
        <f>$AB36*'Aufteilung PM auf AP'!R36</f>
        <v>0</v>
      </c>
      <c r="BE36" s="240">
        <f>$AA36*'Aufteilung PM auf AP'!S36</f>
        <v>0</v>
      </c>
      <c r="BF36" s="240">
        <f>$AB36*'Aufteilung PM auf AP'!S36</f>
        <v>0</v>
      </c>
      <c r="BH36" s="316">
        <f>IF(AND('Planung der Arbeitspakete'!$C$6="Hochschule",I36="ja"),M36*SUM(N36:O36),0)</f>
        <v>0</v>
      </c>
      <c r="BI36" s="316">
        <f>IF(AND('Planung der Arbeitspakete'!$C$6="Hochschule",I36="nein"),M36*SUM(N36:O36),0)</f>
        <v>0</v>
      </c>
    </row>
    <row r="37" spans="1:61" s="38" customFormat="1" ht="20.100000000000001" customHeight="1" x14ac:dyDescent="0.25">
      <c r="A37" s="94" t="str">
        <f>'Aufteilung PM auf AP'!A37</f>
        <v/>
      </c>
      <c r="B37" s="70">
        <f>'Aufteilung PM auf AP'!C37</f>
        <v>0</v>
      </c>
      <c r="C37" s="296"/>
      <c r="D37" s="296"/>
      <c r="E37" s="318"/>
      <c r="F37" s="310"/>
      <c r="G37" s="313"/>
      <c r="H37" s="313"/>
      <c r="I37" s="313"/>
      <c r="J37" s="314" t="str">
        <f>IF('Planung der Arbeitspakete'!C$6="Hochschule","+",G37*0.15)</f>
        <v>+</v>
      </c>
      <c r="K37" s="66" t="s">
        <v>2</v>
      </c>
      <c r="L37" s="316">
        <f>IF(AND(I37="ja",'Planung der Arbeitspakete'!$C$6="übrige Forschungseinrichtung"),SUM(G37,J37),IF(AND(I37="nein",'Planung der Arbeitspakete'!$C$6="übrige Forschungseinrichtung"),G37,IF(AND(I37="ja",'Planung der Arbeitspakete'!$C$6="Unternehmen"),SUM(G37,J37),IF(AND(I37="nein",'Planung der Arbeitspakete'!$C$6="Unternehmen"),G37,IF(AND(I37="ja",'Planung der Arbeitspakete'!$C$6="Hochschule"),SUM(G37+(H37/12)),IF(AND(I37="nein",'Planung der Arbeitspakete'!$C$6="Hochschule"),SUM(G37+(H37/12)),0))))))</f>
        <v>0</v>
      </c>
      <c r="M37" s="69">
        <f t="shared" si="10"/>
        <v>0</v>
      </c>
      <c r="N37" s="212">
        <f>'Aufteilung PM auf AP'!U37</f>
        <v>0</v>
      </c>
      <c r="O37" s="212">
        <f>'Aufteilung PM auf AP'!V37</f>
        <v>0</v>
      </c>
      <c r="P37" s="66" t="s">
        <v>2</v>
      </c>
      <c r="Q37" s="324">
        <f t="shared" si="0"/>
        <v>0</v>
      </c>
      <c r="R37" s="69">
        <f t="shared" si="1"/>
        <v>0</v>
      </c>
      <c r="S37" s="339">
        <f t="shared" si="2"/>
        <v>0</v>
      </c>
      <c r="T37" s="69">
        <f t="shared" si="3"/>
        <v>0</v>
      </c>
      <c r="U37" s="338">
        <f t="shared" si="4"/>
        <v>0</v>
      </c>
      <c r="V37" s="336">
        <f t="shared" si="5"/>
        <v>0</v>
      </c>
      <c r="W37" s="336">
        <f t="shared" si="11"/>
        <v>0</v>
      </c>
      <c r="X37" s="283" t="str">
        <f t="shared" si="6"/>
        <v/>
      </c>
      <c r="Y37" s="283" t="str">
        <f t="shared" si="7"/>
        <v/>
      </c>
      <c r="Z37" s="283" t="str">
        <f>IF($M$10="","",IF(L37&gt;(E37/$M$10)*8333.33,(L37*#REF!)-#REF!,""))</f>
        <v/>
      </c>
      <c r="AA37" s="237">
        <f t="shared" si="8"/>
        <v>0</v>
      </c>
      <c r="AB37" s="237">
        <f t="shared" si="9"/>
        <v>0</v>
      </c>
      <c r="AC37" s="240">
        <f>$AA37*'Aufteilung PM auf AP'!E37</f>
        <v>0</v>
      </c>
      <c r="AD37" s="240">
        <f>$AB37*'Aufteilung PM auf AP'!E37</f>
        <v>0</v>
      </c>
      <c r="AE37" s="240">
        <f>$AA37*'Aufteilung PM auf AP'!F37</f>
        <v>0</v>
      </c>
      <c r="AF37" s="240">
        <f>$AB37*'Aufteilung PM auf AP'!F37</f>
        <v>0</v>
      </c>
      <c r="AG37" s="240">
        <f>$AA37*'Aufteilung PM auf AP'!G37</f>
        <v>0</v>
      </c>
      <c r="AH37" s="240">
        <f>$AB37*'Aufteilung PM auf AP'!G37</f>
        <v>0</v>
      </c>
      <c r="AI37" s="240">
        <f>$AA37*'Aufteilung PM auf AP'!H37</f>
        <v>0</v>
      </c>
      <c r="AJ37" s="240">
        <f>$AB37*'Aufteilung PM auf AP'!H37</f>
        <v>0</v>
      </c>
      <c r="AK37" s="240">
        <f>$AA37*'Aufteilung PM auf AP'!I37</f>
        <v>0</v>
      </c>
      <c r="AL37" s="240">
        <f>$AB37*'Aufteilung PM auf AP'!I37</f>
        <v>0</v>
      </c>
      <c r="AM37" s="240">
        <f>$AA37*'Aufteilung PM auf AP'!J37</f>
        <v>0</v>
      </c>
      <c r="AN37" s="240">
        <f>$AB37*'Aufteilung PM auf AP'!J37</f>
        <v>0</v>
      </c>
      <c r="AO37" s="240">
        <f>$AA37*'Aufteilung PM auf AP'!K37</f>
        <v>0</v>
      </c>
      <c r="AP37" s="240">
        <f>$AB37*'Aufteilung PM auf AP'!K37</f>
        <v>0</v>
      </c>
      <c r="AQ37" s="240">
        <f>$AA37*'Aufteilung PM auf AP'!L37</f>
        <v>0</v>
      </c>
      <c r="AR37" s="240">
        <f>$AB37*'Aufteilung PM auf AP'!L37</f>
        <v>0</v>
      </c>
      <c r="AS37" s="240">
        <f>$AA37*'Aufteilung PM auf AP'!M37</f>
        <v>0</v>
      </c>
      <c r="AT37" s="240">
        <f>$AB37*'Aufteilung PM auf AP'!M37</f>
        <v>0</v>
      </c>
      <c r="AU37" s="240">
        <f>$AA37*'Aufteilung PM auf AP'!N37</f>
        <v>0</v>
      </c>
      <c r="AV37" s="240">
        <f>$AB37*'Aufteilung PM auf AP'!N37</f>
        <v>0</v>
      </c>
      <c r="AW37" s="240">
        <f>$AA37*'Aufteilung PM auf AP'!O37</f>
        <v>0</v>
      </c>
      <c r="AX37" s="240">
        <f>$AB37*'Aufteilung PM auf AP'!O37</f>
        <v>0</v>
      </c>
      <c r="AY37" s="240">
        <f>$AA37*'Aufteilung PM auf AP'!P37</f>
        <v>0</v>
      </c>
      <c r="AZ37" s="240">
        <f>$AB37*'Aufteilung PM auf AP'!P37</f>
        <v>0</v>
      </c>
      <c r="BA37" s="240">
        <f>$AA37*'Aufteilung PM auf AP'!Q37</f>
        <v>0</v>
      </c>
      <c r="BB37" s="240">
        <f>$AB37*'Aufteilung PM auf AP'!Q37</f>
        <v>0</v>
      </c>
      <c r="BC37" s="240">
        <f>$AA37*'Aufteilung PM auf AP'!R37</f>
        <v>0</v>
      </c>
      <c r="BD37" s="240">
        <f>$AB37*'Aufteilung PM auf AP'!R37</f>
        <v>0</v>
      </c>
      <c r="BE37" s="240">
        <f>$AA37*'Aufteilung PM auf AP'!S37</f>
        <v>0</v>
      </c>
      <c r="BF37" s="240">
        <f>$AB37*'Aufteilung PM auf AP'!S37</f>
        <v>0</v>
      </c>
      <c r="BH37" s="316">
        <f>IF(AND('Planung der Arbeitspakete'!$C$6="Hochschule",I37="ja"),M37*SUM(N37:O37),0)</f>
        <v>0</v>
      </c>
      <c r="BI37" s="316">
        <f>IF(AND('Planung der Arbeitspakete'!$C$6="Hochschule",I37="nein"),M37*SUM(N37:O37),0)</f>
        <v>0</v>
      </c>
    </row>
    <row r="38" spans="1:61" s="38" customFormat="1" ht="20.100000000000001" customHeight="1" x14ac:dyDescent="0.25">
      <c r="A38" s="94" t="str">
        <f>'Aufteilung PM auf AP'!A38</f>
        <v/>
      </c>
      <c r="B38" s="70">
        <f>'Aufteilung PM auf AP'!C38</f>
        <v>0</v>
      </c>
      <c r="C38" s="296"/>
      <c r="D38" s="296"/>
      <c r="E38" s="318"/>
      <c r="F38" s="310"/>
      <c r="G38" s="313"/>
      <c r="H38" s="313"/>
      <c r="I38" s="313"/>
      <c r="J38" s="314" t="str">
        <f>IF('Planung der Arbeitspakete'!C$6="Hochschule","+",G38*0.15)</f>
        <v>+</v>
      </c>
      <c r="K38" s="66" t="s">
        <v>2</v>
      </c>
      <c r="L38" s="316">
        <f>IF(AND(I38="ja",'Planung der Arbeitspakete'!$C$6="übrige Forschungseinrichtung"),SUM(G38,J38),IF(AND(I38="nein",'Planung der Arbeitspakete'!$C$6="übrige Forschungseinrichtung"),G38,IF(AND(I38="ja",'Planung der Arbeitspakete'!$C$6="Unternehmen"),SUM(G38,J38),IF(AND(I38="nein",'Planung der Arbeitspakete'!$C$6="Unternehmen"),G38,IF(AND(I38="ja",'Planung der Arbeitspakete'!$C$6="Hochschule"),SUM(G38+(H38/12)),IF(AND(I38="nein",'Planung der Arbeitspakete'!$C$6="Hochschule"),SUM(G38+(H38/12)),0))))))</f>
        <v>0</v>
      </c>
      <c r="M38" s="69">
        <f t="shared" si="10"/>
        <v>0</v>
      </c>
      <c r="N38" s="212">
        <f>'Aufteilung PM auf AP'!U38</f>
        <v>0</v>
      </c>
      <c r="O38" s="212">
        <f>'Aufteilung PM auf AP'!V38</f>
        <v>0</v>
      </c>
      <c r="P38" s="66" t="s">
        <v>2</v>
      </c>
      <c r="Q38" s="324">
        <f t="shared" si="0"/>
        <v>0</v>
      </c>
      <c r="R38" s="69">
        <f t="shared" si="1"/>
        <v>0</v>
      </c>
      <c r="S38" s="339">
        <f t="shared" si="2"/>
        <v>0</v>
      </c>
      <c r="T38" s="69">
        <f t="shared" si="3"/>
        <v>0</v>
      </c>
      <c r="U38" s="338">
        <f t="shared" si="4"/>
        <v>0</v>
      </c>
      <c r="V38" s="336">
        <f t="shared" si="5"/>
        <v>0</v>
      </c>
      <c r="W38" s="336">
        <f t="shared" si="11"/>
        <v>0</v>
      </c>
      <c r="X38" s="283" t="str">
        <f t="shared" si="6"/>
        <v/>
      </c>
      <c r="Y38" s="283" t="str">
        <f t="shared" si="7"/>
        <v/>
      </c>
      <c r="Z38" s="283" t="str">
        <f>IF($M$10="","",IF(L38&gt;(E38/$M$10)*8333.33,(L38*#REF!)-#REF!,""))</f>
        <v/>
      </c>
      <c r="AA38" s="237">
        <f t="shared" si="8"/>
        <v>0</v>
      </c>
      <c r="AB38" s="237">
        <f t="shared" si="9"/>
        <v>0</v>
      </c>
      <c r="AC38" s="240">
        <f>$AA38*'Aufteilung PM auf AP'!E38</f>
        <v>0</v>
      </c>
      <c r="AD38" s="240">
        <f>$AB38*'Aufteilung PM auf AP'!E38</f>
        <v>0</v>
      </c>
      <c r="AE38" s="240">
        <f>$AA38*'Aufteilung PM auf AP'!F38</f>
        <v>0</v>
      </c>
      <c r="AF38" s="240">
        <f>$AB38*'Aufteilung PM auf AP'!F38</f>
        <v>0</v>
      </c>
      <c r="AG38" s="240">
        <f>$AA38*'Aufteilung PM auf AP'!G38</f>
        <v>0</v>
      </c>
      <c r="AH38" s="240">
        <f>$AB38*'Aufteilung PM auf AP'!G38</f>
        <v>0</v>
      </c>
      <c r="AI38" s="240">
        <f>$AA38*'Aufteilung PM auf AP'!H38</f>
        <v>0</v>
      </c>
      <c r="AJ38" s="240">
        <f>$AB38*'Aufteilung PM auf AP'!H38</f>
        <v>0</v>
      </c>
      <c r="AK38" s="240">
        <f>$AA38*'Aufteilung PM auf AP'!I38</f>
        <v>0</v>
      </c>
      <c r="AL38" s="240">
        <f>$AB38*'Aufteilung PM auf AP'!I38</f>
        <v>0</v>
      </c>
      <c r="AM38" s="240">
        <f>$AA38*'Aufteilung PM auf AP'!J38</f>
        <v>0</v>
      </c>
      <c r="AN38" s="240">
        <f>$AB38*'Aufteilung PM auf AP'!J38</f>
        <v>0</v>
      </c>
      <c r="AO38" s="240">
        <f>$AA38*'Aufteilung PM auf AP'!K38</f>
        <v>0</v>
      </c>
      <c r="AP38" s="240">
        <f>$AB38*'Aufteilung PM auf AP'!K38</f>
        <v>0</v>
      </c>
      <c r="AQ38" s="240">
        <f>$AA38*'Aufteilung PM auf AP'!L38</f>
        <v>0</v>
      </c>
      <c r="AR38" s="240">
        <f>$AB38*'Aufteilung PM auf AP'!L38</f>
        <v>0</v>
      </c>
      <c r="AS38" s="240">
        <f>$AA38*'Aufteilung PM auf AP'!M38</f>
        <v>0</v>
      </c>
      <c r="AT38" s="240">
        <f>$AB38*'Aufteilung PM auf AP'!M38</f>
        <v>0</v>
      </c>
      <c r="AU38" s="240">
        <f>$AA38*'Aufteilung PM auf AP'!N38</f>
        <v>0</v>
      </c>
      <c r="AV38" s="240">
        <f>$AB38*'Aufteilung PM auf AP'!N38</f>
        <v>0</v>
      </c>
      <c r="AW38" s="240">
        <f>$AA38*'Aufteilung PM auf AP'!O38</f>
        <v>0</v>
      </c>
      <c r="AX38" s="240">
        <f>$AB38*'Aufteilung PM auf AP'!O38</f>
        <v>0</v>
      </c>
      <c r="AY38" s="240">
        <f>$AA38*'Aufteilung PM auf AP'!P38</f>
        <v>0</v>
      </c>
      <c r="AZ38" s="240">
        <f>$AB38*'Aufteilung PM auf AP'!P38</f>
        <v>0</v>
      </c>
      <c r="BA38" s="240">
        <f>$AA38*'Aufteilung PM auf AP'!Q38</f>
        <v>0</v>
      </c>
      <c r="BB38" s="240">
        <f>$AB38*'Aufteilung PM auf AP'!Q38</f>
        <v>0</v>
      </c>
      <c r="BC38" s="240">
        <f>$AA38*'Aufteilung PM auf AP'!R38</f>
        <v>0</v>
      </c>
      <c r="BD38" s="240">
        <f>$AB38*'Aufteilung PM auf AP'!R38</f>
        <v>0</v>
      </c>
      <c r="BE38" s="240">
        <f>$AA38*'Aufteilung PM auf AP'!S38</f>
        <v>0</v>
      </c>
      <c r="BF38" s="240">
        <f>$AB38*'Aufteilung PM auf AP'!S38</f>
        <v>0</v>
      </c>
      <c r="BH38" s="316">
        <f>IF(AND('Planung der Arbeitspakete'!$C$6="Hochschule",I38="ja"),M38*SUM(N38:O38),0)</f>
        <v>0</v>
      </c>
      <c r="BI38" s="316">
        <f>IF(AND('Planung der Arbeitspakete'!$C$6="Hochschule",I38="nein"),M38*SUM(N38:O38),0)</f>
        <v>0</v>
      </c>
    </row>
    <row r="39" spans="1:61" s="38" customFormat="1" ht="20.100000000000001" customHeight="1" x14ac:dyDescent="0.25">
      <c r="A39" s="94" t="str">
        <f>'Aufteilung PM auf AP'!A39</f>
        <v/>
      </c>
      <c r="B39" s="70">
        <f>'Aufteilung PM auf AP'!C39</f>
        <v>0</v>
      </c>
      <c r="C39" s="296"/>
      <c r="D39" s="296"/>
      <c r="E39" s="318"/>
      <c r="F39" s="310"/>
      <c r="G39" s="313"/>
      <c r="H39" s="313"/>
      <c r="I39" s="313"/>
      <c r="J39" s="314" t="str">
        <f>IF('Planung der Arbeitspakete'!C$6="Hochschule","+",G39*0.15)</f>
        <v>+</v>
      </c>
      <c r="K39" s="66" t="s">
        <v>2</v>
      </c>
      <c r="L39" s="316">
        <f>IF(AND(I39="ja",'Planung der Arbeitspakete'!$C$6="übrige Forschungseinrichtung"),SUM(G39,J39),IF(AND(I39="nein",'Planung der Arbeitspakete'!$C$6="übrige Forschungseinrichtung"),G39,IF(AND(I39="ja",'Planung der Arbeitspakete'!$C$6="Unternehmen"),SUM(G39,J39),IF(AND(I39="nein",'Planung der Arbeitspakete'!$C$6="Unternehmen"),G39,IF(AND(I39="ja",'Planung der Arbeitspakete'!$C$6="Hochschule"),SUM(G39+(H39/12)),IF(AND(I39="nein",'Planung der Arbeitspakete'!$C$6="Hochschule"),SUM(G39+(H39/12)),0))))))</f>
        <v>0</v>
      </c>
      <c r="M39" s="69">
        <f t="shared" si="10"/>
        <v>0</v>
      </c>
      <c r="N39" s="212">
        <f>'Aufteilung PM auf AP'!U39</f>
        <v>0</v>
      </c>
      <c r="O39" s="212">
        <f>'Aufteilung PM auf AP'!V39</f>
        <v>0</v>
      </c>
      <c r="P39" s="66" t="s">
        <v>2</v>
      </c>
      <c r="Q39" s="324">
        <f t="shared" si="0"/>
        <v>0</v>
      </c>
      <c r="R39" s="69">
        <f t="shared" si="1"/>
        <v>0</v>
      </c>
      <c r="S39" s="339">
        <f t="shared" si="2"/>
        <v>0</v>
      </c>
      <c r="T39" s="69">
        <f t="shared" si="3"/>
        <v>0</v>
      </c>
      <c r="U39" s="338">
        <f t="shared" si="4"/>
        <v>0</v>
      </c>
      <c r="V39" s="336">
        <f t="shared" si="5"/>
        <v>0</v>
      </c>
      <c r="W39" s="336">
        <f t="shared" si="11"/>
        <v>0</v>
      </c>
      <c r="X39" s="283" t="str">
        <f t="shared" si="6"/>
        <v/>
      </c>
      <c r="Y39" s="283" t="str">
        <f t="shared" si="7"/>
        <v/>
      </c>
      <c r="Z39" s="283" t="str">
        <f>IF($M$10="","",IF(L39&gt;(E39/$M$10)*8333.33,(L39*#REF!)-#REF!,""))</f>
        <v/>
      </c>
      <c r="AA39" s="237">
        <f t="shared" si="8"/>
        <v>0</v>
      </c>
      <c r="AB39" s="237">
        <f t="shared" si="9"/>
        <v>0</v>
      </c>
      <c r="AC39" s="240">
        <f>$AA39*'Aufteilung PM auf AP'!E39</f>
        <v>0</v>
      </c>
      <c r="AD39" s="240">
        <f>$AB39*'Aufteilung PM auf AP'!E39</f>
        <v>0</v>
      </c>
      <c r="AE39" s="240">
        <f>$AA39*'Aufteilung PM auf AP'!F39</f>
        <v>0</v>
      </c>
      <c r="AF39" s="240">
        <f>$AB39*'Aufteilung PM auf AP'!F39</f>
        <v>0</v>
      </c>
      <c r="AG39" s="240">
        <f>$AA39*'Aufteilung PM auf AP'!G39</f>
        <v>0</v>
      </c>
      <c r="AH39" s="240">
        <f>$AB39*'Aufteilung PM auf AP'!G39</f>
        <v>0</v>
      </c>
      <c r="AI39" s="240">
        <f>$AA39*'Aufteilung PM auf AP'!H39</f>
        <v>0</v>
      </c>
      <c r="AJ39" s="240">
        <f>$AB39*'Aufteilung PM auf AP'!H39</f>
        <v>0</v>
      </c>
      <c r="AK39" s="240">
        <f>$AA39*'Aufteilung PM auf AP'!I39</f>
        <v>0</v>
      </c>
      <c r="AL39" s="240">
        <f>$AB39*'Aufteilung PM auf AP'!I39</f>
        <v>0</v>
      </c>
      <c r="AM39" s="240">
        <f>$AA39*'Aufteilung PM auf AP'!J39</f>
        <v>0</v>
      </c>
      <c r="AN39" s="240">
        <f>$AB39*'Aufteilung PM auf AP'!J39</f>
        <v>0</v>
      </c>
      <c r="AO39" s="240">
        <f>$AA39*'Aufteilung PM auf AP'!K39</f>
        <v>0</v>
      </c>
      <c r="AP39" s="240">
        <f>$AB39*'Aufteilung PM auf AP'!K39</f>
        <v>0</v>
      </c>
      <c r="AQ39" s="240">
        <f>$AA39*'Aufteilung PM auf AP'!L39</f>
        <v>0</v>
      </c>
      <c r="AR39" s="240">
        <f>$AB39*'Aufteilung PM auf AP'!L39</f>
        <v>0</v>
      </c>
      <c r="AS39" s="240">
        <f>$AA39*'Aufteilung PM auf AP'!M39</f>
        <v>0</v>
      </c>
      <c r="AT39" s="240">
        <f>$AB39*'Aufteilung PM auf AP'!M39</f>
        <v>0</v>
      </c>
      <c r="AU39" s="240">
        <f>$AA39*'Aufteilung PM auf AP'!N39</f>
        <v>0</v>
      </c>
      <c r="AV39" s="240">
        <f>$AB39*'Aufteilung PM auf AP'!N39</f>
        <v>0</v>
      </c>
      <c r="AW39" s="240">
        <f>$AA39*'Aufteilung PM auf AP'!O39</f>
        <v>0</v>
      </c>
      <c r="AX39" s="240">
        <f>$AB39*'Aufteilung PM auf AP'!O39</f>
        <v>0</v>
      </c>
      <c r="AY39" s="240">
        <f>$AA39*'Aufteilung PM auf AP'!P39</f>
        <v>0</v>
      </c>
      <c r="AZ39" s="240">
        <f>$AB39*'Aufteilung PM auf AP'!P39</f>
        <v>0</v>
      </c>
      <c r="BA39" s="240">
        <f>$AA39*'Aufteilung PM auf AP'!Q39</f>
        <v>0</v>
      </c>
      <c r="BB39" s="240">
        <f>$AB39*'Aufteilung PM auf AP'!Q39</f>
        <v>0</v>
      </c>
      <c r="BC39" s="240">
        <f>$AA39*'Aufteilung PM auf AP'!R39</f>
        <v>0</v>
      </c>
      <c r="BD39" s="240">
        <f>$AB39*'Aufteilung PM auf AP'!R39</f>
        <v>0</v>
      </c>
      <c r="BE39" s="240">
        <f>$AA39*'Aufteilung PM auf AP'!S39</f>
        <v>0</v>
      </c>
      <c r="BF39" s="240">
        <f>$AB39*'Aufteilung PM auf AP'!S39</f>
        <v>0</v>
      </c>
      <c r="BH39" s="316">
        <f>IF(AND('Planung der Arbeitspakete'!$C$6="Hochschule",I39="ja"),M39*SUM(N39:O39),0)</f>
        <v>0</v>
      </c>
      <c r="BI39" s="316">
        <f>IF(AND('Planung der Arbeitspakete'!$C$6="Hochschule",I39="nein"),M39*SUM(N39:O39),0)</f>
        <v>0</v>
      </c>
    </row>
    <row r="40" spans="1:61" s="38" customFormat="1" ht="20.100000000000001" customHeight="1" x14ac:dyDescent="0.25">
      <c r="A40" s="94" t="str">
        <f>'Aufteilung PM auf AP'!A40</f>
        <v/>
      </c>
      <c r="B40" s="70">
        <f>'Aufteilung PM auf AP'!C40</f>
        <v>0</v>
      </c>
      <c r="C40" s="296"/>
      <c r="D40" s="296"/>
      <c r="E40" s="318"/>
      <c r="F40" s="310"/>
      <c r="G40" s="313"/>
      <c r="H40" s="313"/>
      <c r="I40" s="313"/>
      <c r="J40" s="314" t="str">
        <f>IF('Planung der Arbeitspakete'!C$6="Hochschule","+",G40*0.15)</f>
        <v>+</v>
      </c>
      <c r="K40" s="66" t="s">
        <v>2</v>
      </c>
      <c r="L40" s="316">
        <f>IF(AND(I40="ja",'Planung der Arbeitspakete'!$C$6="übrige Forschungseinrichtung"),SUM(G40,J40),IF(AND(I40="nein",'Planung der Arbeitspakete'!$C$6="übrige Forschungseinrichtung"),G40,IF(AND(I40="ja",'Planung der Arbeitspakete'!$C$6="Unternehmen"),SUM(G40,J40),IF(AND(I40="nein",'Planung der Arbeitspakete'!$C$6="Unternehmen"),G40,IF(AND(I40="ja",'Planung der Arbeitspakete'!$C$6="Hochschule"),SUM(G40+(H40/12)),IF(AND(I40="nein",'Planung der Arbeitspakete'!$C$6="Hochschule"),SUM(G40+(H40/12)),0))))))</f>
        <v>0</v>
      </c>
      <c r="M40" s="69">
        <f t="shared" si="10"/>
        <v>0</v>
      </c>
      <c r="N40" s="212">
        <f>'Aufteilung PM auf AP'!U40</f>
        <v>0</v>
      </c>
      <c r="O40" s="212">
        <f>'Aufteilung PM auf AP'!V40</f>
        <v>0</v>
      </c>
      <c r="P40" s="66" t="s">
        <v>2</v>
      </c>
      <c r="Q40" s="324">
        <f t="shared" si="0"/>
        <v>0</v>
      </c>
      <c r="R40" s="69">
        <f t="shared" si="1"/>
        <v>0</v>
      </c>
      <c r="S40" s="339">
        <f t="shared" si="2"/>
        <v>0</v>
      </c>
      <c r="T40" s="69">
        <f t="shared" si="3"/>
        <v>0</v>
      </c>
      <c r="U40" s="338">
        <f t="shared" si="4"/>
        <v>0</v>
      </c>
      <c r="V40" s="336">
        <f t="shared" si="5"/>
        <v>0</v>
      </c>
      <c r="W40" s="336">
        <f t="shared" si="11"/>
        <v>0</v>
      </c>
      <c r="X40" s="283" t="str">
        <f t="shared" si="6"/>
        <v/>
      </c>
      <c r="Y40" s="283" t="str">
        <f t="shared" si="7"/>
        <v/>
      </c>
      <c r="Z40" s="283" t="str">
        <f>IF($M$10="","",IF(L40&gt;(E40/$M$10)*8333.33,(L40*#REF!)-#REF!,""))</f>
        <v/>
      </c>
      <c r="AA40" s="237">
        <f t="shared" si="8"/>
        <v>0</v>
      </c>
      <c r="AB40" s="237">
        <f t="shared" si="9"/>
        <v>0</v>
      </c>
      <c r="AC40" s="240">
        <f>$AA40*'Aufteilung PM auf AP'!E40</f>
        <v>0</v>
      </c>
      <c r="AD40" s="240">
        <f>$AB40*'Aufteilung PM auf AP'!E40</f>
        <v>0</v>
      </c>
      <c r="AE40" s="240">
        <f>$AA40*'Aufteilung PM auf AP'!F40</f>
        <v>0</v>
      </c>
      <c r="AF40" s="240">
        <f>$AB40*'Aufteilung PM auf AP'!F40</f>
        <v>0</v>
      </c>
      <c r="AG40" s="240">
        <f>$AA40*'Aufteilung PM auf AP'!G40</f>
        <v>0</v>
      </c>
      <c r="AH40" s="240">
        <f>$AB40*'Aufteilung PM auf AP'!G40</f>
        <v>0</v>
      </c>
      <c r="AI40" s="240">
        <f>$AA40*'Aufteilung PM auf AP'!H40</f>
        <v>0</v>
      </c>
      <c r="AJ40" s="240">
        <f>$AB40*'Aufteilung PM auf AP'!H40</f>
        <v>0</v>
      </c>
      <c r="AK40" s="240">
        <f>$AA40*'Aufteilung PM auf AP'!I40</f>
        <v>0</v>
      </c>
      <c r="AL40" s="240">
        <f>$AB40*'Aufteilung PM auf AP'!I40</f>
        <v>0</v>
      </c>
      <c r="AM40" s="240">
        <f>$AA40*'Aufteilung PM auf AP'!J40</f>
        <v>0</v>
      </c>
      <c r="AN40" s="240">
        <f>$AB40*'Aufteilung PM auf AP'!J40</f>
        <v>0</v>
      </c>
      <c r="AO40" s="240">
        <f>$AA40*'Aufteilung PM auf AP'!K40</f>
        <v>0</v>
      </c>
      <c r="AP40" s="240">
        <f>$AB40*'Aufteilung PM auf AP'!K40</f>
        <v>0</v>
      </c>
      <c r="AQ40" s="240">
        <f>$AA40*'Aufteilung PM auf AP'!L40</f>
        <v>0</v>
      </c>
      <c r="AR40" s="240">
        <f>$AB40*'Aufteilung PM auf AP'!L40</f>
        <v>0</v>
      </c>
      <c r="AS40" s="240">
        <f>$AA40*'Aufteilung PM auf AP'!M40</f>
        <v>0</v>
      </c>
      <c r="AT40" s="240">
        <f>$AB40*'Aufteilung PM auf AP'!M40</f>
        <v>0</v>
      </c>
      <c r="AU40" s="240">
        <f>$AA40*'Aufteilung PM auf AP'!N40</f>
        <v>0</v>
      </c>
      <c r="AV40" s="240">
        <f>$AB40*'Aufteilung PM auf AP'!N40</f>
        <v>0</v>
      </c>
      <c r="AW40" s="240">
        <f>$AA40*'Aufteilung PM auf AP'!O40</f>
        <v>0</v>
      </c>
      <c r="AX40" s="240">
        <f>$AB40*'Aufteilung PM auf AP'!O40</f>
        <v>0</v>
      </c>
      <c r="AY40" s="240">
        <f>$AA40*'Aufteilung PM auf AP'!P40</f>
        <v>0</v>
      </c>
      <c r="AZ40" s="240">
        <f>$AB40*'Aufteilung PM auf AP'!P40</f>
        <v>0</v>
      </c>
      <c r="BA40" s="240">
        <f>$AA40*'Aufteilung PM auf AP'!Q40</f>
        <v>0</v>
      </c>
      <c r="BB40" s="240">
        <f>$AB40*'Aufteilung PM auf AP'!Q40</f>
        <v>0</v>
      </c>
      <c r="BC40" s="240">
        <f>$AA40*'Aufteilung PM auf AP'!R40</f>
        <v>0</v>
      </c>
      <c r="BD40" s="240">
        <f>$AB40*'Aufteilung PM auf AP'!R40</f>
        <v>0</v>
      </c>
      <c r="BE40" s="240">
        <f>$AA40*'Aufteilung PM auf AP'!S40</f>
        <v>0</v>
      </c>
      <c r="BF40" s="240">
        <f>$AB40*'Aufteilung PM auf AP'!S40</f>
        <v>0</v>
      </c>
      <c r="BH40" s="316">
        <f>IF(AND('Planung der Arbeitspakete'!$C$6="Hochschule",I40="ja"),M40*SUM(N40:O40),0)</f>
        <v>0</v>
      </c>
      <c r="BI40" s="316">
        <f>IF(AND('Planung der Arbeitspakete'!$C$6="Hochschule",I40="nein"),M40*SUM(N40:O40),0)</f>
        <v>0</v>
      </c>
    </row>
    <row r="41" spans="1:61" s="38" customFormat="1" ht="20.100000000000001" customHeight="1" x14ac:dyDescent="0.25">
      <c r="A41" s="94" t="str">
        <f>'Aufteilung PM auf AP'!A41</f>
        <v/>
      </c>
      <c r="B41" s="70">
        <f>'Aufteilung PM auf AP'!C41</f>
        <v>0</v>
      </c>
      <c r="C41" s="296"/>
      <c r="D41" s="296"/>
      <c r="E41" s="318"/>
      <c r="F41" s="310"/>
      <c r="G41" s="313"/>
      <c r="H41" s="313"/>
      <c r="I41" s="313"/>
      <c r="J41" s="314" t="str">
        <f>IF('Planung der Arbeitspakete'!C$6="Hochschule","+",G41*0.15)</f>
        <v>+</v>
      </c>
      <c r="K41" s="66" t="s">
        <v>2</v>
      </c>
      <c r="L41" s="316">
        <f>IF(AND(I41="ja",'Planung der Arbeitspakete'!$C$6="übrige Forschungseinrichtung"),SUM(G41,J41),IF(AND(I41="nein",'Planung der Arbeitspakete'!$C$6="übrige Forschungseinrichtung"),G41,IF(AND(I41="ja",'Planung der Arbeitspakete'!$C$6="Unternehmen"),SUM(G41,J41),IF(AND(I41="nein",'Planung der Arbeitspakete'!$C$6="Unternehmen"),G41,IF(AND(I41="ja",'Planung der Arbeitspakete'!$C$6="Hochschule"),SUM(G41+(H41/12)),IF(AND(I41="nein",'Planung der Arbeitspakete'!$C$6="Hochschule"),SUM(G41+(H41/12)),0))))))</f>
        <v>0</v>
      </c>
      <c r="M41" s="69">
        <f t="shared" si="10"/>
        <v>0</v>
      </c>
      <c r="N41" s="212">
        <f>'Aufteilung PM auf AP'!U41</f>
        <v>0</v>
      </c>
      <c r="O41" s="212">
        <f>'Aufteilung PM auf AP'!V41</f>
        <v>0</v>
      </c>
      <c r="P41" s="66" t="s">
        <v>2</v>
      </c>
      <c r="Q41" s="324">
        <f t="shared" si="0"/>
        <v>0</v>
      </c>
      <c r="R41" s="69">
        <f t="shared" si="1"/>
        <v>0</v>
      </c>
      <c r="S41" s="339">
        <f t="shared" si="2"/>
        <v>0</v>
      </c>
      <c r="T41" s="69">
        <f t="shared" si="3"/>
        <v>0</v>
      </c>
      <c r="U41" s="338">
        <f t="shared" si="4"/>
        <v>0</v>
      </c>
      <c r="V41" s="336">
        <f t="shared" si="5"/>
        <v>0</v>
      </c>
      <c r="W41" s="336">
        <f t="shared" si="11"/>
        <v>0</v>
      </c>
      <c r="X41" s="283" t="str">
        <f t="shared" si="6"/>
        <v/>
      </c>
      <c r="Y41" s="283" t="str">
        <f t="shared" si="7"/>
        <v/>
      </c>
      <c r="Z41" s="283" t="str">
        <f>IF($M$10="","",IF(L41&gt;(E41/$M$10)*8333.33,(L41*#REF!)-#REF!,""))</f>
        <v/>
      </c>
      <c r="AA41" s="237">
        <f t="shared" si="8"/>
        <v>0</v>
      </c>
      <c r="AB41" s="237">
        <f t="shared" si="9"/>
        <v>0</v>
      </c>
      <c r="AC41" s="240">
        <f>$AA41*'Aufteilung PM auf AP'!E41</f>
        <v>0</v>
      </c>
      <c r="AD41" s="240">
        <f>$AB41*'Aufteilung PM auf AP'!E41</f>
        <v>0</v>
      </c>
      <c r="AE41" s="240">
        <f>$AA41*'Aufteilung PM auf AP'!F41</f>
        <v>0</v>
      </c>
      <c r="AF41" s="240">
        <f>$AB41*'Aufteilung PM auf AP'!F41</f>
        <v>0</v>
      </c>
      <c r="AG41" s="240">
        <f>$AA41*'Aufteilung PM auf AP'!G41</f>
        <v>0</v>
      </c>
      <c r="AH41" s="240">
        <f>$AB41*'Aufteilung PM auf AP'!G41</f>
        <v>0</v>
      </c>
      <c r="AI41" s="240">
        <f>$AA41*'Aufteilung PM auf AP'!H41</f>
        <v>0</v>
      </c>
      <c r="AJ41" s="240">
        <f>$AB41*'Aufteilung PM auf AP'!H41</f>
        <v>0</v>
      </c>
      <c r="AK41" s="240">
        <f>$AA41*'Aufteilung PM auf AP'!I41</f>
        <v>0</v>
      </c>
      <c r="AL41" s="240">
        <f>$AB41*'Aufteilung PM auf AP'!I41</f>
        <v>0</v>
      </c>
      <c r="AM41" s="240">
        <f>$AA41*'Aufteilung PM auf AP'!J41</f>
        <v>0</v>
      </c>
      <c r="AN41" s="240">
        <f>$AB41*'Aufteilung PM auf AP'!J41</f>
        <v>0</v>
      </c>
      <c r="AO41" s="240">
        <f>$AA41*'Aufteilung PM auf AP'!K41</f>
        <v>0</v>
      </c>
      <c r="AP41" s="240">
        <f>$AB41*'Aufteilung PM auf AP'!K41</f>
        <v>0</v>
      </c>
      <c r="AQ41" s="240">
        <f>$AA41*'Aufteilung PM auf AP'!L41</f>
        <v>0</v>
      </c>
      <c r="AR41" s="240">
        <f>$AB41*'Aufteilung PM auf AP'!L41</f>
        <v>0</v>
      </c>
      <c r="AS41" s="240">
        <f>$AA41*'Aufteilung PM auf AP'!M41</f>
        <v>0</v>
      </c>
      <c r="AT41" s="240">
        <f>$AB41*'Aufteilung PM auf AP'!M41</f>
        <v>0</v>
      </c>
      <c r="AU41" s="240">
        <f>$AA41*'Aufteilung PM auf AP'!N41</f>
        <v>0</v>
      </c>
      <c r="AV41" s="240">
        <f>$AB41*'Aufteilung PM auf AP'!N41</f>
        <v>0</v>
      </c>
      <c r="AW41" s="240">
        <f>$AA41*'Aufteilung PM auf AP'!O41</f>
        <v>0</v>
      </c>
      <c r="AX41" s="240">
        <f>$AB41*'Aufteilung PM auf AP'!O41</f>
        <v>0</v>
      </c>
      <c r="AY41" s="240">
        <f>$AA41*'Aufteilung PM auf AP'!P41</f>
        <v>0</v>
      </c>
      <c r="AZ41" s="240">
        <f>$AB41*'Aufteilung PM auf AP'!P41</f>
        <v>0</v>
      </c>
      <c r="BA41" s="240">
        <f>$AA41*'Aufteilung PM auf AP'!Q41</f>
        <v>0</v>
      </c>
      <c r="BB41" s="240">
        <f>$AB41*'Aufteilung PM auf AP'!Q41</f>
        <v>0</v>
      </c>
      <c r="BC41" s="240">
        <f>$AA41*'Aufteilung PM auf AP'!R41</f>
        <v>0</v>
      </c>
      <c r="BD41" s="240">
        <f>$AB41*'Aufteilung PM auf AP'!R41</f>
        <v>0</v>
      </c>
      <c r="BE41" s="240">
        <f>$AA41*'Aufteilung PM auf AP'!S41</f>
        <v>0</v>
      </c>
      <c r="BF41" s="240">
        <f>$AB41*'Aufteilung PM auf AP'!S41</f>
        <v>0</v>
      </c>
      <c r="BH41" s="316">
        <f>IF(AND('Planung der Arbeitspakete'!$C$6="Hochschule",I41="ja"),M41*SUM(N41:O41),0)</f>
        <v>0</v>
      </c>
      <c r="BI41" s="316">
        <f>IF(AND('Planung der Arbeitspakete'!$C$6="Hochschule",I41="nein"),M41*SUM(N41:O41),0)</f>
        <v>0</v>
      </c>
    </row>
    <row r="42" spans="1:61" s="38" customFormat="1" ht="19.5" customHeight="1" x14ac:dyDescent="0.25">
      <c r="A42" s="94" t="str">
        <f>'Aufteilung PM auf AP'!A42</f>
        <v/>
      </c>
      <c r="B42" s="70">
        <f>'Aufteilung PM auf AP'!C42</f>
        <v>0</v>
      </c>
      <c r="C42" s="296"/>
      <c r="D42" s="296"/>
      <c r="E42" s="318"/>
      <c r="F42" s="310"/>
      <c r="G42" s="313"/>
      <c r="H42" s="313"/>
      <c r="I42" s="313"/>
      <c r="J42" s="314" t="str">
        <f>IF('Planung der Arbeitspakete'!C$6="Hochschule","+",G42*0.15)</f>
        <v>+</v>
      </c>
      <c r="K42" s="66" t="s">
        <v>2</v>
      </c>
      <c r="L42" s="316">
        <f>IF(AND(I42="ja",'Planung der Arbeitspakete'!$C$6="übrige Forschungseinrichtung"),SUM(G42,J42),IF(AND(I42="nein",'Planung der Arbeitspakete'!$C$6="übrige Forschungseinrichtung"),G42,IF(AND(I42="ja",'Planung der Arbeitspakete'!$C$6="Unternehmen"),SUM(G42,J42),IF(AND(I42="nein",'Planung der Arbeitspakete'!$C$6="Unternehmen"),G42,IF(AND(I42="ja",'Planung der Arbeitspakete'!$C$6="Hochschule"),SUM(G42+(H42/12)),IF(AND(I42="nein",'Planung der Arbeitspakete'!$C$6="Hochschule"),SUM(G42+(H42/12)),0))))))</f>
        <v>0</v>
      </c>
      <c r="M42" s="69">
        <f t="shared" si="10"/>
        <v>0</v>
      </c>
      <c r="N42" s="212">
        <f>'Aufteilung PM auf AP'!U42</f>
        <v>0</v>
      </c>
      <c r="O42" s="212">
        <f>'Aufteilung PM auf AP'!V42</f>
        <v>0</v>
      </c>
      <c r="P42" s="66" t="s">
        <v>2</v>
      </c>
      <c r="Q42" s="324">
        <f t="shared" si="0"/>
        <v>0</v>
      </c>
      <c r="R42" s="69">
        <f t="shared" si="1"/>
        <v>0</v>
      </c>
      <c r="S42" s="339">
        <f t="shared" si="2"/>
        <v>0</v>
      </c>
      <c r="T42" s="69">
        <f t="shared" si="3"/>
        <v>0</v>
      </c>
      <c r="U42" s="338">
        <f t="shared" si="4"/>
        <v>0</v>
      </c>
      <c r="V42" s="336">
        <f t="shared" si="5"/>
        <v>0</v>
      </c>
      <c r="W42" s="336">
        <f t="shared" si="11"/>
        <v>0</v>
      </c>
      <c r="X42" s="283" t="str">
        <f t="shared" si="6"/>
        <v/>
      </c>
      <c r="Y42" s="283" t="str">
        <f t="shared" si="7"/>
        <v/>
      </c>
      <c r="Z42" s="283" t="str">
        <f>IF($M$10="","",IF(L42&gt;(E42/$M$10)*8333.33,(L42*#REF!)-#REF!,""))</f>
        <v/>
      </c>
      <c r="AA42" s="237">
        <f t="shared" si="8"/>
        <v>0</v>
      </c>
      <c r="AB42" s="237">
        <f t="shared" si="9"/>
        <v>0</v>
      </c>
      <c r="AC42" s="240">
        <f>$AA42*'Aufteilung PM auf AP'!E42</f>
        <v>0</v>
      </c>
      <c r="AD42" s="240">
        <f>$AB42*'Aufteilung PM auf AP'!E42</f>
        <v>0</v>
      </c>
      <c r="AE42" s="240">
        <f>$AA42*'Aufteilung PM auf AP'!F42</f>
        <v>0</v>
      </c>
      <c r="AF42" s="240">
        <f>$AB42*'Aufteilung PM auf AP'!F42</f>
        <v>0</v>
      </c>
      <c r="AG42" s="240">
        <f>$AA42*'Aufteilung PM auf AP'!G42</f>
        <v>0</v>
      </c>
      <c r="AH42" s="240">
        <f>$AB42*'Aufteilung PM auf AP'!G42</f>
        <v>0</v>
      </c>
      <c r="AI42" s="240">
        <f>$AA42*'Aufteilung PM auf AP'!H42</f>
        <v>0</v>
      </c>
      <c r="AJ42" s="240">
        <f>$AB42*'Aufteilung PM auf AP'!H42</f>
        <v>0</v>
      </c>
      <c r="AK42" s="240">
        <f>$AA42*'Aufteilung PM auf AP'!I42</f>
        <v>0</v>
      </c>
      <c r="AL42" s="240">
        <f>$AB42*'Aufteilung PM auf AP'!I42</f>
        <v>0</v>
      </c>
      <c r="AM42" s="240">
        <f>$AA42*'Aufteilung PM auf AP'!J42</f>
        <v>0</v>
      </c>
      <c r="AN42" s="240">
        <f>$AB42*'Aufteilung PM auf AP'!J42</f>
        <v>0</v>
      </c>
      <c r="AO42" s="240">
        <f>$AA42*'Aufteilung PM auf AP'!K42</f>
        <v>0</v>
      </c>
      <c r="AP42" s="240">
        <f>$AB42*'Aufteilung PM auf AP'!K42</f>
        <v>0</v>
      </c>
      <c r="AQ42" s="240">
        <f>$AA42*'Aufteilung PM auf AP'!L42</f>
        <v>0</v>
      </c>
      <c r="AR42" s="240">
        <f>$AB42*'Aufteilung PM auf AP'!L42</f>
        <v>0</v>
      </c>
      <c r="AS42" s="240">
        <f>$AA42*'Aufteilung PM auf AP'!M42</f>
        <v>0</v>
      </c>
      <c r="AT42" s="240">
        <f>$AB42*'Aufteilung PM auf AP'!M42</f>
        <v>0</v>
      </c>
      <c r="AU42" s="240">
        <f>$AA42*'Aufteilung PM auf AP'!N42</f>
        <v>0</v>
      </c>
      <c r="AV42" s="240">
        <f>$AB42*'Aufteilung PM auf AP'!N42</f>
        <v>0</v>
      </c>
      <c r="AW42" s="240">
        <f>$AA42*'Aufteilung PM auf AP'!O42</f>
        <v>0</v>
      </c>
      <c r="AX42" s="240">
        <f>$AB42*'Aufteilung PM auf AP'!O42</f>
        <v>0</v>
      </c>
      <c r="AY42" s="240">
        <f>$AA42*'Aufteilung PM auf AP'!P42</f>
        <v>0</v>
      </c>
      <c r="AZ42" s="240">
        <f>$AB42*'Aufteilung PM auf AP'!P42</f>
        <v>0</v>
      </c>
      <c r="BA42" s="240">
        <f>$AA42*'Aufteilung PM auf AP'!Q42</f>
        <v>0</v>
      </c>
      <c r="BB42" s="240">
        <f>$AB42*'Aufteilung PM auf AP'!Q42</f>
        <v>0</v>
      </c>
      <c r="BC42" s="240">
        <f>$AA42*'Aufteilung PM auf AP'!R42</f>
        <v>0</v>
      </c>
      <c r="BD42" s="240">
        <f>$AB42*'Aufteilung PM auf AP'!R42</f>
        <v>0</v>
      </c>
      <c r="BE42" s="240">
        <f>$AA42*'Aufteilung PM auf AP'!S42</f>
        <v>0</v>
      </c>
      <c r="BF42" s="240">
        <f>$AB42*'Aufteilung PM auf AP'!S42</f>
        <v>0</v>
      </c>
      <c r="BH42" s="316">
        <f>IF(AND('Planung der Arbeitspakete'!$C$6="Hochschule",I42="ja"),M42*SUM(N42:O42),0)</f>
        <v>0</v>
      </c>
      <c r="BI42" s="316">
        <f>IF(AND('Planung der Arbeitspakete'!$C$6="Hochschule",I42="nein"),M42*SUM(N42:O42),0)</f>
        <v>0</v>
      </c>
    </row>
    <row r="43" spans="1:61" s="16" customFormat="1" ht="17.25" customHeight="1" x14ac:dyDescent="0.25">
      <c r="A43" s="437" t="s">
        <v>1</v>
      </c>
      <c r="B43" s="438"/>
      <c r="C43" s="438"/>
      <c r="D43" s="438"/>
      <c r="E43" s="438"/>
      <c r="F43" s="438"/>
      <c r="G43" s="438"/>
      <c r="H43" s="438"/>
      <c r="I43" s="438"/>
      <c r="J43" s="438"/>
      <c r="K43" s="438"/>
      <c r="L43" s="438"/>
      <c r="M43" s="438"/>
      <c r="N43" s="438"/>
      <c r="O43" s="438"/>
      <c r="P43" s="439"/>
      <c r="Q43" s="68">
        <f t="shared" ref="Q43:T43" si="12">SUM(Q13:Q42)</f>
        <v>0</v>
      </c>
      <c r="R43" s="49">
        <f t="shared" si="12"/>
        <v>0</v>
      </c>
      <c r="S43" s="337">
        <f t="shared" si="12"/>
        <v>0</v>
      </c>
      <c r="T43" s="49">
        <f t="shared" si="12"/>
        <v>0</v>
      </c>
      <c r="U43" s="49">
        <f>SUM(U13:U42)</f>
        <v>0</v>
      </c>
      <c r="X43" s="49">
        <f>SUM(X13:X42)</f>
        <v>0</v>
      </c>
      <c r="Y43" s="49">
        <f>SUM(Y13:Y42)</f>
        <v>0</v>
      </c>
      <c r="Z43" s="49">
        <f>SUM(Z13:Z42)</f>
        <v>0</v>
      </c>
      <c r="AA43" s="235" t="s">
        <v>82</v>
      </c>
      <c r="AB43" s="235" t="s">
        <v>82</v>
      </c>
      <c r="AC43" s="239">
        <f t="shared" ref="AC43:BE43" si="13">SUM(AC13:AC42)</f>
        <v>0</v>
      </c>
      <c r="AD43" s="239">
        <f t="shared" si="13"/>
        <v>0</v>
      </c>
      <c r="AE43" s="239">
        <f t="shared" si="13"/>
        <v>0</v>
      </c>
      <c r="AF43" s="239">
        <f t="shared" si="13"/>
        <v>0</v>
      </c>
      <c r="AG43" s="239">
        <f t="shared" si="13"/>
        <v>0</v>
      </c>
      <c r="AH43" s="239">
        <f t="shared" si="13"/>
        <v>0</v>
      </c>
      <c r="AI43" s="239">
        <f t="shared" si="13"/>
        <v>0</v>
      </c>
      <c r="AJ43" s="239">
        <f t="shared" si="13"/>
        <v>0</v>
      </c>
      <c r="AK43" s="239">
        <f t="shared" si="13"/>
        <v>0</v>
      </c>
      <c r="AL43" s="239">
        <f t="shared" si="13"/>
        <v>0</v>
      </c>
      <c r="AM43" s="239">
        <f t="shared" si="13"/>
        <v>0</v>
      </c>
      <c r="AN43" s="239">
        <f t="shared" si="13"/>
        <v>0</v>
      </c>
      <c r="AO43" s="239">
        <f t="shared" si="13"/>
        <v>0</v>
      </c>
      <c r="AP43" s="239">
        <f t="shared" si="13"/>
        <v>0</v>
      </c>
      <c r="AQ43" s="239">
        <f t="shared" si="13"/>
        <v>0</v>
      </c>
      <c r="AR43" s="239">
        <f t="shared" si="13"/>
        <v>0</v>
      </c>
      <c r="AS43" s="239">
        <f t="shared" si="13"/>
        <v>0</v>
      </c>
      <c r="AT43" s="239">
        <f t="shared" si="13"/>
        <v>0</v>
      </c>
      <c r="AU43" s="239">
        <f t="shared" si="13"/>
        <v>0</v>
      </c>
      <c r="AV43" s="239">
        <f t="shared" si="13"/>
        <v>0</v>
      </c>
      <c r="AW43" s="239">
        <f t="shared" si="13"/>
        <v>0</v>
      </c>
      <c r="AX43" s="239">
        <f t="shared" si="13"/>
        <v>0</v>
      </c>
      <c r="AY43" s="239">
        <f t="shared" si="13"/>
        <v>0</v>
      </c>
      <c r="AZ43" s="239">
        <f t="shared" si="13"/>
        <v>0</v>
      </c>
      <c r="BA43" s="239">
        <f t="shared" si="13"/>
        <v>0</v>
      </c>
      <c r="BB43" s="239">
        <f t="shared" si="13"/>
        <v>0</v>
      </c>
      <c r="BC43" s="239">
        <f t="shared" si="13"/>
        <v>0</v>
      </c>
      <c r="BD43" s="239">
        <f t="shared" si="13"/>
        <v>0</v>
      </c>
      <c r="BE43" s="239">
        <f t="shared" si="13"/>
        <v>0</v>
      </c>
      <c r="BF43" s="239">
        <f t="shared" ref="BF43" si="14">SUM(BF13:BF42)</f>
        <v>0</v>
      </c>
      <c r="BG43" s="234"/>
      <c r="BH43" s="346">
        <f>SUM(BH13:BH42)</f>
        <v>0</v>
      </c>
      <c r="BI43" s="346">
        <f>SUM(BI13:BI42)</f>
        <v>0</v>
      </c>
    </row>
    <row r="44" spans="1:61" s="1" customFormat="1" ht="11.25" customHeight="1" x14ac:dyDescent="0.25">
      <c r="A44" s="440"/>
      <c r="B44" s="441"/>
      <c r="C44" s="287"/>
      <c r="D44" s="287"/>
      <c r="E44" s="187"/>
      <c r="F44" s="187"/>
      <c r="G44" s="187"/>
      <c r="H44" s="187"/>
      <c r="I44" s="187"/>
      <c r="J44" s="139"/>
      <c r="K44" s="139"/>
      <c r="L44" s="139"/>
      <c r="M44" s="139"/>
      <c r="N44" s="139"/>
      <c r="O44" s="139"/>
      <c r="P44" s="139"/>
      <c r="Q44" s="322"/>
      <c r="R44" s="139"/>
      <c r="S44" s="322"/>
      <c r="T44" s="139"/>
      <c r="U44" s="139"/>
    </row>
    <row r="45" spans="1:61" s="17" customFormat="1" ht="24" customHeight="1" x14ac:dyDescent="0.2">
      <c r="A45" s="444" t="s">
        <v>33</v>
      </c>
      <c r="B45" s="433"/>
      <c r="C45" s="433"/>
      <c r="D45" s="433"/>
      <c r="E45" s="433"/>
      <c r="F45" s="433"/>
      <c r="G45" s="433"/>
      <c r="H45" s="433"/>
      <c r="I45" s="433"/>
      <c r="J45" s="433"/>
      <c r="K45" s="188"/>
      <c r="L45" s="188"/>
      <c r="M45" s="352"/>
      <c r="N45" s="352" t="s">
        <v>154</v>
      </c>
      <c r="O45" s="188"/>
      <c r="P45" s="188"/>
      <c r="Q45" s="188"/>
      <c r="R45" s="351">
        <f>Q43</f>
        <v>0</v>
      </c>
      <c r="S45" s="188"/>
      <c r="T45" s="351">
        <f>S43</f>
        <v>0</v>
      </c>
      <c r="U45" s="351">
        <f>SUM(T45+R45)</f>
        <v>0</v>
      </c>
      <c r="AA45" s="244" t="e">
        <f>#REF!+U43</f>
        <v>#REF!</v>
      </c>
      <c r="AB45" s="244"/>
    </row>
    <row r="46" spans="1:61" s="1" customFormat="1" ht="53.25" customHeight="1" x14ac:dyDescent="0.25">
      <c r="A46" s="442" t="s">
        <v>155</v>
      </c>
      <c r="B46" s="443"/>
      <c r="C46" s="443"/>
      <c r="D46" s="443"/>
      <c r="E46" s="443"/>
      <c r="F46" s="443"/>
      <c r="G46" s="443"/>
      <c r="H46" s="443"/>
      <c r="I46" s="443"/>
      <c r="J46" s="443"/>
      <c r="K46" s="443"/>
      <c r="L46" s="443"/>
      <c r="M46" s="443"/>
      <c r="N46" s="443"/>
      <c r="O46" s="443"/>
      <c r="P46" s="189" t="s">
        <v>35</v>
      </c>
      <c r="Q46" s="190"/>
      <c r="R46" s="353">
        <f>Q43*0.15</f>
        <v>0</v>
      </c>
      <c r="S46" s="353"/>
      <c r="T46" s="353">
        <f>S43*0.15</f>
        <v>0</v>
      </c>
      <c r="U46" s="353">
        <f>SUM(R46,T46)</f>
        <v>0</v>
      </c>
      <c r="AA46" s="1" t="e">
        <f>AA45*1.15</f>
        <v>#REF!</v>
      </c>
      <c r="AC46" s="245" t="e">
        <f>#REF!+U46</f>
        <v>#REF!</v>
      </c>
      <c r="AD46" s="245"/>
      <c r="AE46" s="245"/>
      <c r="AF46" s="245"/>
    </row>
    <row r="47" spans="1:61" s="1" customFormat="1" ht="1.5" customHeight="1" x14ac:dyDescent="0.25">
      <c r="A47" s="191"/>
      <c r="B47" s="191"/>
      <c r="C47" s="281"/>
      <c r="D47" s="281"/>
      <c r="E47" s="187"/>
      <c r="F47" s="187"/>
      <c r="G47" s="187"/>
      <c r="H47" s="187"/>
      <c r="I47" s="187"/>
      <c r="J47" s="187"/>
      <c r="K47" s="139"/>
      <c r="L47" s="187"/>
      <c r="M47" s="187"/>
      <c r="N47" s="187"/>
      <c r="O47" s="139"/>
      <c r="P47" s="187"/>
      <c r="Q47" s="187"/>
      <c r="R47" s="187"/>
      <c r="S47" s="187"/>
      <c r="T47" s="187"/>
      <c r="U47" s="187"/>
    </row>
    <row r="48" spans="1:61" s="1" customFormat="1" ht="18" customHeight="1" x14ac:dyDescent="0.25">
      <c r="A48" s="281"/>
      <c r="B48" s="281"/>
      <c r="C48" s="281"/>
      <c r="D48" s="281"/>
      <c r="E48" s="187"/>
      <c r="F48" s="187"/>
      <c r="G48" s="187"/>
      <c r="H48" s="187"/>
      <c r="I48" s="187"/>
      <c r="J48" s="187"/>
      <c r="K48" s="139"/>
      <c r="L48" s="187"/>
      <c r="M48" s="187"/>
      <c r="N48" s="187"/>
      <c r="O48" s="139"/>
      <c r="P48" s="187"/>
      <c r="Q48" s="187"/>
      <c r="R48" s="187"/>
      <c r="S48" s="187"/>
      <c r="T48" s="187"/>
      <c r="U48" s="187"/>
    </row>
    <row r="49" spans="1:26" s="1" customFormat="1" ht="17.25" customHeight="1" x14ac:dyDescent="0.25">
      <c r="A49" s="281"/>
      <c r="B49" s="281"/>
      <c r="C49" s="281"/>
      <c r="D49" s="281"/>
      <c r="E49" s="187"/>
      <c r="F49" s="187"/>
      <c r="G49" s="187"/>
      <c r="H49" s="187"/>
      <c r="I49" s="187"/>
      <c r="J49" s="187"/>
      <c r="K49" s="329"/>
      <c r="L49" s="187"/>
      <c r="M49" s="187"/>
      <c r="O49" s="227"/>
      <c r="P49" s="189" t="str">
        <f>IF('Planung der Arbeitspakete'!C6="Hochschule","Zusätzliche Projektmitarbeitende:","")</f>
        <v>Zusätzliche Projektmitarbeitende:</v>
      </c>
      <c r="Q49" s="187"/>
      <c r="R49" s="347">
        <f>IF('Planung der Arbeitspakete'!C6="Hochschule",BH43,"")</f>
        <v>0</v>
      </c>
      <c r="S49" s="187"/>
      <c r="T49" s="187"/>
      <c r="U49" s="187"/>
    </row>
    <row r="50" spans="1:26" s="1" customFormat="1" ht="18" customHeight="1" x14ac:dyDescent="0.25">
      <c r="A50" s="281"/>
      <c r="B50" s="281"/>
      <c r="C50" s="281"/>
      <c r="D50" s="281"/>
      <c r="E50" s="187"/>
      <c r="F50" s="187"/>
      <c r="G50" s="187"/>
      <c r="H50" s="187"/>
      <c r="I50" s="187"/>
      <c r="J50" s="187"/>
      <c r="K50" s="329"/>
      <c r="L50" s="187"/>
      <c r="M50" s="187"/>
      <c r="O50" s="340"/>
      <c r="P50" s="189" t="str">
        <f>IF('Planung der Arbeitspakete'!C6="Hochschule","Grundfinanziertes Personal :","")</f>
        <v>Grundfinanziertes Personal :</v>
      </c>
      <c r="Q50" s="187"/>
      <c r="R50" s="347">
        <f>IF('Planung der Arbeitspakete'!C6="Hochschule",BI43,"")</f>
        <v>0</v>
      </c>
      <c r="S50" s="187"/>
      <c r="T50" s="187"/>
      <c r="U50" s="187"/>
    </row>
    <row r="51" spans="1:26" s="1" customFormat="1" ht="9.75" customHeight="1" x14ac:dyDescent="0.25">
      <c r="A51" s="281"/>
      <c r="B51" s="281"/>
      <c r="C51" s="281"/>
      <c r="D51" s="281"/>
      <c r="E51" s="187"/>
      <c r="F51" s="187"/>
      <c r="G51" s="187"/>
      <c r="H51" s="187"/>
      <c r="I51" s="187"/>
      <c r="J51" s="187"/>
      <c r="K51" s="329"/>
      <c r="L51" s="187"/>
      <c r="M51" s="187"/>
      <c r="N51" s="187"/>
      <c r="O51" s="329"/>
      <c r="P51" s="187"/>
      <c r="Q51" s="187"/>
      <c r="R51" s="187"/>
      <c r="S51" s="187"/>
      <c r="T51" s="187"/>
      <c r="U51" s="187"/>
    </row>
    <row r="52" spans="1:26" s="147" customFormat="1" ht="24.6" customHeight="1" x14ac:dyDescent="0.25">
      <c r="A52" s="429" t="s">
        <v>163</v>
      </c>
      <c r="B52" s="445"/>
      <c r="C52" s="445"/>
      <c r="D52" s="445"/>
      <c r="E52" s="445"/>
      <c r="F52" s="445"/>
      <c r="G52" s="445"/>
      <c r="H52" s="445"/>
      <c r="I52" s="445"/>
      <c r="J52" s="445"/>
      <c r="K52" s="445"/>
      <c r="L52" s="445"/>
      <c r="M52" s="431"/>
      <c r="T52" s="348"/>
    </row>
    <row r="53" spans="1:26" s="147" customFormat="1" ht="14.25" customHeight="1" x14ac:dyDescent="0.25">
      <c r="A53" s="429" t="s">
        <v>156</v>
      </c>
      <c r="B53" s="430"/>
      <c r="C53" s="430"/>
      <c r="D53" s="430"/>
      <c r="E53" s="430"/>
      <c r="F53" s="430"/>
      <c r="G53" s="430"/>
      <c r="H53" s="430"/>
      <c r="I53" s="430"/>
      <c r="J53" s="430"/>
      <c r="K53" s="430"/>
      <c r="L53" s="430"/>
      <c r="M53" s="430"/>
      <c r="N53" s="431"/>
      <c r="O53" s="431"/>
      <c r="P53" s="431"/>
      <c r="Q53" s="431"/>
      <c r="R53" s="431"/>
      <c r="S53" s="431"/>
      <c r="T53" s="431"/>
      <c r="U53" s="431"/>
      <c r="V53" s="431"/>
      <c r="W53" s="431"/>
      <c r="X53" s="431"/>
      <c r="Y53" s="431"/>
      <c r="Z53" s="431"/>
    </row>
    <row r="54" spans="1:26" s="18" customFormat="1" ht="18" customHeight="1" x14ac:dyDescent="0.2">
      <c r="A54" s="436" t="s">
        <v>162</v>
      </c>
      <c r="B54" s="433"/>
      <c r="C54" s="433"/>
      <c r="D54" s="433"/>
      <c r="E54" s="433"/>
      <c r="F54" s="433"/>
      <c r="G54" s="433"/>
      <c r="H54" s="433"/>
      <c r="I54" s="433"/>
      <c r="J54" s="433"/>
      <c r="K54" s="433"/>
      <c r="L54" s="433"/>
      <c r="M54" s="433"/>
      <c r="N54" s="433"/>
      <c r="O54" s="433"/>
      <c r="P54" s="433"/>
      <c r="Q54" s="433"/>
      <c r="R54" s="433"/>
      <c r="S54" s="433"/>
      <c r="T54" s="433"/>
      <c r="U54" s="433"/>
      <c r="V54" s="10"/>
      <c r="W54" s="10"/>
      <c r="X54" s="10"/>
      <c r="Y54" s="10"/>
      <c r="Z54" s="10"/>
    </row>
    <row r="55" spans="1:26" s="18" customFormat="1" ht="18.600000000000001" customHeight="1" x14ac:dyDescent="0.2">
      <c r="A55" s="436" t="s">
        <v>179</v>
      </c>
      <c r="B55" s="433"/>
      <c r="C55" s="433"/>
      <c r="D55" s="433"/>
      <c r="E55" s="433"/>
      <c r="F55" s="433"/>
      <c r="G55" s="433"/>
      <c r="H55" s="433"/>
      <c r="I55" s="433"/>
      <c r="J55" s="433"/>
      <c r="K55" s="433"/>
      <c r="L55" s="433"/>
      <c r="M55" s="433"/>
      <c r="N55" s="433"/>
      <c r="O55" s="433"/>
      <c r="P55" s="433"/>
      <c r="Q55" s="433"/>
      <c r="R55" s="433"/>
      <c r="S55" s="433"/>
      <c r="T55" s="433"/>
      <c r="U55" s="433"/>
      <c r="V55" s="10"/>
      <c r="W55" s="10"/>
      <c r="X55" s="10"/>
      <c r="Y55" s="10"/>
      <c r="Z55" s="10"/>
    </row>
    <row r="56" spans="1:26" s="18" customFormat="1" ht="17.45" customHeight="1" x14ac:dyDescent="0.2">
      <c r="A56" s="436" t="s">
        <v>160</v>
      </c>
      <c r="B56" s="433"/>
      <c r="C56" s="433"/>
      <c r="D56" s="433"/>
      <c r="E56" s="433"/>
      <c r="F56" s="433"/>
      <c r="G56" s="433"/>
      <c r="H56" s="433"/>
      <c r="I56" s="433"/>
      <c r="J56" s="433"/>
      <c r="K56" s="433"/>
      <c r="L56" s="433"/>
      <c r="M56" s="433"/>
      <c r="N56" s="433"/>
      <c r="O56" s="433"/>
      <c r="P56" s="433"/>
      <c r="Q56" s="433"/>
      <c r="R56" s="433"/>
      <c r="S56" s="433"/>
      <c r="T56" s="433"/>
      <c r="U56" s="433"/>
      <c r="V56" s="10"/>
      <c r="W56" s="10"/>
      <c r="X56" s="10"/>
      <c r="Y56" s="10"/>
      <c r="Z56" s="10"/>
    </row>
    <row r="57" spans="1:26" s="18" customFormat="1" ht="4.5" customHeight="1" x14ac:dyDescent="0.2">
      <c r="A57" s="275"/>
      <c r="B57" s="276"/>
      <c r="C57" s="286"/>
      <c r="D57" s="307"/>
      <c r="E57" s="276"/>
      <c r="F57" s="276"/>
      <c r="G57" s="276"/>
      <c r="H57" s="328"/>
      <c r="I57" s="286"/>
      <c r="J57" s="276"/>
      <c r="K57" s="276"/>
      <c r="L57" s="276"/>
      <c r="M57" s="276"/>
      <c r="N57" s="276"/>
      <c r="O57" s="276"/>
      <c r="P57" s="276"/>
      <c r="Q57" s="321"/>
      <c r="R57" s="276"/>
      <c r="S57" s="321"/>
      <c r="T57" s="276"/>
      <c r="U57" s="276"/>
      <c r="V57" s="10"/>
      <c r="W57" s="10"/>
      <c r="X57" s="10"/>
      <c r="Y57" s="10"/>
      <c r="Z57" s="10"/>
    </row>
    <row r="58" spans="1:26" s="18" customFormat="1" ht="14.45" customHeight="1" x14ac:dyDescent="0.2">
      <c r="A58" s="432"/>
      <c r="B58" s="433"/>
      <c r="C58" s="433"/>
      <c r="D58" s="433"/>
      <c r="E58" s="433"/>
      <c r="F58" s="433"/>
      <c r="G58" s="433"/>
      <c r="H58" s="433"/>
      <c r="I58" s="433"/>
      <c r="J58" s="433"/>
      <c r="K58" s="433"/>
      <c r="L58" s="433"/>
      <c r="M58" s="433"/>
      <c r="N58" s="433"/>
      <c r="O58" s="433"/>
      <c r="P58" s="433"/>
      <c r="Q58" s="433"/>
      <c r="R58" s="433"/>
      <c r="S58" s="433"/>
      <c r="T58" s="433"/>
      <c r="U58" s="433"/>
      <c r="V58" s="430"/>
      <c r="W58" s="430"/>
      <c r="X58" s="430"/>
      <c r="Y58" s="430"/>
      <c r="Z58" s="430"/>
    </row>
    <row r="59" spans="1:26" s="18" customFormat="1" ht="4.5" customHeight="1" x14ac:dyDescent="0.25">
      <c r="A59" s="274"/>
      <c r="B59" s="272"/>
      <c r="C59" s="285"/>
      <c r="D59" s="306"/>
      <c r="E59" s="272"/>
      <c r="F59" s="272"/>
      <c r="G59" s="272"/>
      <c r="H59" s="327"/>
      <c r="I59" s="285"/>
      <c r="J59" s="272"/>
      <c r="K59" s="272"/>
      <c r="L59" s="272"/>
      <c r="M59" s="272"/>
      <c r="N59" s="272"/>
      <c r="O59" s="272"/>
      <c r="P59" s="272"/>
      <c r="Q59" s="320"/>
      <c r="R59" s="272"/>
      <c r="S59" s="320"/>
      <c r="T59" s="272"/>
      <c r="U59" s="272"/>
      <c r="V59" s="273"/>
      <c r="W59" s="273"/>
      <c r="X59" s="288"/>
      <c r="Y59" s="288"/>
      <c r="Z59" s="273"/>
    </row>
    <row r="60" spans="1:26" s="280" customFormat="1" ht="18" customHeight="1" x14ac:dyDescent="0.3">
      <c r="A60" s="277" t="s">
        <v>170</v>
      </c>
      <c r="B60" s="278"/>
      <c r="C60" s="278"/>
      <c r="D60" s="278"/>
      <c r="E60" s="278"/>
      <c r="F60" s="278"/>
      <c r="G60" s="278"/>
      <c r="H60" s="278"/>
      <c r="I60" s="278"/>
      <c r="J60" s="278"/>
      <c r="K60" s="278"/>
      <c r="L60" s="278"/>
      <c r="M60" s="278"/>
      <c r="N60" s="278"/>
      <c r="O60" s="278"/>
      <c r="P60" s="278"/>
      <c r="Q60" s="278"/>
      <c r="R60" s="278"/>
      <c r="S60" s="278"/>
      <c r="T60" s="278"/>
      <c r="U60" s="278"/>
      <c r="V60" s="279"/>
      <c r="W60" s="279"/>
      <c r="X60" s="278"/>
      <c r="Y60" s="278"/>
      <c r="Z60" s="278"/>
    </row>
  </sheetData>
  <sheetProtection algorithmName="SHA-512" hashValue="b42Q0R5iDfZa4IJMC0Gdr6QDltT8pLoiVFOKLYkkxOZQQJomXeESD15iRlz7/8nvt5v68szZeZfqpMfw9yMYlQ==" saltValue="basNEEA2NAMCBIAG/5pOVg==" spinCount="100000" sheet="1" selectLockedCells="1"/>
  <mergeCells count="11">
    <mergeCell ref="A53:Z53"/>
    <mergeCell ref="A58:Z58"/>
    <mergeCell ref="E4:L4"/>
    <mergeCell ref="A54:U54"/>
    <mergeCell ref="A55:U55"/>
    <mergeCell ref="A56:U56"/>
    <mergeCell ref="A43:P43"/>
    <mergeCell ref="A44:B44"/>
    <mergeCell ref="A46:O46"/>
    <mergeCell ref="A45:J45"/>
    <mergeCell ref="A52:M52"/>
  </mergeCells>
  <dataValidations count="1">
    <dataValidation type="custom" allowBlank="1" showInputMessage="1" showErrorMessage="1" errorTitle="Fehler: Wochenarbeitszeit " error="Die individuelle Wochenarbeitszeit des Projektmitarbeiters übersteigt die maximal vorgesehene Wochenarbeitszeit im Unternehmen." sqref="E13:E42" xr:uid="{00000000-0002-0000-0400-000000000000}">
      <formula1>IF(E13&gt;$M$10,0,E13)</formula1>
    </dataValidation>
  </dataValidations>
  <pageMargins left="0.70866141732283472" right="0.35433070866141736" top="0.39370078740157483" bottom="0" header="0.31496062992125984" footer="0.39370078740157483"/>
  <pageSetup paperSize="9" scale="48" orientation="landscape" r:id="rId1"/>
  <headerFooter>
    <oddFooter>&amp;L&amp;"Arial,Standard"&amp;6w2308101444 - 08.23&amp;R&amp;"Arial,Standard"&amp;6&amp;P von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Helper!$I$3:$I$4</xm:f>
          </x14:formula1>
          <xm:sqref>I13:I42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47"/>
  <sheetViews>
    <sheetView zoomScale="85" zoomScaleNormal="85" workbookViewId="0">
      <selection activeCell="B9" sqref="B9"/>
    </sheetView>
  </sheetViews>
  <sheetFormatPr baseColWidth="10" defaultColWidth="10.85546875" defaultRowHeight="14.25" x14ac:dyDescent="0.2"/>
  <cols>
    <col min="1" max="1" width="5.85546875" style="2" customWidth="1"/>
    <col min="2" max="2" width="27.140625" style="5" customWidth="1"/>
    <col min="3" max="3" width="25.28515625" style="5" customWidth="1"/>
    <col min="4" max="4" width="12.140625" style="5" customWidth="1"/>
    <col min="5" max="5" width="5.42578125" style="34" customWidth="1"/>
    <col min="6" max="7" width="22.42578125" style="5" customWidth="1"/>
    <col min="8" max="8" width="25.140625" style="5" customWidth="1"/>
    <col min="9" max="9" width="21.7109375" style="5" customWidth="1"/>
    <col min="10" max="10" width="10.7109375" style="5" hidden="1" customWidth="1"/>
    <col min="11" max="11" width="0.140625" style="5" hidden="1" customWidth="1"/>
    <col min="12" max="12" width="14.85546875" style="5" customWidth="1"/>
    <col min="13" max="13" width="3.42578125" style="5" hidden="1" customWidth="1"/>
    <col min="14" max="14" width="13" style="5" hidden="1" customWidth="1"/>
    <col min="15" max="28" width="0" style="5" hidden="1" customWidth="1"/>
    <col min="29" max="29" width="1.42578125" style="5" hidden="1" customWidth="1"/>
    <col min="30" max="30" width="24.5703125" style="5" customWidth="1"/>
    <col min="31" max="32" width="24.5703125" style="5" hidden="1" customWidth="1"/>
    <col min="33" max="33" width="24.5703125" style="5" customWidth="1"/>
    <col min="34" max="16384" width="10.85546875" style="5"/>
  </cols>
  <sheetData>
    <row r="1" spans="1:16384" s="137" customFormat="1" ht="20.25" customHeight="1" x14ac:dyDescent="0.2">
      <c r="A1" s="136" t="s">
        <v>60</v>
      </c>
      <c r="B1" s="148"/>
      <c r="C1" s="139"/>
      <c r="D1" s="139"/>
      <c r="E1" s="149"/>
      <c r="F1" s="139"/>
      <c r="G1" s="139"/>
      <c r="H1" s="139"/>
      <c r="I1" s="139"/>
      <c r="J1" s="139"/>
      <c r="K1" s="139"/>
      <c r="L1" s="139"/>
      <c r="M1" s="139"/>
      <c r="N1" s="139"/>
      <c r="O1" s="139"/>
      <c r="P1" s="139"/>
      <c r="Q1" s="140"/>
    </row>
    <row r="2" spans="1:16384" s="137" customFormat="1" ht="15.75" x14ac:dyDescent="0.25">
      <c r="A2" s="141" t="s">
        <v>180</v>
      </c>
      <c r="C2" s="139"/>
      <c r="D2" s="139"/>
      <c r="E2" s="149"/>
      <c r="F2" s="139"/>
      <c r="G2" s="139"/>
      <c r="H2" s="139"/>
      <c r="I2" s="139"/>
      <c r="J2" s="139"/>
      <c r="K2" s="139"/>
      <c r="L2" s="139"/>
      <c r="M2" s="139"/>
      <c r="N2" s="139"/>
      <c r="O2" s="139"/>
      <c r="P2" s="139"/>
      <c r="Q2" s="139"/>
      <c r="R2" s="139"/>
      <c r="S2" s="140"/>
      <c r="AD2"/>
      <c r="AE2"/>
      <c r="AF2"/>
      <c r="AG2"/>
      <c r="AH2"/>
      <c r="AI2"/>
      <c r="AJ2"/>
    </row>
    <row r="3" spans="1:16384" s="137" customFormat="1" ht="9.75" customHeight="1" x14ac:dyDescent="0.25">
      <c r="A3" s="141"/>
      <c r="C3" s="139"/>
      <c r="D3" s="139"/>
      <c r="E3" s="149"/>
      <c r="F3" s="139"/>
      <c r="G3" s="139"/>
      <c r="H3" s="139"/>
      <c r="I3" s="139"/>
      <c r="J3" s="139"/>
      <c r="K3" s="139"/>
      <c r="L3" s="139"/>
      <c r="M3" s="139"/>
      <c r="O3" s="168"/>
      <c r="P3" s="168"/>
      <c r="Q3" s="168"/>
      <c r="R3" s="168"/>
      <c r="S3" s="168"/>
      <c r="T3" s="168"/>
      <c r="U3" s="168"/>
      <c r="V3" s="168"/>
      <c r="W3" s="168"/>
      <c r="X3" s="168"/>
      <c r="Y3" s="168"/>
      <c r="Z3" s="168"/>
      <c r="AA3" s="168"/>
      <c r="AB3" s="168"/>
      <c r="AC3" s="168"/>
      <c r="AD3"/>
      <c r="AE3"/>
      <c r="AF3"/>
      <c r="AG3"/>
      <c r="AH3"/>
      <c r="AI3"/>
      <c r="AJ3"/>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c r="BEX3" s="15"/>
      <c r="BEY3" s="15"/>
      <c r="BEZ3" s="15"/>
      <c r="BFA3" s="15"/>
      <c r="BFB3" s="15"/>
      <c r="BFC3" s="15"/>
      <c r="BFD3" s="15"/>
      <c r="BFE3" s="15"/>
      <c r="BFF3" s="15"/>
      <c r="BFG3" s="15"/>
      <c r="BFH3" s="15"/>
      <c r="BFI3" s="15"/>
      <c r="BFJ3" s="15"/>
      <c r="BFK3" s="15"/>
      <c r="BFL3" s="15"/>
      <c r="BFM3" s="15"/>
      <c r="BFN3" s="15"/>
      <c r="BFO3" s="15"/>
      <c r="BFP3" s="15"/>
      <c r="BFQ3" s="15"/>
      <c r="BFR3" s="15"/>
      <c r="BFS3" s="15"/>
      <c r="BFT3" s="15"/>
      <c r="BFU3" s="15"/>
      <c r="BFV3" s="15"/>
      <c r="BFW3" s="15"/>
      <c r="BFX3" s="15"/>
      <c r="BFY3" s="15"/>
      <c r="BFZ3" s="15"/>
      <c r="BGA3" s="15"/>
      <c r="BGB3" s="15"/>
      <c r="BGC3" s="15"/>
      <c r="BGD3" s="15"/>
      <c r="BGE3" s="15"/>
      <c r="BGF3" s="15"/>
      <c r="BGG3" s="15"/>
      <c r="BGH3" s="15"/>
      <c r="BGI3" s="15"/>
      <c r="BGJ3" s="15"/>
      <c r="BGK3" s="15"/>
      <c r="BGL3" s="15"/>
      <c r="BGM3" s="15"/>
      <c r="BGN3" s="15"/>
      <c r="BGO3" s="15"/>
      <c r="BGP3" s="15"/>
      <c r="BGQ3" s="15"/>
      <c r="BGR3" s="15"/>
      <c r="BGS3" s="15"/>
      <c r="BGT3" s="15"/>
      <c r="BGU3" s="15"/>
      <c r="BGV3" s="15"/>
      <c r="BGW3" s="15"/>
      <c r="BGX3" s="15"/>
      <c r="BGY3" s="15"/>
      <c r="BGZ3" s="15"/>
      <c r="BHA3" s="15"/>
      <c r="BHB3" s="15"/>
      <c r="BHC3" s="15"/>
      <c r="BHD3" s="15"/>
      <c r="BHE3" s="15"/>
      <c r="BHF3" s="15"/>
      <c r="BHG3" s="15"/>
      <c r="BHH3" s="15"/>
      <c r="BHI3" s="15"/>
      <c r="BHJ3" s="15"/>
      <c r="BHK3" s="15"/>
      <c r="BHL3" s="15"/>
      <c r="BHM3" s="15"/>
      <c r="BHN3" s="15"/>
      <c r="BHO3" s="15"/>
      <c r="BHP3" s="15"/>
      <c r="BHQ3" s="15"/>
      <c r="BHR3" s="15"/>
      <c r="BHS3" s="15"/>
      <c r="BHT3" s="15"/>
      <c r="BHU3" s="15"/>
      <c r="BHV3" s="15"/>
      <c r="BHW3" s="15"/>
      <c r="BHX3" s="15"/>
      <c r="BHY3" s="15"/>
      <c r="BHZ3" s="15"/>
      <c r="BIA3" s="15"/>
      <c r="BIB3" s="15"/>
      <c r="BIC3" s="15"/>
      <c r="BID3" s="15"/>
      <c r="BIE3" s="15"/>
      <c r="BIF3" s="15"/>
      <c r="BIG3" s="15"/>
      <c r="BIH3" s="15"/>
      <c r="BII3" s="15"/>
      <c r="BIJ3" s="15"/>
      <c r="BIK3" s="15"/>
      <c r="BIL3" s="15"/>
      <c r="BIM3" s="15"/>
      <c r="BIN3" s="15"/>
      <c r="BIO3" s="15"/>
      <c r="BIP3" s="15"/>
      <c r="BIQ3" s="15"/>
      <c r="BIR3" s="15"/>
      <c r="BIS3" s="15"/>
      <c r="BIT3" s="15"/>
      <c r="BIU3" s="15"/>
      <c r="BIV3" s="15"/>
      <c r="BIW3" s="15"/>
      <c r="BIX3" s="15"/>
      <c r="BIY3" s="15"/>
      <c r="BIZ3" s="15"/>
      <c r="BJA3" s="15"/>
      <c r="BJB3" s="15"/>
      <c r="BJC3" s="15"/>
      <c r="BJD3" s="15"/>
      <c r="BJE3" s="15"/>
      <c r="BJF3" s="15"/>
      <c r="BJG3" s="15"/>
      <c r="BJH3" s="15"/>
      <c r="BJI3" s="15"/>
      <c r="BJJ3" s="15"/>
      <c r="BJK3" s="15"/>
      <c r="BJL3" s="15"/>
      <c r="BJM3" s="15"/>
      <c r="BJN3" s="15"/>
      <c r="BJO3" s="15"/>
      <c r="BJP3" s="15"/>
      <c r="BJQ3" s="15"/>
      <c r="BJR3" s="15"/>
      <c r="BJS3" s="15"/>
      <c r="BJT3" s="15"/>
      <c r="BJU3" s="15"/>
      <c r="BJV3" s="15"/>
      <c r="BJW3" s="15"/>
      <c r="BJX3" s="15"/>
      <c r="BJY3" s="15"/>
      <c r="BJZ3" s="15"/>
      <c r="BKA3" s="15"/>
      <c r="BKB3" s="15"/>
      <c r="BKC3" s="15"/>
      <c r="BKD3" s="15"/>
      <c r="BKE3" s="15"/>
      <c r="BKF3" s="15"/>
      <c r="BKG3" s="15"/>
      <c r="BKH3" s="15"/>
      <c r="BKI3" s="15"/>
      <c r="BKJ3" s="15"/>
      <c r="BKK3" s="15"/>
      <c r="BKL3" s="15"/>
      <c r="BKM3" s="15"/>
      <c r="BKN3" s="15"/>
      <c r="BKO3" s="15"/>
      <c r="BKP3" s="15"/>
      <c r="BKQ3" s="15"/>
      <c r="BKR3" s="15"/>
      <c r="BKS3" s="15"/>
      <c r="BKT3" s="15"/>
      <c r="BKU3" s="15"/>
      <c r="BKV3" s="15"/>
      <c r="BKW3" s="15"/>
      <c r="BKX3" s="15"/>
      <c r="BKY3" s="15"/>
      <c r="BKZ3" s="15"/>
      <c r="BLA3" s="15"/>
      <c r="BLB3" s="15"/>
      <c r="BLC3" s="15"/>
      <c r="BLD3" s="15"/>
      <c r="BLE3" s="15"/>
      <c r="BLF3" s="15"/>
      <c r="BLG3" s="15"/>
      <c r="BLH3" s="15"/>
      <c r="BLI3" s="15"/>
      <c r="BLJ3" s="15"/>
      <c r="BLK3" s="15"/>
      <c r="BLL3" s="15"/>
      <c r="BLM3" s="15"/>
      <c r="BLN3" s="15"/>
      <c r="BLO3" s="15"/>
      <c r="BLP3" s="15"/>
      <c r="BLQ3" s="15"/>
      <c r="BLR3" s="15"/>
      <c r="BLS3" s="15"/>
      <c r="BLT3" s="15"/>
      <c r="BLU3" s="15"/>
      <c r="BLV3" s="15"/>
      <c r="BLW3" s="15"/>
      <c r="BLX3" s="15"/>
      <c r="BLY3" s="15"/>
      <c r="BLZ3" s="15"/>
      <c r="BMA3" s="15"/>
      <c r="BMB3" s="15"/>
      <c r="BMC3" s="15"/>
      <c r="BMD3" s="15"/>
      <c r="BME3" s="15"/>
      <c r="BMF3" s="15"/>
      <c r="BMG3" s="15"/>
      <c r="BMH3" s="15"/>
      <c r="BMI3" s="15"/>
      <c r="BMJ3" s="15"/>
      <c r="BMK3" s="15"/>
      <c r="BML3" s="15"/>
      <c r="BMM3" s="15"/>
      <c r="BMN3" s="15"/>
      <c r="BMO3" s="15"/>
      <c r="BMP3" s="15"/>
      <c r="BMQ3" s="15"/>
      <c r="BMR3" s="15"/>
      <c r="BMS3" s="15"/>
      <c r="BMT3" s="15"/>
      <c r="BMU3" s="15"/>
      <c r="BMV3" s="15"/>
      <c r="BMW3" s="15"/>
      <c r="BMX3" s="15"/>
      <c r="BMY3" s="15"/>
      <c r="BMZ3" s="15"/>
      <c r="BNA3" s="15"/>
      <c r="BNB3" s="15"/>
      <c r="BNC3" s="15"/>
      <c r="BND3" s="15"/>
      <c r="BNE3" s="15"/>
      <c r="BNF3" s="15"/>
      <c r="BNG3" s="15"/>
      <c r="BNH3" s="15"/>
      <c r="BNI3" s="15"/>
      <c r="BNJ3" s="15"/>
      <c r="BNK3" s="15"/>
      <c r="BNL3" s="15"/>
      <c r="BNM3" s="15"/>
      <c r="BNN3" s="15"/>
      <c r="BNO3" s="15"/>
      <c r="BNP3" s="15"/>
      <c r="BNQ3" s="15"/>
      <c r="BNR3" s="15"/>
      <c r="BNS3" s="15"/>
      <c r="BNT3" s="15"/>
      <c r="BNU3" s="15"/>
      <c r="BNV3" s="15"/>
      <c r="BNW3" s="15"/>
      <c r="BNX3" s="15"/>
      <c r="BNY3" s="15"/>
      <c r="BNZ3" s="15"/>
      <c r="BOA3" s="15"/>
      <c r="BOB3" s="15"/>
      <c r="BOC3" s="15"/>
      <c r="BOD3" s="15"/>
      <c r="BOE3" s="15"/>
      <c r="BOF3" s="15"/>
      <c r="BOG3" s="15"/>
      <c r="BOH3" s="15"/>
      <c r="BOI3" s="15"/>
      <c r="BOJ3" s="15"/>
      <c r="BOK3" s="15"/>
      <c r="BOL3" s="15"/>
      <c r="BOM3" s="15"/>
      <c r="BON3" s="15"/>
      <c r="BOO3" s="15"/>
      <c r="BOP3" s="15"/>
      <c r="BOQ3" s="15"/>
      <c r="BOR3" s="15"/>
      <c r="BOS3" s="15"/>
      <c r="BOT3" s="15"/>
      <c r="BOU3" s="15"/>
      <c r="BOV3" s="15"/>
      <c r="BOW3" s="15"/>
      <c r="BOX3" s="15"/>
      <c r="BOY3" s="15"/>
      <c r="BOZ3" s="15"/>
      <c r="BPA3" s="15"/>
      <c r="BPB3" s="15"/>
      <c r="BPC3" s="15"/>
      <c r="BPD3" s="15"/>
      <c r="BPE3" s="15"/>
      <c r="BPF3" s="15"/>
      <c r="BPG3" s="15"/>
      <c r="BPH3" s="15"/>
      <c r="BPI3" s="15"/>
      <c r="BPJ3" s="15"/>
      <c r="BPK3" s="15"/>
      <c r="BPL3" s="15"/>
      <c r="BPM3" s="15"/>
      <c r="BPN3" s="15"/>
      <c r="BPO3" s="15"/>
      <c r="BPP3" s="15"/>
      <c r="BPQ3" s="15"/>
      <c r="BPR3" s="15"/>
      <c r="BPS3" s="15"/>
      <c r="BPT3" s="15"/>
      <c r="BPU3" s="15"/>
      <c r="BPV3" s="15"/>
      <c r="BPW3" s="15"/>
      <c r="BPX3" s="15"/>
      <c r="BPY3" s="15"/>
      <c r="BPZ3" s="15"/>
      <c r="BQA3" s="15"/>
      <c r="BQB3" s="15"/>
      <c r="BQC3" s="15"/>
      <c r="BQD3" s="15"/>
      <c r="BQE3" s="15"/>
      <c r="BQF3" s="15"/>
      <c r="BQG3" s="15"/>
      <c r="BQH3" s="15"/>
      <c r="BQI3" s="15"/>
      <c r="BQJ3" s="15"/>
      <c r="BQK3" s="15"/>
      <c r="BQL3" s="15"/>
      <c r="BQM3" s="15"/>
      <c r="BQN3" s="15"/>
      <c r="BQO3" s="15"/>
      <c r="BQP3" s="15"/>
      <c r="BQQ3" s="15"/>
      <c r="BQR3" s="15"/>
      <c r="BQS3" s="15"/>
      <c r="BQT3" s="15"/>
      <c r="BQU3" s="15"/>
      <c r="BQV3" s="15"/>
      <c r="BQW3" s="15"/>
      <c r="BQX3" s="15"/>
      <c r="BQY3" s="15"/>
      <c r="BQZ3" s="15"/>
      <c r="BRA3" s="15"/>
      <c r="BRB3" s="15"/>
      <c r="BRC3" s="15"/>
      <c r="BRD3" s="15"/>
      <c r="BRE3" s="15"/>
      <c r="BRF3" s="15"/>
      <c r="BRG3" s="15"/>
      <c r="BRH3" s="15"/>
      <c r="BRI3" s="15"/>
      <c r="BRJ3" s="15"/>
      <c r="BRK3" s="15"/>
      <c r="BRL3" s="15"/>
      <c r="BRM3" s="15"/>
      <c r="BRN3" s="15"/>
      <c r="BRO3" s="15"/>
      <c r="BRP3" s="15"/>
      <c r="BRQ3" s="15"/>
      <c r="BRR3" s="15"/>
      <c r="BRS3" s="15"/>
      <c r="BRT3" s="15"/>
      <c r="BRU3" s="15"/>
      <c r="BRV3" s="15"/>
      <c r="BRW3" s="15"/>
      <c r="BRX3" s="15"/>
      <c r="BRY3" s="15"/>
      <c r="BRZ3" s="15"/>
      <c r="BSA3" s="15"/>
      <c r="BSB3" s="15"/>
      <c r="BSC3" s="15"/>
      <c r="BSD3" s="15"/>
      <c r="BSE3" s="15"/>
      <c r="BSF3" s="15"/>
      <c r="BSG3" s="15"/>
      <c r="BSH3" s="15"/>
      <c r="BSI3" s="15"/>
      <c r="BSJ3" s="15"/>
      <c r="BSK3" s="15"/>
      <c r="BSL3" s="15"/>
      <c r="BSM3" s="15"/>
      <c r="BSN3" s="15"/>
      <c r="BSO3" s="15"/>
      <c r="BSP3" s="15"/>
      <c r="BSQ3" s="15"/>
      <c r="BSR3" s="15"/>
      <c r="BSS3" s="15"/>
      <c r="BST3" s="15"/>
      <c r="BSU3" s="15"/>
      <c r="BSV3" s="15"/>
      <c r="BSW3" s="15"/>
      <c r="BSX3" s="15"/>
      <c r="BSY3" s="15"/>
      <c r="BSZ3" s="15"/>
      <c r="BTA3" s="15"/>
      <c r="BTB3" s="15"/>
      <c r="BTC3" s="15"/>
      <c r="BTD3" s="15"/>
      <c r="BTE3" s="15"/>
      <c r="BTF3" s="15"/>
      <c r="BTG3" s="15"/>
      <c r="BTH3" s="15"/>
      <c r="BTI3" s="15"/>
      <c r="BTJ3" s="15"/>
      <c r="BTK3" s="15"/>
      <c r="BTL3" s="15"/>
      <c r="BTM3" s="15"/>
      <c r="BTN3" s="15"/>
      <c r="BTO3" s="15"/>
      <c r="BTP3" s="15"/>
      <c r="BTQ3" s="15"/>
      <c r="BTR3" s="15"/>
      <c r="BTS3" s="15"/>
      <c r="BTT3" s="15"/>
      <c r="BTU3" s="15"/>
      <c r="BTV3" s="15"/>
      <c r="BTW3" s="15"/>
      <c r="BTX3" s="15"/>
      <c r="BTY3" s="15"/>
      <c r="BTZ3" s="15"/>
      <c r="BUA3" s="15"/>
      <c r="BUB3" s="15"/>
      <c r="BUC3" s="15"/>
      <c r="BUD3" s="15"/>
      <c r="BUE3" s="15"/>
      <c r="BUF3" s="15"/>
      <c r="BUG3" s="15"/>
      <c r="BUH3" s="15"/>
      <c r="BUI3" s="15"/>
      <c r="BUJ3" s="15"/>
      <c r="BUK3" s="15"/>
      <c r="BUL3" s="15"/>
      <c r="BUM3" s="15"/>
      <c r="BUN3" s="15"/>
      <c r="BUO3" s="15"/>
      <c r="BUP3" s="15"/>
      <c r="BUQ3" s="15"/>
      <c r="BUR3" s="15"/>
      <c r="BUS3" s="15"/>
      <c r="BUT3" s="15"/>
      <c r="BUU3" s="15"/>
      <c r="BUV3" s="15"/>
      <c r="BUW3" s="15"/>
      <c r="BUX3" s="15"/>
      <c r="BUY3" s="15"/>
      <c r="BUZ3" s="15"/>
      <c r="BVA3" s="15"/>
      <c r="BVB3" s="15"/>
      <c r="BVC3" s="15"/>
      <c r="BVD3" s="15"/>
      <c r="BVE3" s="15"/>
      <c r="BVF3" s="15"/>
      <c r="BVG3" s="15"/>
      <c r="BVH3" s="15"/>
      <c r="BVI3" s="15"/>
      <c r="BVJ3" s="15"/>
      <c r="BVK3" s="15"/>
      <c r="BVL3" s="15"/>
      <c r="BVM3" s="15"/>
      <c r="BVN3" s="15"/>
      <c r="BVO3" s="15"/>
      <c r="BVP3" s="15"/>
      <c r="BVQ3" s="15"/>
      <c r="BVR3" s="15"/>
      <c r="BVS3" s="15"/>
      <c r="BVT3" s="15"/>
      <c r="BVU3" s="15"/>
      <c r="BVV3" s="15"/>
      <c r="BVW3" s="15"/>
      <c r="BVX3" s="15"/>
      <c r="BVY3" s="15"/>
      <c r="BVZ3" s="15"/>
      <c r="BWA3" s="15"/>
      <c r="BWB3" s="15"/>
      <c r="BWC3" s="15"/>
      <c r="BWD3" s="15"/>
      <c r="BWE3" s="15"/>
      <c r="BWF3" s="15"/>
      <c r="BWG3" s="15"/>
      <c r="BWH3" s="15"/>
      <c r="BWI3" s="15"/>
      <c r="BWJ3" s="15"/>
      <c r="BWK3" s="15"/>
      <c r="BWL3" s="15"/>
      <c r="BWM3" s="15"/>
      <c r="BWN3" s="15"/>
      <c r="BWO3" s="15"/>
      <c r="BWP3" s="15"/>
      <c r="BWQ3" s="15"/>
      <c r="BWR3" s="15"/>
      <c r="BWS3" s="15"/>
      <c r="BWT3" s="15"/>
      <c r="BWU3" s="15"/>
      <c r="BWV3" s="15"/>
      <c r="BWW3" s="15"/>
      <c r="BWX3" s="15"/>
      <c r="BWY3" s="15"/>
      <c r="BWZ3" s="15"/>
      <c r="BXA3" s="15"/>
      <c r="BXB3" s="15"/>
      <c r="BXC3" s="15"/>
      <c r="BXD3" s="15"/>
      <c r="BXE3" s="15"/>
      <c r="BXF3" s="15"/>
      <c r="BXG3" s="15"/>
      <c r="BXH3" s="15"/>
      <c r="BXI3" s="15"/>
      <c r="BXJ3" s="15"/>
      <c r="BXK3" s="15"/>
      <c r="BXL3" s="15"/>
      <c r="BXM3" s="15"/>
      <c r="BXN3" s="15"/>
      <c r="BXO3" s="15"/>
      <c r="BXP3" s="15"/>
      <c r="BXQ3" s="15"/>
      <c r="BXR3" s="15"/>
      <c r="BXS3" s="15"/>
      <c r="BXT3" s="15"/>
      <c r="BXU3" s="15"/>
      <c r="BXV3" s="15"/>
      <c r="BXW3" s="15"/>
      <c r="BXX3" s="15"/>
      <c r="BXY3" s="15"/>
      <c r="BXZ3" s="15"/>
      <c r="BYA3" s="15"/>
      <c r="BYB3" s="15"/>
      <c r="BYC3" s="15"/>
      <c r="BYD3" s="15"/>
      <c r="BYE3" s="15"/>
      <c r="BYF3" s="15"/>
      <c r="BYG3" s="15"/>
      <c r="BYH3" s="15"/>
      <c r="BYI3" s="15"/>
      <c r="BYJ3" s="15"/>
      <c r="BYK3" s="15"/>
      <c r="BYL3" s="15"/>
      <c r="BYM3" s="15"/>
      <c r="BYN3" s="15"/>
      <c r="BYO3" s="15"/>
      <c r="BYP3" s="15"/>
      <c r="BYQ3" s="15"/>
      <c r="BYR3" s="15"/>
      <c r="BYS3" s="15"/>
      <c r="BYT3" s="15"/>
      <c r="BYU3" s="15"/>
      <c r="BYV3" s="15"/>
      <c r="BYW3" s="15"/>
      <c r="BYX3" s="15"/>
      <c r="BYY3" s="15"/>
      <c r="BYZ3" s="15"/>
      <c r="BZA3" s="15"/>
      <c r="BZB3" s="15"/>
      <c r="BZC3" s="15"/>
      <c r="BZD3" s="15"/>
      <c r="BZE3" s="15"/>
      <c r="BZF3" s="15"/>
      <c r="BZG3" s="15"/>
      <c r="BZH3" s="15"/>
      <c r="BZI3" s="15"/>
      <c r="BZJ3" s="15"/>
      <c r="BZK3" s="15"/>
      <c r="BZL3" s="15"/>
      <c r="BZM3" s="15"/>
      <c r="BZN3" s="15"/>
      <c r="BZO3" s="15"/>
      <c r="BZP3" s="15"/>
      <c r="BZQ3" s="15"/>
      <c r="BZR3" s="15"/>
      <c r="BZS3" s="15"/>
      <c r="BZT3" s="15"/>
      <c r="BZU3" s="15"/>
      <c r="BZV3" s="15"/>
      <c r="BZW3" s="15"/>
      <c r="BZX3" s="15"/>
      <c r="BZY3" s="15"/>
      <c r="BZZ3" s="15"/>
      <c r="CAA3" s="15"/>
      <c r="CAB3" s="15"/>
      <c r="CAC3" s="15"/>
      <c r="CAD3" s="15"/>
      <c r="CAE3" s="15"/>
      <c r="CAF3" s="15"/>
      <c r="CAG3" s="15"/>
      <c r="CAH3" s="15"/>
      <c r="CAI3" s="15"/>
      <c r="CAJ3" s="15"/>
      <c r="CAK3" s="15"/>
      <c r="CAL3" s="15"/>
      <c r="CAM3" s="15"/>
      <c r="CAN3" s="15"/>
      <c r="CAO3" s="15"/>
      <c r="CAP3" s="15"/>
      <c r="CAQ3" s="15"/>
      <c r="CAR3" s="15"/>
      <c r="CAS3" s="15"/>
      <c r="CAT3" s="15"/>
      <c r="CAU3" s="15"/>
      <c r="CAV3" s="15"/>
      <c r="CAW3" s="15"/>
      <c r="CAX3" s="15"/>
      <c r="CAY3" s="15"/>
      <c r="CAZ3" s="15"/>
      <c r="CBA3" s="15"/>
      <c r="CBB3" s="15"/>
      <c r="CBC3" s="15"/>
      <c r="CBD3" s="15"/>
      <c r="CBE3" s="15"/>
      <c r="CBF3" s="15"/>
      <c r="CBG3" s="15"/>
      <c r="CBH3" s="15"/>
      <c r="CBI3" s="15"/>
      <c r="CBJ3" s="15"/>
      <c r="CBK3" s="15"/>
      <c r="CBL3" s="15"/>
      <c r="CBM3" s="15"/>
      <c r="CBN3" s="15"/>
      <c r="CBO3" s="15"/>
      <c r="CBP3" s="15"/>
      <c r="CBQ3" s="15"/>
      <c r="CBR3" s="15"/>
      <c r="CBS3" s="15"/>
      <c r="CBT3" s="15"/>
      <c r="CBU3" s="15"/>
      <c r="CBV3" s="15"/>
      <c r="CBW3" s="15"/>
      <c r="CBX3" s="15"/>
      <c r="CBY3" s="15"/>
      <c r="CBZ3" s="15"/>
      <c r="CCA3" s="15"/>
      <c r="CCB3" s="15"/>
      <c r="CCC3" s="15"/>
      <c r="CCD3" s="15"/>
      <c r="CCE3" s="15"/>
      <c r="CCF3" s="15"/>
      <c r="CCG3" s="15"/>
      <c r="CCH3" s="15"/>
      <c r="CCI3" s="15"/>
      <c r="CCJ3" s="15"/>
      <c r="CCK3" s="15"/>
      <c r="CCL3" s="15"/>
      <c r="CCM3" s="15"/>
      <c r="CCN3" s="15"/>
      <c r="CCO3" s="15"/>
      <c r="CCP3" s="15"/>
      <c r="CCQ3" s="15"/>
      <c r="CCR3" s="15"/>
      <c r="CCS3" s="15"/>
      <c r="CCT3" s="15"/>
      <c r="CCU3" s="15"/>
      <c r="CCV3" s="15"/>
      <c r="CCW3" s="15"/>
      <c r="CCX3" s="15"/>
      <c r="CCY3" s="15"/>
      <c r="CCZ3" s="15"/>
      <c r="CDA3" s="15"/>
      <c r="CDB3" s="15"/>
      <c r="CDC3" s="15"/>
      <c r="CDD3" s="15"/>
      <c r="CDE3" s="15"/>
      <c r="CDF3" s="15"/>
      <c r="CDG3" s="15"/>
      <c r="CDH3" s="15"/>
      <c r="CDI3" s="15"/>
      <c r="CDJ3" s="15"/>
      <c r="CDK3" s="15"/>
      <c r="CDL3" s="15"/>
      <c r="CDM3" s="15"/>
      <c r="CDN3" s="15"/>
      <c r="CDO3" s="15"/>
      <c r="CDP3" s="15"/>
      <c r="CDQ3" s="15"/>
      <c r="CDR3" s="15"/>
      <c r="CDS3" s="15"/>
      <c r="CDT3" s="15"/>
      <c r="CDU3" s="15"/>
      <c r="CDV3" s="15"/>
      <c r="CDW3" s="15"/>
      <c r="CDX3" s="15"/>
      <c r="CDY3" s="15"/>
      <c r="CDZ3" s="15"/>
      <c r="CEA3" s="15"/>
      <c r="CEB3" s="15"/>
      <c r="CEC3" s="15"/>
      <c r="CED3" s="15"/>
      <c r="CEE3" s="15"/>
      <c r="CEF3" s="15"/>
      <c r="CEG3" s="15"/>
      <c r="CEH3" s="15"/>
      <c r="CEI3" s="15"/>
      <c r="CEJ3" s="15"/>
      <c r="CEK3" s="15"/>
      <c r="CEL3" s="15"/>
      <c r="CEM3" s="15"/>
      <c r="CEN3" s="15"/>
      <c r="CEO3" s="15"/>
      <c r="CEP3" s="15"/>
      <c r="CEQ3" s="15"/>
      <c r="CER3" s="15"/>
      <c r="CES3" s="15"/>
      <c r="CET3" s="15"/>
      <c r="CEU3" s="15"/>
      <c r="CEV3" s="15"/>
      <c r="CEW3" s="15"/>
      <c r="CEX3" s="15"/>
      <c r="CEY3" s="15"/>
      <c r="CEZ3" s="15"/>
      <c r="CFA3" s="15"/>
      <c r="CFB3" s="15"/>
      <c r="CFC3" s="15"/>
      <c r="CFD3" s="15"/>
      <c r="CFE3" s="15"/>
      <c r="CFF3" s="15"/>
      <c r="CFG3" s="15"/>
      <c r="CFH3" s="15"/>
      <c r="CFI3" s="15"/>
      <c r="CFJ3" s="15"/>
      <c r="CFK3" s="15"/>
      <c r="CFL3" s="15"/>
      <c r="CFM3" s="15"/>
      <c r="CFN3" s="15"/>
      <c r="CFO3" s="15"/>
      <c r="CFP3" s="15"/>
      <c r="CFQ3" s="15"/>
      <c r="CFR3" s="15"/>
      <c r="CFS3" s="15"/>
      <c r="CFT3" s="15"/>
      <c r="CFU3" s="15"/>
      <c r="CFV3" s="15"/>
      <c r="CFW3" s="15"/>
      <c r="CFX3" s="15"/>
      <c r="CFY3" s="15"/>
      <c r="CFZ3" s="15"/>
      <c r="CGA3" s="15"/>
      <c r="CGB3" s="15"/>
      <c r="CGC3" s="15"/>
      <c r="CGD3" s="15"/>
      <c r="CGE3" s="15"/>
      <c r="CGF3" s="15"/>
      <c r="CGG3" s="15"/>
      <c r="CGH3" s="15"/>
      <c r="CGI3" s="15"/>
      <c r="CGJ3" s="15"/>
      <c r="CGK3" s="15"/>
      <c r="CGL3" s="15"/>
      <c r="CGM3" s="15"/>
      <c r="CGN3" s="15"/>
      <c r="CGO3" s="15"/>
      <c r="CGP3" s="15"/>
      <c r="CGQ3" s="15"/>
      <c r="CGR3" s="15"/>
      <c r="CGS3" s="15"/>
      <c r="CGT3" s="15"/>
      <c r="CGU3" s="15"/>
      <c r="CGV3" s="15"/>
      <c r="CGW3" s="15"/>
      <c r="CGX3" s="15"/>
      <c r="CGY3" s="15"/>
      <c r="CGZ3" s="15"/>
      <c r="CHA3" s="15"/>
      <c r="CHB3" s="15"/>
      <c r="CHC3" s="15"/>
      <c r="CHD3" s="15"/>
      <c r="CHE3" s="15"/>
      <c r="CHF3" s="15"/>
      <c r="CHG3" s="15"/>
      <c r="CHH3" s="15"/>
      <c r="CHI3" s="15"/>
      <c r="CHJ3" s="15"/>
      <c r="CHK3" s="15"/>
      <c r="CHL3" s="15"/>
      <c r="CHM3" s="15"/>
      <c r="CHN3" s="15"/>
      <c r="CHO3" s="15"/>
      <c r="CHP3" s="15"/>
      <c r="CHQ3" s="15"/>
      <c r="CHR3" s="15"/>
      <c r="CHS3" s="15"/>
      <c r="CHT3" s="15"/>
      <c r="CHU3" s="15"/>
      <c r="CHV3" s="15"/>
      <c r="CHW3" s="15"/>
      <c r="CHX3" s="15"/>
      <c r="CHY3" s="15"/>
      <c r="CHZ3" s="15"/>
      <c r="CIA3" s="15"/>
      <c r="CIB3" s="15"/>
      <c r="CIC3" s="15"/>
      <c r="CID3" s="15"/>
      <c r="CIE3" s="15"/>
      <c r="CIF3" s="15"/>
      <c r="CIG3" s="15"/>
      <c r="CIH3" s="15"/>
      <c r="CII3" s="15"/>
      <c r="CIJ3" s="15"/>
      <c r="CIK3" s="15"/>
      <c r="CIL3" s="15"/>
      <c r="CIM3" s="15"/>
      <c r="CIN3" s="15"/>
      <c r="CIO3" s="15"/>
      <c r="CIP3" s="15"/>
      <c r="CIQ3" s="15"/>
      <c r="CIR3" s="15"/>
      <c r="CIS3" s="15"/>
      <c r="CIT3" s="15"/>
      <c r="CIU3" s="15"/>
      <c r="CIV3" s="15"/>
      <c r="CIW3" s="15"/>
      <c r="CIX3" s="15"/>
      <c r="CIY3" s="15"/>
      <c r="CIZ3" s="15"/>
      <c r="CJA3" s="15"/>
      <c r="CJB3" s="15"/>
      <c r="CJC3" s="15"/>
      <c r="CJD3" s="15"/>
      <c r="CJE3" s="15"/>
      <c r="CJF3" s="15"/>
      <c r="CJG3" s="15"/>
      <c r="CJH3" s="15"/>
      <c r="CJI3" s="15"/>
      <c r="CJJ3" s="15"/>
      <c r="CJK3" s="15"/>
      <c r="CJL3" s="15"/>
      <c r="CJM3" s="15"/>
      <c r="CJN3" s="15"/>
      <c r="CJO3" s="15"/>
      <c r="CJP3" s="15"/>
      <c r="CJQ3" s="15"/>
      <c r="CJR3" s="15"/>
      <c r="CJS3" s="15"/>
      <c r="CJT3" s="15"/>
      <c r="CJU3" s="15"/>
      <c r="CJV3" s="15"/>
      <c r="CJW3" s="15"/>
      <c r="CJX3" s="15"/>
      <c r="CJY3" s="15"/>
      <c r="CJZ3" s="15"/>
      <c r="CKA3" s="15"/>
      <c r="CKB3" s="15"/>
      <c r="CKC3" s="15"/>
      <c r="CKD3" s="15"/>
      <c r="CKE3" s="15"/>
      <c r="CKF3" s="15"/>
      <c r="CKG3" s="15"/>
      <c r="CKH3" s="15"/>
      <c r="CKI3" s="15"/>
      <c r="CKJ3" s="15"/>
      <c r="CKK3" s="15"/>
      <c r="CKL3" s="15"/>
      <c r="CKM3" s="15"/>
      <c r="CKN3" s="15"/>
      <c r="CKO3" s="15"/>
      <c r="CKP3" s="15"/>
      <c r="CKQ3" s="15"/>
      <c r="CKR3" s="15"/>
      <c r="CKS3" s="15"/>
      <c r="CKT3" s="15"/>
      <c r="CKU3" s="15"/>
      <c r="CKV3" s="15"/>
      <c r="CKW3" s="15"/>
      <c r="CKX3" s="15"/>
      <c r="CKY3" s="15"/>
      <c r="CKZ3" s="15"/>
      <c r="CLA3" s="15"/>
      <c r="CLB3" s="15"/>
      <c r="CLC3" s="15"/>
      <c r="CLD3" s="15"/>
      <c r="CLE3" s="15"/>
      <c r="CLF3" s="15"/>
      <c r="CLG3" s="15"/>
      <c r="CLH3" s="15"/>
      <c r="CLI3" s="15"/>
      <c r="CLJ3" s="15"/>
      <c r="CLK3" s="15"/>
      <c r="CLL3" s="15"/>
      <c r="CLM3" s="15"/>
      <c r="CLN3" s="15"/>
      <c r="CLO3" s="15"/>
      <c r="CLP3" s="15"/>
      <c r="CLQ3" s="15"/>
      <c r="CLR3" s="15"/>
      <c r="CLS3" s="15"/>
      <c r="CLT3" s="15"/>
      <c r="CLU3" s="15"/>
      <c r="CLV3" s="15"/>
      <c r="CLW3" s="15"/>
      <c r="CLX3" s="15"/>
      <c r="CLY3" s="15"/>
      <c r="CLZ3" s="15"/>
      <c r="CMA3" s="15"/>
      <c r="CMB3" s="15"/>
      <c r="CMC3" s="15"/>
      <c r="CMD3" s="15"/>
      <c r="CME3" s="15"/>
      <c r="CMF3" s="15"/>
      <c r="CMG3" s="15"/>
      <c r="CMH3" s="15"/>
      <c r="CMI3" s="15"/>
      <c r="CMJ3" s="15"/>
      <c r="CMK3" s="15"/>
      <c r="CML3" s="15"/>
      <c r="CMM3" s="15"/>
      <c r="CMN3" s="15"/>
      <c r="CMO3" s="15"/>
      <c r="CMP3" s="15"/>
      <c r="CMQ3" s="15"/>
      <c r="CMR3" s="15"/>
      <c r="CMS3" s="15"/>
      <c r="CMT3" s="15"/>
      <c r="CMU3" s="15"/>
      <c r="CMV3" s="15"/>
      <c r="CMW3" s="15"/>
      <c r="CMX3" s="15"/>
      <c r="CMY3" s="15"/>
      <c r="CMZ3" s="15"/>
      <c r="CNA3" s="15"/>
      <c r="CNB3" s="15"/>
      <c r="CNC3" s="15"/>
      <c r="CND3" s="15"/>
      <c r="CNE3" s="15"/>
      <c r="CNF3" s="15"/>
      <c r="CNG3" s="15"/>
      <c r="CNH3" s="15"/>
      <c r="CNI3" s="15"/>
      <c r="CNJ3" s="15"/>
      <c r="CNK3" s="15"/>
      <c r="CNL3" s="15"/>
      <c r="CNM3" s="15"/>
      <c r="CNN3" s="15"/>
      <c r="CNO3" s="15"/>
      <c r="CNP3" s="15"/>
      <c r="CNQ3" s="15"/>
      <c r="CNR3" s="15"/>
      <c r="CNS3" s="15"/>
      <c r="CNT3" s="15"/>
      <c r="CNU3" s="15"/>
      <c r="CNV3" s="15"/>
      <c r="CNW3" s="15"/>
      <c r="CNX3" s="15"/>
      <c r="CNY3" s="15"/>
      <c r="CNZ3" s="15"/>
      <c r="COA3" s="15"/>
      <c r="COB3" s="15"/>
      <c r="COC3" s="15"/>
      <c r="COD3" s="15"/>
      <c r="COE3" s="15"/>
      <c r="COF3" s="15"/>
      <c r="COG3" s="15"/>
      <c r="COH3" s="15"/>
      <c r="COI3" s="15"/>
      <c r="COJ3" s="15"/>
      <c r="COK3" s="15"/>
      <c r="COL3" s="15"/>
      <c r="COM3" s="15"/>
      <c r="CON3" s="15"/>
      <c r="COO3" s="15"/>
      <c r="COP3" s="15"/>
      <c r="COQ3" s="15"/>
      <c r="COR3" s="15"/>
      <c r="COS3" s="15"/>
      <c r="COT3" s="15"/>
      <c r="COU3" s="15"/>
      <c r="COV3" s="15"/>
      <c r="COW3" s="15"/>
      <c r="COX3" s="15"/>
      <c r="COY3" s="15"/>
      <c r="COZ3" s="15"/>
      <c r="CPA3" s="15"/>
      <c r="CPB3" s="15"/>
      <c r="CPC3" s="15"/>
      <c r="CPD3" s="15"/>
      <c r="CPE3" s="15"/>
      <c r="CPF3" s="15"/>
      <c r="CPG3" s="15"/>
      <c r="CPH3" s="15"/>
      <c r="CPI3" s="15"/>
      <c r="CPJ3" s="15"/>
      <c r="CPK3" s="15"/>
      <c r="CPL3" s="15"/>
      <c r="CPM3" s="15"/>
      <c r="CPN3" s="15"/>
      <c r="CPO3" s="15"/>
      <c r="CPP3" s="15"/>
      <c r="CPQ3" s="15"/>
      <c r="CPR3" s="15"/>
      <c r="CPS3" s="15"/>
      <c r="CPT3" s="15"/>
      <c r="CPU3" s="15"/>
      <c r="CPV3" s="15"/>
      <c r="CPW3" s="15"/>
      <c r="CPX3" s="15"/>
      <c r="CPY3" s="15"/>
      <c r="CPZ3" s="15"/>
      <c r="CQA3" s="15"/>
      <c r="CQB3" s="15"/>
      <c r="CQC3" s="15"/>
      <c r="CQD3" s="15"/>
      <c r="CQE3" s="15"/>
      <c r="CQF3" s="15"/>
      <c r="CQG3" s="15"/>
      <c r="CQH3" s="15"/>
      <c r="CQI3" s="15"/>
      <c r="CQJ3" s="15"/>
      <c r="CQK3" s="15"/>
      <c r="CQL3" s="15"/>
      <c r="CQM3" s="15"/>
      <c r="CQN3" s="15"/>
      <c r="CQO3" s="15"/>
      <c r="CQP3" s="15"/>
      <c r="CQQ3" s="15"/>
      <c r="CQR3" s="15"/>
      <c r="CQS3" s="15"/>
      <c r="CQT3" s="15"/>
      <c r="CQU3" s="15"/>
      <c r="CQV3" s="15"/>
      <c r="CQW3" s="15"/>
      <c r="CQX3" s="15"/>
      <c r="CQY3" s="15"/>
      <c r="CQZ3" s="15"/>
      <c r="CRA3" s="15"/>
      <c r="CRB3" s="15"/>
      <c r="CRC3" s="15"/>
      <c r="CRD3" s="15"/>
      <c r="CRE3" s="15"/>
      <c r="CRF3" s="15"/>
      <c r="CRG3" s="15"/>
      <c r="CRH3" s="15"/>
      <c r="CRI3" s="15"/>
      <c r="CRJ3" s="15"/>
      <c r="CRK3" s="15"/>
      <c r="CRL3" s="15"/>
      <c r="CRM3" s="15"/>
      <c r="CRN3" s="15"/>
      <c r="CRO3" s="15"/>
      <c r="CRP3" s="15"/>
      <c r="CRQ3" s="15"/>
      <c r="CRR3" s="15"/>
      <c r="CRS3" s="15"/>
      <c r="CRT3" s="15"/>
      <c r="CRU3" s="15"/>
      <c r="CRV3" s="15"/>
      <c r="CRW3" s="15"/>
      <c r="CRX3" s="15"/>
      <c r="CRY3" s="15"/>
      <c r="CRZ3" s="15"/>
      <c r="CSA3" s="15"/>
      <c r="CSB3" s="15"/>
      <c r="CSC3" s="15"/>
      <c r="CSD3" s="15"/>
      <c r="CSE3" s="15"/>
      <c r="CSF3" s="15"/>
      <c r="CSG3" s="15"/>
      <c r="CSH3" s="15"/>
      <c r="CSI3" s="15"/>
      <c r="CSJ3" s="15"/>
      <c r="CSK3" s="15"/>
      <c r="CSL3" s="15"/>
      <c r="CSM3" s="15"/>
      <c r="CSN3" s="15"/>
      <c r="CSO3" s="15"/>
      <c r="CSP3" s="15"/>
      <c r="CSQ3" s="15"/>
      <c r="CSR3" s="15"/>
      <c r="CSS3" s="15"/>
      <c r="CST3" s="15"/>
      <c r="CSU3" s="15"/>
      <c r="CSV3" s="15"/>
      <c r="CSW3" s="15"/>
      <c r="CSX3" s="15"/>
      <c r="CSY3" s="15"/>
      <c r="CSZ3" s="15"/>
      <c r="CTA3" s="15"/>
      <c r="CTB3" s="15"/>
      <c r="CTC3" s="15"/>
      <c r="CTD3" s="15"/>
      <c r="CTE3" s="15"/>
      <c r="CTF3" s="15"/>
      <c r="CTG3" s="15"/>
      <c r="CTH3" s="15"/>
      <c r="CTI3" s="15"/>
      <c r="CTJ3" s="15"/>
      <c r="CTK3" s="15"/>
      <c r="CTL3" s="15"/>
      <c r="CTM3" s="15"/>
      <c r="CTN3" s="15"/>
      <c r="CTO3" s="15"/>
      <c r="CTP3" s="15"/>
      <c r="CTQ3" s="15"/>
      <c r="CTR3" s="15"/>
      <c r="CTS3" s="15"/>
      <c r="CTT3" s="15"/>
      <c r="CTU3" s="15"/>
      <c r="CTV3" s="15"/>
      <c r="CTW3" s="15"/>
      <c r="CTX3" s="15"/>
      <c r="CTY3" s="15"/>
      <c r="CTZ3" s="15"/>
      <c r="CUA3" s="15"/>
      <c r="CUB3" s="15"/>
      <c r="CUC3" s="15"/>
      <c r="CUD3" s="15"/>
      <c r="CUE3" s="15"/>
      <c r="CUF3" s="15"/>
      <c r="CUG3" s="15"/>
      <c r="CUH3" s="15"/>
      <c r="CUI3" s="15"/>
      <c r="CUJ3" s="15"/>
      <c r="CUK3" s="15"/>
      <c r="CUL3" s="15"/>
      <c r="CUM3" s="15"/>
      <c r="CUN3" s="15"/>
      <c r="CUO3" s="15"/>
      <c r="CUP3" s="15"/>
      <c r="CUQ3" s="15"/>
      <c r="CUR3" s="15"/>
      <c r="CUS3" s="15"/>
      <c r="CUT3" s="15"/>
      <c r="CUU3" s="15"/>
      <c r="CUV3" s="15"/>
      <c r="CUW3" s="15"/>
      <c r="CUX3" s="15"/>
      <c r="CUY3" s="15"/>
      <c r="CUZ3" s="15"/>
      <c r="CVA3" s="15"/>
      <c r="CVB3" s="15"/>
      <c r="CVC3" s="15"/>
      <c r="CVD3" s="15"/>
      <c r="CVE3" s="15"/>
      <c r="CVF3" s="15"/>
      <c r="CVG3" s="15"/>
      <c r="CVH3" s="15"/>
      <c r="CVI3" s="15"/>
      <c r="CVJ3" s="15"/>
      <c r="CVK3" s="15"/>
      <c r="CVL3" s="15"/>
      <c r="CVM3" s="15"/>
      <c r="CVN3" s="15"/>
      <c r="CVO3" s="15"/>
      <c r="CVP3" s="15"/>
      <c r="CVQ3" s="15"/>
      <c r="CVR3" s="15"/>
      <c r="CVS3" s="15"/>
      <c r="CVT3" s="15"/>
      <c r="CVU3" s="15"/>
      <c r="CVV3" s="15"/>
      <c r="CVW3" s="15"/>
      <c r="CVX3" s="15"/>
      <c r="CVY3" s="15"/>
      <c r="CVZ3" s="15"/>
      <c r="CWA3" s="15"/>
      <c r="CWB3" s="15"/>
      <c r="CWC3" s="15"/>
      <c r="CWD3" s="15"/>
      <c r="CWE3" s="15"/>
      <c r="CWF3" s="15"/>
      <c r="CWG3" s="15"/>
      <c r="CWH3" s="15"/>
      <c r="CWI3" s="15"/>
      <c r="CWJ3" s="15"/>
      <c r="CWK3" s="15"/>
      <c r="CWL3" s="15"/>
      <c r="CWM3" s="15"/>
      <c r="CWN3" s="15"/>
      <c r="CWO3" s="15"/>
      <c r="CWP3" s="15"/>
      <c r="CWQ3" s="15"/>
      <c r="CWR3" s="15"/>
      <c r="CWS3" s="15"/>
      <c r="CWT3" s="15"/>
      <c r="CWU3" s="15"/>
      <c r="CWV3" s="15"/>
      <c r="CWW3" s="15"/>
      <c r="CWX3" s="15"/>
      <c r="CWY3" s="15"/>
      <c r="CWZ3" s="15"/>
      <c r="CXA3" s="15"/>
      <c r="CXB3" s="15"/>
      <c r="CXC3" s="15"/>
      <c r="CXD3" s="15"/>
      <c r="CXE3" s="15"/>
      <c r="CXF3" s="15"/>
      <c r="CXG3" s="15"/>
      <c r="CXH3" s="15"/>
      <c r="CXI3" s="15"/>
      <c r="CXJ3" s="15"/>
      <c r="CXK3" s="15"/>
      <c r="CXL3" s="15"/>
      <c r="CXM3" s="15"/>
      <c r="CXN3" s="15"/>
      <c r="CXO3" s="15"/>
      <c r="CXP3" s="15"/>
      <c r="CXQ3" s="15"/>
      <c r="CXR3" s="15"/>
      <c r="CXS3" s="15"/>
      <c r="CXT3" s="15"/>
      <c r="CXU3" s="15"/>
      <c r="CXV3" s="15"/>
      <c r="CXW3" s="15"/>
      <c r="CXX3" s="15"/>
      <c r="CXY3" s="15"/>
      <c r="CXZ3" s="15"/>
      <c r="CYA3" s="15"/>
      <c r="CYB3" s="15"/>
      <c r="CYC3" s="15"/>
      <c r="CYD3" s="15"/>
      <c r="CYE3" s="15"/>
      <c r="CYF3" s="15"/>
      <c r="CYG3" s="15"/>
      <c r="CYH3" s="15"/>
      <c r="CYI3" s="15"/>
      <c r="CYJ3" s="15"/>
      <c r="CYK3" s="15"/>
      <c r="CYL3" s="15"/>
      <c r="CYM3" s="15"/>
      <c r="CYN3" s="15"/>
      <c r="CYO3" s="15"/>
      <c r="CYP3" s="15"/>
      <c r="CYQ3" s="15"/>
      <c r="CYR3" s="15"/>
      <c r="CYS3" s="15"/>
      <c r="CYT3" s="15"/>
      <c r="CYU3" s="15"/>
      <c r="CYV3" s="15"/>
      <c r="CYW3" s="15"/>
      <c r="CYX3" s="15"/>
      <c r="CYY3" s="15"/>
      <c r="CYZ3" s="15"/>
      <c r="CZA3" s="15"/>
      <c r="CZB3" s="15"/>
      <c r="CZC3" s="15"/>
      <c r="CZD3" s="15"/>
      <c r="CZE3" s="15"/>
      <c r="CZF3" s="15"/>
      <c r="CZG3" s="15"/>
      <c r="CZH3" s="15"/>
      <c r="CZI3" s="15"/>
      <c r="CZJ3" s="15"/>
      <c r="CZK3" s="15"/>
      <c r="CZL3" s="15"/>
      <c r="CZM3" s="15"/>
      <c r="CZN3" s="15"/>
      <c r="CZO3" s="15"/>
      <c r="CZP3" s="15"/>
      <c r="CZQ3" s="15"/>
      <c r="CZR3" s="15"/>
      <c r="CZS3" s="15"/>
      <c r="CZT3" s="15"/>
      <c r="CZU3" s="15"/>
      <c r="CZV3" s="15"/>
      <c r="CZW3" s="15"/>
      <c r="CZX3" s="15"/>
      <c r="CZY3" s="15"/>
      <c r="CZZ3" s="15"/>
      <c r="DAA3" s="15"/>
      <c r="DAB3" s="15"/>
      <c r="DAC3" s="15"/>
      <c r="DAD3" s="15"/>
      <c r="DAE3" s="15"/>
      <c r="DAF3" s="15"/>
      <c r="DAG3" s="15"/>
      <c r="DAH3" s="15"/>
      <c r="DAI3" s="15"/>
      <c r="DAJ3" s="15"/>
      <c r="DAK3" s="15"/>
      <c r="DAL3" s="15"/>
      <c r="DAM3" s="15"/>
      <c r="DAN3" s="15"/>
      <c r="DAO3" s="15"/>
      <c r="DAP3" s="15"/>
      <c r="DAQ3" s="15"/>
      <c r="DAR3" s="15"/>
      <c r="DAS3" s="15"/>
      <c r="DAT3" s="15"/>
      <c r="DAU3" s="15"/>
      <c r="DAV3" s="15"/>
      <c r="DAW3" s="15"/>
      <c r="DAX3" s="15"/>
      <c r="DAY3" s="15"/>
      <c r="DAZ3" s="15"/>
      <c r="DBA3" s="15"/>
      <c r="DBB3" s="15"/>
      <c r="DBC3" s="15"/>
      <c r="DBD3" s="15"/>
      <c r="DBE3" s="15"/>
      <c r="DBF3" s="15"/>
      <c r="DBG3" s="15"/>
      <c r="DBH3" s="15"/>
      <c r="DBI3" s="15"/>
      <c r="DBJ3" s="15"/>
      <c r="DBK3" s="15"/>
      <c r="DBL3" s="15"/>
      <c r="DBM3" s="15"/>
      <c r="DBN3" s="15"/>
      <c r="DBO3" s="15"/>
      <c r="DBP3" s="15"/>
      <c r="DBQ3" s="15"/>
      <c r="DBR3" s="15"/>
      <c r="DBS3" s="15"/>
      <c r="DBT3" s="15"/>
      <c r="DBU3" s="15"/>
      <c r="DBV3" s="15"/>
      <c r="DBW3" s="15"/>
      <c r="DBX3" s="15"/>
      <c r="DBY3" s="15"/>
      <c r="DBZ3" s="15"/>
      <c r="DCA3" s="15"/>
      <c r="DCB3" s="15"/>
      <c r="DCC3" s="15"/>
      <c r="DCD3" s="15"/>
      <c r="DCE3" s="15"/>
      <c r="DCF3" s="15"/>
      <c r="DCG3" s="15"/>
      <c r="DCH3" s="15"/>
      <c r="DCI3" s="15"/>
      <c r="DCJ3" s="15"/>
      <c r="DCK3" s="15"/>
      <c r="DCL3" s="15"/>
      <c r="DCM3" s="15"/>
      <c r="DCN3" s="15"/>
      <c r="DCO3" s="15"/>
      <c r="DCP3" s="15"/>
      <c r="DCQ3" s="15"/>
      <c r="DCR3" s="15"/>
      <c r="DCS3" s="15"/>
      <c r="DCT3" s="15"/>
      <c r="DCU3" s="15"/>
      <c r="DCV3" s="15"/>
      <c r="DCW3" s="15"/>
      <c r="DCX3" s="15"/>
      <c r="DCY3" s="15"/>
      <c r="DCZ3" s="15"/>
      <c r="DDA3" s="15"/>
      <c r="DDB3" s="15"/>
      <c r="DDC3" s="15"/>
      <c r="DDD3" s="15"/>
      <c r="DDE3" s="15"/>
      <c r="DDF3" s="15"/>
      <c r="DDG3" s="15"/>
      <c r="DDH3" s="15"/>
      <c r="DDI3" s="15"/>
      <c r="DDJ3" s="15"/>
      <c r="DDK3" s="15"/>
      <c r="DDL3" s="15"/>
      <c r="DDM3" s="15"/>
      <c r="DDN3" s="15"/>
      <c r="DDO3" s="15"/>
      <c r="DDP3" s="15"/>
      <c r="DDQ3" s="15"/>
      <c r="DDR3" s="15"/>
      <c r="DDS3" s="15"/>
      <c r="DDT3" s="15"/>
      <c r="DDU3" s="15"/>
      <c r="DDV3" s="15"/>
      <c r="DDW3" s="15"/>
      <c r="DDX3" s="15"/>
      <c r="DDY3" s="15"/>
      <c r="DDZ3" s="15"/>
      <c r="DEA3" s="15"/>
      <c r="DEB3" s="15"/>
      <c r="DEC3" s="15"/>
      <c r="DED3" s="15"/>
      <c r="DEE3" s="15"/>
      <c r="DEF3" s="15"/>
      <c r="DEG3" s="15"/>
      <c r="DEH3" s="15"/>
      <c r="DEI3" s="15"/>
      <c r="DEJ3" s="15"/>
      <c r="DEK3" s="15"/>
      <c r="DEL3" s="15"/>
      <c r="DEM3" s="15"/>
      <c r="DEN3" s="15"/>
      <c r="DEO3" s="15"/>
      <c r="DEP3" s="15"/>
      <c r="DEQ3" s="15"/>
      <c r="DER3" s="15"/>
      <c r="DES3" s="15"/>
      <c r="DET3" s="15"/>
      <c r="DEU3" s="15"/>
      <c r="DEV3" s="15"/>
      <c r="DEW3" s="15"/>
      <c r="DEX3" s="15"/>
      <c r="DEY3" s="15"/>
      <c r="DEZ3" s="15"/>
      <c r="DFA3" s="15"/>
      <c r="DFB3" s="15"/>
      <c r="DFC3" s="15"/>
      <c r="DFD3" s="15"/>
      <c r="DFE3" s="15"/>
      <c r="DFF3" s="15"/>
      <c r="DFG3" s="15"/>
      <c r="DFH3" s="15"/>
      <c r="DFI3" s="15"/>
      <c r="DFJ3" s="15"/>
      <c r="DFK3" s="15"/>
      <c r="DFL3" s="15"/>
      <c r="DFM3" s="15"/>
      <c r="DFN3" s="15"/>
      <c r="DFO3" s="15"/>
      <c r="DFP3" s="15"/>
      <c r="DFQ3" s="15"/>
      <c r="DFR3" s="15"/>
      <c r="DFS3" s="15"/>
      <c r="DFT3" s="15"/>
      <c r="DFU3" s="15"/>
      <c r="DFV3" s="15"/>
      <c r="DFW3" s="15"/>
      <c r="DFX3" s="15"/>
      <c r="DFY3" s="15"/>
      <c r="DFZ3" s="15"/>
      <c r="DGA3" s="15"/>
      <c r="DGB3" s="15"/>
      <c r="DGC3" s="15"/>
      <c r="DGD3" s="15"/>
      <c r="DGE3" s="15"/>
      <c r="DGF3" s="15"/>
      <c r="DGG3" s="15"/>
      <c r="DGH3" s="15"/>
      <c r="DGI3" s="15"/>
      <c r="DGJ3" s="15"/>
      <c r="DGK3" s="15"/>
      <c r="DGL3" s="15"/>
      <c r="DGM3" s="15"/>
      <c r="DGN3" s="15"/>
      <c r="DGO3" s="15"/>
      <c r="DGP3" s="15"/>
      <c r="DGQ3" s="15"/>
      <c r="DGR3" s="15"/>
      <c r="DGS3" s="15"/>
      <c r="DGT3" s="15"/>
      <c r="DGU3" s="15"/>
      <c r="DGV3" s="15"/>
      <c r="DGW3" s="15"/>
      <c r="DGX3" s="15"/>
      <c r="DGY3" s="15"/>
      <c r="DGZ3" s="15"/>
      <c r="DHA3" s="15"/>
      <c r="DHB3" s="15"/>
      <c r="DHC3" s="15"/>
      <c r="DHD3" s="15"/>
      <c r="DHE3" s="15"/>
      <c r="DHF3" s="15"/>
      <c r="DHG3" s="15"/>
      <c r="DHH3" s="15"/>
      <c r="DHI3" s="15"/>
      <c r="DHJ3" s="15"/>
      <c r="DHK3" s="15"/>
      <c r="DHL3" s="15"/>
      <c r="DHM3" s="15"/>
      <c r="DHN3" s="15"/>
      <c r="DHO3" s="15"/>
      <c r="DHP3" s="15"/>
      <c r="DHQ3" s="15"/>
      <c r="DHR3" s="15"/>
      <c r="DHS3" s="15"/>
      <c r="DHT3" s="15"/>
      <c r="DHU3" s="15"/>
      <c r="DHV3" s="15"/>
      <c r="DHW3" s="15"/>
      <c r="DHX3" s="15"/>
      <c r="DHY3" s="15"/>
      <c r="DHZ3" s="15"/>
      <c r="DIA3" s="15"/>
      <c r="DIB3" s="15"/>
      <c r="DIC3" s="15"/>
      <c r="DID3" s="15"/>
      <c r="DIE3" s="15"/>
      <c r="DIF3" s="15"/>
      <c r="DIG3" s="15"/>
      <c r="DIH3" s="15"/>
      <c r="DII3" s="15"/>
      <c r="DIJ3" s="15"/>
      <c r="DIK3" s="15"/>
      <c r="DIL3" s="15"/>
      <c r="DIM3" s="15"/>
      <c r="DIN3" s="15"/>
      <c r="DIO3" s="15"/>
      <c r="DIP3" s="15"/>
      <c r="DIQ3" s="15"/>
      <c r="DIR3" s="15"/>
      <c r="DIS3" s="15"/>
      <c r="DIT3" s="15"/>
      <c r="DIU3" s="15"/>
      <c r="DIV3" s="15"/>
      <c r="DIW3" s="15"/>
      <c r="DIX3" s="15"/>
      <c r="DIY3" s="15"/>
      <c r="DIZ3" s="15"/>
      <c r="DJA3" s="15"/>
      <c r="DJB3" s="15"/>
      <c r="DJC3" s="15"/>
      <c r="DJD3" s="15"/>
      <c r="DJE3" s="15"/>
      <c r="DJF3" s="15"/>
      <c r="DJG3" s="15"/>
      <c r="DJH3" s="15"/>
      <c r="DJI3" s="15"/>
      <c r="DJJ3" s="15"/>
      <c r="DJK3" s="15"/>
      <c r="DJL3" s="15"/>
      <c r="DJM3" s="15"/>
      <c r="DJN3" s="15"/>
      <c r="DJO3" s="15"/>
      <c r="DJP3" s="15"/>
      <c r="DJQ3" s="15"/>
      <c r="DJR3" s="15"/>
      <c r="DJS3" s="15"/>
      <c r="DJT3" s="15"/>
      <c r="DJU3" s="15"/>
      <c r="DJV3" s="15"/>
      <c r="DJW3" s="15"/>
      <c r="DJX3" s="15"/>
      <c r="DJY3" s="15"/>
      <c r="DJZ3" s="15"/>
      <c r="DKA3" s="15"/>
      <c r="DKB3" s="15"/>
      <c r="DKC3" s="15"/>
      <c r="DKD3" s="15"/>
      <c r="DKE3" s="15"/>
      <c r="DKF3" s="15"/>
      <c r="DKG3" s="15"/>
      <c r="DKH3" s="15"/>
      <c r="DKI3" s="15"/>
      <c r="DKJ3" s="15"/>
      <c r="DKK3" s="15"/>
      <c r="DKL3" s="15"/>
      <c r="DKM3" s="15"/>
      <c r="DKN3" s="15"/>
      <c r="DKO3" s="15"/>
      <c r="DKP3" s="15"/>
      <c r="DKQ3" s="15"/>
      <c r="DKR3" s="15"/>
      <c r="DKS3" s="15"/>
      <c r="DKT3" s="15"/>
      <c r="DKU3" s="15"/>
      <c r="DKV3" s="15"/>
      <c r="DKW3" s="15"/>
      <c r="DKX3" s="15"/>
      <c r="DKY3" s="15"/>
      <c r="DKZ3" s="15"/>
      <c r="DLA3" s="15"/>
      <c r="DLB3" s="15"/>
      <c r="DLC3" s="15"/>
      <c r="DLD3" s="15"/>
      <c r="DLE3" s="15"/>
      <c r="DLF3" s="15"/>
      <c r="DLG3" s="15"/>
      <c r="DLH3" s="15"/>
      <c r="DLI3" s="15"/>
      <c r="DLJ3" s="15"/>
      <c r="DLK3" s="15"/>
      <c r="DLL3" s="15"/>
      <c r="DLM3" s="15"/>
      <c r="DLN3" s="15"/>
      <c r="DLO3" s="15"/>
      <c r="DLP3" s="15"/>
      <c r="DLQ3" s="15"/>
      <c r="DLR3" s="15"/>
      <c r="DLS3" s="15"/>
      <c r="DLT3" s="15"/>
      <c r="DLU3" s="15"/>
      <c r="DLV3" s="15"/>
      <c r="DLW3" s="15"/>
      <c r="DLX3" s="15"/>
      <c r="DLY3" s="15"/>
      <c r="DLZ3" s="15"/>
      <c r="DMA3" s="15"/>
      <c r="DMB3" s="15"/>
      <c r="DMC3" s="15"/>
      <c r="DMD3" s="15"/>
      <c r="DME3" s="15"/>
      <c r="DMF3" s="15"/>
      <c r="DMG3" s="15"/>
      <c r="DMH3" s="15"/>
      <c r="DMI3" s="15"/>
      <c r="DMJ3" s="15"/>
      <c r="DMK3" s="15"/>
      <c r="DML3" s="15"/>
      <c r="DMM3" s="15"/>
      <c r="DMN3" s="15"/>
      <c r="DMO3" s="15"/>
      <c r="DMP3" s="15"/>
      <c r="DMQ3" s="15"/>
      <c r="DMR3" s="15"/>
      <c r="DMS3" s="15"/>
      <c r="DMT3" s="15"/>
      <c r="DMU3" s="15"/>
      <c r="DMV3" s="15"/>
      <c r="DMW3" s="15"/>
      <c r="DMX3" s="15"/>
      <c r="DMY3" s="15"/>
      <c r="DMZ3" s="15"/>
      <c r="DNA3" s="15"/>
      <c r="DNB3" s="15"/>
      <c r="DNC3" s="15"/>
      <c r="DND3" s="15"/>
      <c r="DNE3" s="15"/>
      <c r="DNF3" s="15"/>
      <c r="DNG3" s="15"/>
      <c r="DNH3" s="15"/>
      <c r="DNI3" s="15"/>
      <c r="DNJ3" s="15"/>
      <c r="DNK3" s="15"/>
      <c r="DNL3" s="15"/>
      <c r="DNM3" s="15"/>
      <c r="DNN3" s="15"/>
      <c r="DNO3" s="15"/>
      <c r="DNP3" s="15"/>
      <c r="DNQ3" s="15"/>
      <c r="DNR3" s="15"/>
      <c r="DNS3" s="15"/>
      <c r="DNT3" s="15"/>
      <c r="DNU3" s="15"/>
      <c r="DNV3" s="15"/>
      <c r="DNW3" s="15"/>
      <c r="DNX3" s="15"/>
      <c r="DNY3" s="15"/>
      <c r="DNZ3" s="15"/>
      <c r="DOA3" s="15"/>
      <c r="DOB3" s="15"/>
      <c r="DOC3" s="15"/>
      <c r="DOD3" s="15"/>
      <c r="DOE3" s="15"/>
      <c r="DOF3" s="15"/>
      <c r="DOG3" s="15"/>
      <c r="DOH3" s="15"/>
      <c r="DOI3" s="15"/>
      <c r="DOJ3" s="15"/>
      <c r="DOK3" s="15"/>
      <c r="DOL3" s="15"/>
      <c r="DOM3" s="15"/>
      <c r="DON3" s="15"/>
      <c r="DOO3" s="15"/>
      <c r="DOP3" s="15"/>
      <c r="DOQ3" s="15"/>
      <c r="DOR3" s="15"/>
      <c r="DOS3" s="15"/>
      <c r="DOT3" s="15"/>
      <c r="DOU3" s="15"/>
      <c r="DOV3" s="15"/>
      <c r="DOW3" s="15"/>
      <c r="DOX3" s="15"/>
      <c r="DOY3" s="15"/>
      <c r="DOZ3" s="15"/>
      <c r="DPA3" s="15"/>
      <c r="DPB3" s="15"/>
      <c r="DPC3" s="15"/>
      <c r="DPD3" s="15"/>
      <c r="DPE3" s="15"/>
      <c r="DPF3" s="15"/>
      <c r="DPG3" s="15"/>
      <c r="DPH3" s="15"/>
      <c r="DPI3" s="15"/>
      <c r="DPJ3" s="15"/>
      <c r="DPK3" s="15"/>
      <c r="DPL3" s="15"/>
      <c r="DPM3" s="15"/>
      <c r="DPN3" s="15"/>
      <c r="DPO3" s="15"/>
      <c r="DPP3" s="15"/>
      <c r="DPQ3" s="15"/>
      <c r="DPR3" s="15"/>
      <c r="DPS3" s="15"/>
      <c r="DPT3" s="15"/>
      <c r="DPU3" s="15"/>
      <c r="DPV3" s="15"/>
      <c r="DPW3" s="15"/>
      <c r="DPX3" s="15"/>
      <c r="DPY3" s="15"/>
      <c r="DPZ3" s="15"/>
      <c r="DQA3" s="15"/>
      <c r="DQB3" s="15"/>
      <c r="DQC3" s="15"/>
      <c r="DQD3" s="15"/>
      <c r="DQE3" s="15"/>
      <c r="DQF3" s="15"/>
      <c r="DQG3" s="15"/>
      <c r="DQH3" s="15"/>
      <c r="DQI3" s="15"/>
      <c r="DQJ3" s="15"/>
      <c r="DQK3" s="15"/>
      <c r="DQL3" s="15"/>
      <c r="DQM3" s="15"/>
      <c r="DQN3" s="15"/>
      <c r="DQO3" s="15"/>
      <c r="DQP3" s="15"/>
      <c r="DQQ3" s="15"/>
      <c r="DQR3" s="15"/>
      <c r="DQS3" s="15"/>
      <c r="DQT3" s="15"/>
      <c r="DQU3" s="15"/>
      <c r="DQV3" s="15"/>
      <c r="DQW3" s="15"/>
      <c r="DQX3" s="15"/>
      <c r="DQY3" s="15"/>
      <c r="DQZ3" s="15"/>
      <c r="DRA3" s="15"/>
      <c r="DRB3" s="15"/>
      <c r="DRC3" s="15"/>
      <c r="DRD3" s="15"/>
      <c r="DRE3" s="15"/>
      <c r="DRF3" s="15"/>
      <c r="DRG3" s="15"/>
      <c r="DRH3" s="15"/>
      <c r="DRI3" s="15"/>
      <c r="DRJ3" s="15"/>
      <c r="DRK3" s="15"/>
      <c r="DRL3" s="15"/>
      <c r="DRM3" s="15"/>
      <c r="DRN3" s="15"/>
      <c r="DRO3" s="15"/>
      <c r="DRP3" s="15"/>
      <c r="DRQ3" s="15"/>
      <c r="DRR3" s="15"/>
      <c r="DRS3" s="15"/>
      <c r="DRT3" s="15"/>
      <c r="DRU3" s="15"/>
      <c r="DRV3" s="15"/>
      <c r="DRW3" s="15"/>
      <c r="DRX3" s="15"/>
      <c r="DRY3" s="15"/>
      <c r="DRZ3" s="15"/>
      <c r="DSA3" s="15"/>
      <c r="DSB3" s="15"/>
      <c r="DSC3" s="15"/>
      <c r="DSD3" s="15"/>
      <c r="DSE3" s="15"/>
      <c r="DSF3" s="15"/>
      <c r="DSG3" s="15"/>
      <c r="DSH3" s="15"/>
      <c r="DSI3" s="15"/>
      <c r="DSJ3" s="15"/>
      <c r="DSK3" s="15"/>
      <c r="DSL3" s="15"/>
      <c r="DSM3" s="15"/>
      <c r="DSN3" s="15"/>
      <c r="DSO3" s="15"/>
      <c r="DSP3" s="15"/>
      <c r="DSQ3" s="15"/>
      <c r="DSR3" s="15"/>
      <c r="DSS3" s="15"/>
      <c r="DST3" s="15"/>
      <c r="DSU3" s="15"/>
      <c r="DSV3" s="15"/>
      <c r="DSW3" s="15"/>
      <c r="DSX3" s="15"/>
      <c r="DSY3" s="15"/>
      <c r="DSZ3" s="15"/>
      <c r="DTA3" s="15"/>
      <c r="DTB3" s="15"/>
      <c r="DTC3" s="15"/>
      <c r="DTD3" s="15"/>
      <c r="DTE3" s="15"/>
      <c r="DTF3" s="15"/>
      <c r="DTG3" s="15"/>
      <c r="DTH3" s="15"/>
      <c r="DTI3" s="15"/>
      <c r="DTJ3" s="15"/>
      <c r="DTK3" s="15"/>
      <c r="DTL3" s="15"/>
      <c r="DTM3" s="15"/>
      <c r="DTN3" s="15"/>
      <c r="DTO3" s="15"/>
      <c r="DTP3" s="15"/>
      <c r="DTQ3" s="15"/>
      <c r="DTR3" s="15"/>
      <c r="DTS3" s="15"/>
      <c r="DTT3" s="15"/>
      <c r="DTU3" s="15"/>
      <c r="DTV3" s="15"/>
      <c r="DTW3" s="15"/>
      <c r="DTX3" s="15"/>
      <c r="DTY3" s="15"/>
      <c r="DTZ3" s="15"/>
      <c r="DUA3" s="15"/>
      <c r="DUB3" s="15"/>
      <c r="DUC3" s="15"/>
      <c r="DUD3" s="15"/>
      <c r="DUE3" s="15"/>
      <c r="DUF3" s="15"/>
      <c r="DUG3" s="15"/>
      <c r="DUH3" s="15"/>
      <c r="DUI3" s="15"/>
      <c r="DUJ3" s="15"/>
      <c r="DUK3" s="15"/>
      <c r="DUL3" s="15"/>
      <c r="DUM3" s="15"/>
      <c r="DUN3" s="15"/>
      <c r="DUO3" s="15"/>
      <c r="DUP3" s="15"/>
      <c r="DUQ3" s="15"/>
      <c r="DUR3" s="15"/>
      <c r="DUS3" s="15"/>
      <c r="DUT3" s="15"/>
      <c r="DUU3" s="15"/>
      <c r="DUV3" s="15"/>
      <c r="DUW3" s="15"/>
      <c r="DUX3" s="15"/>
      <c r="DUY3" s="15"/>
      <c r="DUZ3" s="15"/>
      <c r="DVA3" s="15"/>
      <c r="DVB3" s="15"/>
      <c r="DVC3" s="15"/>
      <c r="DVD3" s="15"/>
      <c r="DVE3" s="15"/>
      <c r="DVF3" s="15"/>
      <c r="DVG3" s="15"/>
      <c r="DVH3" s="15"/>
      <c r="DVI3" s="15"/>
      <c r="DVJ3" s="15"/>
      <c r="DVK3" s="15"/>
      <c r="DVL3" s="15"/>
      <c r="DVM3" s="15"/>
      <c r="DVN3" s="15"/>
      <c r="DVO3" s="15"/>
      <c r="DVP3" s="15"/>
      <c r="DVQ3" s="15"/>
      <c r="DVR3" s="15"/>
      <c r="DVS3" s="15"/>
      <c r="DVT3" s="15"/>
      <c r="DVU3" s="15"/>
      <c r="DVV3" s="15"/>
      <c r="DVW3" s="15"/>
      <c r="DVX3" s="15"/>
      <c r="DVY3" s="15"/>
      <c r="DVZ3" s="15"/>
      <c r="DWA3" s="15"/>
      <c r="DWB3" s="15"/>
      <c r="DWC3" s="15"/>
      <c r="DWD3" s="15"/>
      <c r="DWE3" s="15"/>
      <c r="DWF3" s="15"/>
      <c r="DWG3" s="15"/>
      <c r="DWH3" s="15"/>
      <c r="DWI3" s="15"/>
      <c r="DWJ3" s="15"/>
      <c r="DWK3" s="15"/>
      <c r="DWL3" s="15"/>
      <c r="DWM3" s="15"/>
      <c r="DWN3" s="15"/>
      <c r="DWO3" s="15"/>
      <c r="DWP3" s="15"/>
      <c r="DWQ3" s="15"/>
      <c r="DWR3" s="15"/>
      <c r="DWS3" s="15"/>
      <c r="DWT3" s="15"/>
      <c r="DWU3" s="15"/>
      <c r="DWV3" s="15"/>
      <c r="DWW3" s="15"/>
      <c r="DWX3" s="15"/>
      <c r="DWY3" s="15"/>
      <c r="DWZ3" s="15"/>
      <c r="DXA3" s="15"/>
      <c r="DXB3" s="15"/>
      <c r="DXC3" s="15"/>
      <c r="DXD3" s="15"/>
      <c r="DXE3" s="15"/>
      <c r="DXF3" s="15"/>
      <c r="DXG3" s="15"/>
      <c r="DXH3" s="15"/>
      <c r="DXI3" s="15"/>
      <c r="DXJ3" s="15"/>
      <c r="DXK3" s="15"/>
      <c r="DXL3" s="15"/>
      <c r="DXM3" s="15"/>
      <c r="DXN3" s="15"/>
      <c r="DXO3" s="15"/>
      <c r="DXP3" s="15"/>
      <c r="DXQ3" s="15"/>
      <c r="DXR3" s="15"/>
      <c r="DXS3" s="15"/>
      <c r="DXT3" s="15"/>
      <c r="DXU3" s="15"/>
      <c r="DXV3" s="15"/>
      <c r="DXW3" s="15"/>
      <c r="DXX3" s="15"/>
      <c r="DXY3" s="15"/>
      <c r="DXZ3" s="15"/>
      <c r="DYA3" s="15"/>
      <c r="DYB3" s="15"/>
      <c r="DYC3" s="15"/>
      <c r="DYD3" s="15"/>
      <c r="DYE3" s="15"/>
      <c r="DYF3" s="15"/>
      <c r="DYG3" s="15"/>
      <c r="DYH3" s="15"/>
      <c r="DYI3" s="15"/>
      <c r="DYJ3" s="15"/>
      <c r="DYK3" s="15"/>
      <c r="DYL3" s="15"/>
      <c r="DYM3" s="15"/>
      <c r="DYN3" s="15"/>
      <c r="DYO3" s="15"/>
      <c r="DYP3" s="15"/>
      <c r="DYQ3" s="15"/>
      <c r="DYR3" s="15"/>
      <c r="DYS3" s="15"/>
      <c r="DYT3" s="15"/>
      <c r="DYU3" s="15"/>
      <c r="DYV3" s="15"/>
      <c r="DYW3" s="15"/>
      <c r="DYX3" s="15"/>
      <c r="DYY3" s="15"/>
      <c r="DYZ3" s="15"/>
      <c r="DZA3" s="15"/>
      <c r="DZB3" s="15"/>
      <c r="DZC3" s="15"/>
      <c r="DZD3" s="15"/>
      <c r="DZE3" s="15"/>
      <c r="DZF3" s="15"/>
      <c r="DZG3" s="15"/>
      <c r="DZH3" s="15"/>
      <c r="DZI3" s="15"/>
      <c r="DZJ3" s="15"/>
      <c r="DZK3" s="15"/>
      <c r="DZL3" s="15"/>
      <c r="DZM3" s="15"/>
      <c r="DZN3" s="15"/>
      <c r="DZO3" s="15"/>
      <c r="DZP3" s="15"/>
      <c r="DZQ3" s="15"/>
      <c r="DZR3" s="15"/>
      <c r="DZS3" s="15"/>
      <c r="DZT3" s="15"/>
      <c r="DZU3" s="15"/>
      <c r="DZV3" s="15"/>
      <c r="DZW3" s="15"/>
      <c r="DZX3" s="15"/>
      <c r="DZY3" s="15"/>
      <c r="DZZ3" s="15"/>
      <c r="EAA3" s="15"/>
      <c r="EAB3" s="15"/>
      <c r="EAC3" s="15"/>
      <c r="EAD3" s="15"/>
      <c r="EAE3" s="15"/>
      <c r="EAF3" s="15"/>
      <c r="EAG3" s="15"/>
      <c r="EAH3" s="15"/>
      <c r="EAI3" s="15"/>
      <c r="EAJ3" s="15"/>
      <c r="EAK3" s="15"/>
      <c r="EAL3" s="15"/>
      <c r="EAM3" s="15"/>
      <c r="EAN3" s="15"/>
      <c r="EAO3" s="15"/>
      <c r="EAP3" s="15"/>
      <c r="EAQ3" s="15"/>
      <c r="EAR3" s="15"/>
      <c r="EAS3" s="15"/>
      <c r="EAT3" s="15"/>
      <c r="EAU3" s="15"/>
      <c r="EAV3" s="15"/>
      <c r="EAW3" s="15"/>
      <c r="EAX3" s="15"/>
      <c r="EAY3" s="15"/>
      <c r="EAZ3" s="15"/>
      <c r="EBA3" s="15"/>
      <c r="EBB3" s="15"/>
      <c r="EBC3" s="15"/>
      <c r="EBD3" s="15"/>
      <c r="EBE3" s="15"/>
      <c r="EBF3" s="15"/>
      <c r="EBG3" s="15"/>
      <c r="EBH3" s="15"/>
      <c r="EBI3" s="15"/>
      <c r="EBJ3" s="15"/>
      <c r="EBK3" s="15"/>
      <c r="EBL3" s="15"/>
      <c r="EBM3" s="15"/>
      <c r="EBN3" s="15"/>
      <c r="EBO3" s="15"/>
      <c r="EBP3" s="15"/>
      <c r="EBQ3" s="15"/>
      <c r="EBR3" s="15"/>
      <c r="EBS3" s="15"/>
      <c r="EBT3" s="15"/>
      <c r="EBU3" s="15"/>
      <c r="EBV3" s="15"/>
      <c r="EBW3" s="15"/>
      <c r="EBX3" s="15"/>
      <c r="EBY3" s="15"/>
      <c r="EBZ3" s="15"/>
      <c r="ECA3" s="15"/>
      <c r="ECB3" s="15"/>
      <c r="ECC3" s="15"/>
      <c r="ECD3" s="15"/>
      <c r="ECE3" s="15"/>
      <c r="ECF3" s="15"/>
      <c r="ECG3" s="15"/>
      <c r="ECH3" s="15"/>
      <c r="ECI3" s="15"/>
      <c r="ECJ3" s="15"/>
      <c r="ECK3" s="15"/>
      <c r="ECL3" s="15"/>
      <c r="ECM3" s="15"/>
      <c r="ECN3" s="15"/>
      <c r="ECO3" s="15"/>
      <c r="ECP3" s="15"/>
      <c r="ECQ3" s="15"/>
      <c r="ECR3" s="15"/>
      <c r="ECS3" s="15"/>
      <c r="ECT3" s="15"/>
      <c r="ECU3" s="15"/>
      <c r="ECV3" s="15"/>
      <c r="ECW3" s="15"/>
      <c r="ECX3" s="15"/>
      <c r="ECY3" s="15"/>
      <c r="ECZ3" s="15"/>
      <c r="EDA3" s="15"/>
      <c r="EDB3" s="15"/>
      <c r="EDC3" s="15"/>
      <c r="EDD3" s="15"/>
      <c r="EDE3" s="15"/>
      <c r="EDF3" s="15"/>
      <c r="EDG3" s="15"/>
      <c r="EDH3" s="15"/>
      <c r="EDI3" s="15"/>
      <c r="EDJ3" s="15"/>
      <c r="EDK3" s="15"/>
      <c r="EDL3" s="15"/>
      <c r="EDM3" s="15"/>
      <c r="EDN3" s="15"/>
      <c r="EDO3" s="15"/>
      <c r="EDP3" s="15"/>
      <c r="EDQ3" s="15"/>
      <c r="EDR3" s="15"/>
      <c r="EDS3" s="15"/>
      <c r="EDT3" s="15"/>
      <c r="EDU3" s="15"/>
      <c r="EDV3" s="15"/>
      <c r="EDW3" s="15"/>
      <c r="EDX3" s="15"/>
      <c r="EDY3" s="15"/>
      <c r="EDZ3" s="15"/>
      <c r="EEA3" s="15"/>
      <c r="EEB3" s="15"/>
      <c r="EEC3" s="15"/>
      <c r="EED3" s="15"/>
      <c r="EEE3" s="15"/>
      <c r="EEF3" s="15"/>
      <c r="EEG3" s="15"/>
      <c r="EEH3" s="15"/>
      <c r="EEI3" s="15"/>
      <c r="EEJ3" s="15"/>
      <c r="EEK3" s="15"/>
      <c r="EEL3" s="15"/>
      <c r="EEM3" s="15"/>
      <c r="EEN3" s="15"/>
      <c r="EEO3" s="15"/>
      <c r="EEP3" s="15"/>
      <c r="EEQ3" s="15"/>
      <c r="EER3" s="15"/>
      <c r="EES3" s="15"/>
      <c r="EET3" s="15"/>
      <c r="EEU3" s="15"/>
      <c r="EEV3" s="15"/>
      <c r="EEW3" s="15"/>
      <c r="EEX3" s="15"/>
      <c r="EEY3" s="15"/>
      <c r="EEZ3" s="15"/>
      <c r="EFA3" s="15"/>
      <c r="EFB3" s="15"/>
      <c r="EFC3" s="15"/>
      <c r="EFD3" s="15"/>
      <c r="EFE3" s="15"/>
      <c r="EFF3" s="15"/>
      <c r="EFG3" s="15"/>
      <c r="EFH3" s="15"/>
      <c r="EFI3" s="15"/>
      <c r="EFJ3" s="15"/>
      <c r="EFK3" s="15"/>
      <c r="EFL3" s="15"/>
      <c r="EFM3" s="15"/>
      <c r="EFN3" s="15"/>
      <c r="EFO3" s="15"/>
      <c r="EFP3" s="15"/>
      <c r="EFQ3" s="15"/>
      <c r="EFR3" s="15"/>
      <c r="EFS3" s="15"/>
      <c r="EFT3" s="15"/>
      <c r="EFU3" s="15"/>
      <c r="EFV3" s="15"/>
      <c r="EFW3" s="15"/>
      <c r="EFX3" s="15"/>
      <c r="EFY3" s="15"/>
      <c r="EFZ3" s="15"/>
      <c r="EGA3" s="15"/>
      <c r="EGB3" s="15"/>
      <c r="EGC3" s="15"/>
      <c r="EGD3" s="15"/>
      <c r="EGE3" s="15"/>
      <c r="EGF3" s="15"/>
      <c r="EGG3" s="15"/>
      <c r="EGH3" s="15"/>
      <c r="EGI3" s="15"/>
      <c r="EGJ3" s="15"/>
      <c r="EGK3" s="15"/>
      <c r="EGL3" s="15"/>
      <c r="EGM3" s="15"/>
      <c r="EGN3" s="15"/>
      <c r="EGO3" s="15"/>
      <c r="EGP3" s="15"/>
      <c r="EGQ3" s="15"/>
      <c r="EGR3" s="15"/>
      <c r="EGS3" s="15"/>
      <c r="EGT3" s="15"/>
      <c r="EGU3" s="15"/>
      <c r="EGV3" s="15"/>
      <c r="EGW3" s="15"/>
      <c r="EGX3" s="15"/>
      <c r="EGY3" s="15"/>
      <c r="EGZ3" s="15"/>
      <c r="EHA3" s="15"/>
      <c r="EHB3" s="15"/>
      <c r="EHC3" s="15"/>
      <c r="EHD3" s="15"/>
      <c r="EHE3" s="15"/>
      <c r="EHF3" s="15"/>
      <c r="EHG3" s="15"/>
      <c r="EHH3" s="15"/>
      <c r="EHI3" s="15"/>
      <c r="EHJ3" s="15"/>
      <c r="EHK3" s="15"/>
      <c r="EHL3" s="15"/>
      <c r="EHM3" s="15"/>
      <c r="EHN3" s="15"/>
      <c r="EHO3" s="15"/>
      <c r="EHP3" s="15"/>
      <c r="EHQ3" s="15"/>
      <c r="EHR3" s="15"/>
      <c r="EHS3" s="15"/>
      <c r="EHT3" s="15"/>
      <c r="EHU3" s="15"/>
      <c r="EHV3" s="15"/>
      <c r="EHW3" s="15"/>
      <c r="EHX3" s="15"/>
      <c r="EHY3" s="15"/>
      <c r="EHZ3" s="15"/>
      <c r="EIA3" s="15"/>
      <c r="EIB3" s="15"/>
      <c r="EIC3" s="15"/>
      <c r="EID3" s="15"/>
      <c r="EIE3" s="15"/>
      <c r="EIF3" s="15"/>
      <c r="EIG3" s="15"/>
      <c r="EIH3" s="15"/>
      <c r="EII3" s="15"/>
      <c r="EIJ3" s="15"/>
      <c r="EIK3" s="15"/>
      <c r="EIL3" s="15"/>
      <c r="EIM3" s="15"/>
      <c r="EIN3" s="15"/>
      <c r="EIO3" s="15"/>
      <c r="EIP3" s="15"/>
      <c r="EIQ3" s="15"/>
      <c r="EIR3" s="15"/>
      <c r="EIS3" s="15"/>
      <c r="EIT3" s="15"/>
      <c r="EIU3" s="15"/>
      <c r="EIV3" s="15"/>
      <c r="EIW3" s="15"/>
      <c r="EIX3" s="15"/>
      <c r="EIY3" s="15"/>
      <c r="EIZ3" s="15"/>
      <c r="EJA3" s="15"/>
      <c r="EJB3" s="15"/>
      <c r="EJC3" s="15"/>
      <c r="EJD3" s="15"/>
      <c r="EJE3" s="15"/>
      <c r="EJF3" s="15"/>
      <c r="EJG3" s="15"/>
      <c r="EJH3" s="15"/>
      <c r="EJI3" s="15"/>
      <c r="EJJ3" s="15"/>
      <c r="EJK3" s="15"/>
      <c r="EJL3" s="15"/>
      <c r="EJM3" s="15"/>
      <c r="EJN3" s="15"/>
      <c r="EJO3" s="15"/>
      <c r="EJP3" s="15"/>
      <c r="EJQ3" s="15"/>
      <c r="EJR3" s="15"/>
      <c r="EJS3" s="15"/>
      <c r="EJT3" s="15"/>
      <c r="EJU3" s="15"/>
      <c r="EJV3" s="15"/>
      <c r="EJW3" s="15"/>
      <c r="EJX3" s="15"/>
      <c r="EJY3" s="15"/>
      <c r="EJZ3" s="15"/>
      <c r="EKA3" s="15"/>
      <c r="EKB3" s="15"/>
      <c r="EKC3" s="15"/>
      <c r="EKD3" s="15"/>
      <c r="EKE3" s="15"/>
      <c r="EKF3" s="15"/>
      <c r="EKG3" s="15"/>
      <c r="EKH3" s="15"/>
      <c r="EKI3" s="15"/>
      <c r="EKJ3" s="15"/>
      <c r="EKK3" s="15"/>
      <c r="EKL3" s="15"/>
      <c r="EKM3" s="15"/>
      <c r="EKN3" s="15"/>
      <c r="EKO3" s="15"/>
      <c r="EKP3" s="15"/>
      <c r="EKQ3" s="15"/>
      <c r="EKR3" s="15"/>
      <c r="EKS3" s="15"/>
      <c r="EKT3" s="15"/>
      <c r="EKU3" s="15"/>
      <c r="EKV3" s="15"/>
      <c r="EKW3" s="15"/>
      <c r="EKX3" s="15"/>
      <c r="EKY3" s="15"/>
      <c r="EKZ3" s="15"/>
      <c r="ELA3" s="15"/>
      <c r="ELB3" s="15"/>
      <c r="ELC3" s="15"/>
      <c r="ELD3" s="15"/>
      <c r="ELE3" s="15"/>
      <c r="ELF3" s="15"/>
      <c r="ELG3" s="15"/>
      <c r="ELH3" s="15"/>
      <c r="ELI3" s="15"/>
      <c r="ELJ3" s="15"/>
      <c r="ELK3" s="15"/>
      <c r="ELL3" s="15"/>
      <c r="ELM3" s="15"/>
      <c r="ELN3" s="15"/>
      <c r="ELO3" s="15"/>
      <c r="ELP3" s="15"/>
      <c r="ELQ3" s="15"/>
      <c r="ELR3" s="15"/>
      <c r="ELS3" s="15"/>
      <c r="ELT3" s="15"/>
      <c r="ELU3" s="15"/>
      <c r="ELV3" s="15"/>
      <c r="ELW3" s="15"/>
      <c r="ELX3" s="15"/>
      <c r="ELY3" s="15"/>
      <c r="ELZ3" s="15"/>
      <c r="EMA3" s="15"/>
      <c r="EMB3" s="15"/>
      <c r="EMC3" s="15"/>
      <c r="EMD3" s="15"/>
      <c r="EME3" s="15"/>
      <c r="EMF3" s="15"/>
      <c r="EMG3" s="15"/>
      <c r="EMH3" s="15"/>
      <c r="EMI3" s="15"/>
      <c r="EMJ3" s="15"/>
      <c r="EMK3" s="15"/>
      <c r="EML3" s="15"/>
      <c r="EMM3" s="15"/>
      <c r="EMN3" s="15"/>
      <c r="EMO3" s="15"/>
      <c r="EMP3" s="15"/>
      <c r="EMQ3" s="15"/>
      <c r="EMR3" s="15"/>
      <c r="EMS3" s="15"/>
      <c r="EMT3" s="15"/>
      <c r="EMU3" s="15"/>
      <c r="EMV3" s="15"/>
      <c r="EMW3" s="15"/>
      <c r="EMX3" s="15"/>
      <c r="EMY3" s="15"/>
      <c r="EMZ3" s="15"/>
      <c r="ENA3" s="15"/>
      <c r="ENB3" s="15"/>
      <c r="ENC3" s="15"/>
      <c r="END3" s="15"/>
      <c r="ENE3" s="15"/>
      <c r="ENF3" s="15"/>
      <c r="ENG3" s="15"/>
      <c r="ENH3" s="15"/>
      <c r="ENI3" s="15"/>
      <c r="ENJ3" s="15"/>
      <c r="ENK3" s="15"/>
      <c r="ENL3" s="15"/>
      <c r="ENM3" s="15"/>
      <c r="ENN3" s="15"/>
      <c r="ENO3" s="15"/>
      <c r="ENP3" s="15"/>
      <c r="ENQ3" s="15"/>
      <c r="ENR3" s="15"/>
      <c r="ENS3" s="15"/>
      <c r="ENT3" s="15"/>
      <c r="ENU3" s="15"/>
      <c r="ENV3" s="15"/>
      <c r="ENW3" s="15"/>
      <c r="ENX3" s="15"/>
      <c r="ENY3" s="15"/>
      <c r="ENZ3" s="15"/>
      <c r="EOA3" s="15"/>
      <c r="EOB3" s="15"/>
      <c r="EOC3" s="15"/>
      <c r="EOD3" s="15"/>
      <c r="EOE3" s="15"/>
      <c r="EOF3" s="15"/>
      <c r="EOG3" s="15"/>
      <c r="EOH3" s="15"/>
      <c r="EOI3" s="15"/>
      <c r="EOJ3" s="15"/>
      <c r="EOK3" s="15"/>
      <c r="EOL3" s="15"/>
      <c r="EOM3" s="15"/>
      <c r="EON3" s="15"/>
      <c r="EOO3" s="15"/>
      <c r="EOP3" s="15"/>
      <c r="EOQ3" s="15"/>
      <c r="EOR3" s="15"/>
      <c r="EOS3" s="15"/>
      <c r="EOT3" s="15"/>
      <c r="EOU3" s="15"/>
      <c r="EOV3" s="15"/>
      <c r="EOW3" s="15"/>
      <c r="EOX3" s="15"/>
      <c r="EOY3" s="15"/>
      <c r="EOZ3" s="15"/>
      <c r="EPA3" s="15"/>
      <c r="EPB3" s="15"/>
      <c r="EPC3" s="15"/>
      <c r="EPD3" s="15"/>
      <c r="EPE3" s="15"/>
      <c r="EPF3" s="15"/>
      <c r="EPG3" s="15"/>
      <c r="EPH3" s="15"/>
      <c r="EPI3" s="15"/>
      <c r="EPJ3" s="15"/>
      <c r="EPK3" s="15"/>
      <c r="EPL3" s="15"/>
      <c r="EPM3" s="15"/>
      <c r="EPN3" s="15"/>
      <c r="EPO3" s="15"/>
      <c r="EPP3" s="15"/>
      <c r="EPQ3" s="15"/>
      <c r="EPR3" s="15"/>
      <c r="EPS3" s="15"/>
      <c r="EPT3" s="15"/>
      <c r="EPU3" s="15"/>
      <c r="EPV3" s="15"/>
      <c r="EPW3" s="15"/>
      <c r="EPX3" s="15"/>
      <c r="EPY3" s="15"/>
      <c r="EPZ3" s="15"/>
      <c r="EQA3" s="15"/>
      <c r="EQB3" s="15"/>
      <c r="EQC3" s="15"/>
      <c r="EQD3" s="15"/>
      <c r="EQE3" s="15"/>
      <c r="EQF3" s="15"/>
      <c r="EQG3" s="15"/>
      <c r="EQH3" s="15"/>
      <c r="EQI3" s="15"/>
      <c r="EQJ3" s="15"/>
      <c r="EQK3" s="15"/>
      <c r="EQL3" s="15"/>
      <c r="EQM3" s="15"/>
      <c r="EQN3" s="15"/>
      <c r="EQO3" s="15"/>
      <c r="EQP3" s="15"/>
      <c r="EQQ3" s="15"/>
      <c r="EQR3" s="15"/>
      <c r="EQS3" s="15"/>
      <c r="EQT3" s="15"/>
      <c r="EQU3" s="15"/>
      <c r="EQV3" s="15"/>
      <c r="EQW3" s="15"/>
      <c r="EQX3" s="15"/>
      <c r="EQY3" s="15"/>
      <c r="EQZ3" s="15"/>
      <c r="ERA3" s="15"/>
      <c r="ERB3" s="15"/>
      <c r="ERC3" s="15"/>
      <c r="ERD3" s="15"/>
      <c r="ERE3" s="15"/>
      <c r="ERF3" s="15"/>
      <c r="ERG3" s="15"/>
      <c r="ERH3" s="15"/>
      <c r="ERI3" s="15"/>
      <c r="ERJ3" s="15"/>
      <c r="ERK3" s="15"/>
      <c r="ERL3" s="15"/>
      <c r="ERM3" s="15"/>
      <c r="ERN3" s="15"/>
      <c r="ERO3" s="15"/>
      <c r="ERP3" s="15"/>
      <c r="ERQ3" s="15"/>
      <c r="ERR3" s="15"/>
      <c r="ERS3" s="15"/>
      <c r="ERT3" s="15"/>
      <c r="ERU3" s="15"/>
      <c r="ERV3" s="15"/>
      <c r="ERW3" s="15"/>
      <c r="ERX3" s="15"/>
      <c r="ERY3" s="15"/>
      <c r="ERZ3" s="15"/>
      <c r="ESA3" s="15"/>
      <c r="ESB3" s="15"/>
      <c r="ESC3" s="15"/>
      <c r="ESD3" s="15"/>
      <c r="ESE3" s="15"/>
      <c r="ESF3" s="15"/>
      <c r="ESG3" s="15"/>
      <c r="ESH3" s="15"/>
      <c r="ESI3" s="15"/>
      <c r="ESJ3" s="15"/>
      <c r="ESK3" s="15"/>
      <c r="ESL3" s="15"/>
      <c r="ESM3" s="15"/>
      <c r="ESN3" s="15"/>
      <c r="ESO3" s="15"/>
      <c r="ESP3" s="15"/>
      <c r="ESQ3" s="15"/>
      <c r="ESR3" s="15"/>
      <c r="ESS3" s="15"/>
      <c r="EST3" s="15"/>
      <c r="ESU3" s="15"/>
      <c r="ESV3" s="15"/>
      <c r="ESW3" s="15"/>
      <c r="ESX3" s="15"/>
      <c r="ESY3" s="15"/>
      <c r="ESZ3" s="15"/>
      <c r="ETA3" s="15"/>
      <c r="ETB3" s="15"/>
      <c r="ETC3" s="15"/>
      <c r="ETD3" s="15"/>
      <c r="ETE3" s="15"/>
      <c r="ETF3" s="15"/>
      <c r="ETG3" s="15"/>
      <c r="ETH3" s="15"/>
      <c r="ETI3" s="15"/>
      <c r="ETJ3" s="15"/>
      <c r="ETK3" s="15"/>
      <c r="ETL3" s="15"/>
      <c r="ETM3" s="15"/>
      <c r="ETN3" s="15"/>
      <c r="ETO3" s="15"/>
      <c r="ETP3" s="15"/>
      <c r="ETQ3" s="15"/>
      <c r="ETR3" s="15"/>
      <c r="ETS3" s="15"/>
      <c r="ETT3" s="15"/>
      <c r="ETU3" s="15"/>
      <c r="ETV3" s="15"/>
      <c r="ETW3" s="15"/>
      <c r="ETX3" s="15"/>
      <c r="ETY3" s="15"/>
      <c r="ETZ3" s="15"/>
      <c r="EUA3" s="15"/>
      <c r="EUB3" s="15"/>
      <c r="EUC3" s="15"/>
      <c r="EUD3" s="15"/>
      <c r="EUE3" s="15"/>
      <c r="EUF3" s="15"/>
      <c r="EUG3" s="15"/>
      <c r="EUH3" s="15"/>
      <c r="EUI3" s="15"/>
      <c r="EUJ3" s="15"/>
      <c r="EUK3" s="15"/>
      <c r="EUL3" s="15"/>
      <c r="EUM3" s="15"/>
      <c r="EUN3" s="15"/>
      <c r="EUO3" s="15"/>
      <c r="EUP3" s="15"/>
      <c r="EUQ3" s="15"/>
      <c r="EUR3" s="15"/>
      <c r="EUS3" s="15"/>
      <c r="EUT3" s="15"/>
      <c r="EUU3" s="15"/>
      <c r="EUV3" s="15"/>
      <c r="EUW3" s="15"/>
      <c r="EUX3" s="15"/>
      <c r="EUY3" s="15"/>
      <c r="EUZ3" s="15"/>
      <c r="EVA3" s="15"/>
      <c r="EVB3" s="15"/>
      <c r="EVC3" s="15"/>
      <c r="EVD3" s="15"/>
      <c r="EVE3" s="15"/>
      <c r="EVF3" s="15"/>
      <c r="EVG3" s="15"/>
      <c r="EVH3" s="15"/>
      <c r="EVI3" s="15"/>
      <c r="EVJ3" s="15"/>
      <c r="EVK3" s="15"/>
      <c r="EVL3" s="15"/>
      <c r="EVM3" s="15"/>
      <c r="EVN3" s="15"/>
      <c r="EVO3" s="15"/>
      <c r="EVP3" s="15"/>
      <c r="EVQ3" s="15"/>
      <c r="EVR3" s="15"/>
      <c r="EVS3" s="15"/>
      <c r="EVT3" s="15"/>
      <c r="EVU3" s="15"/>
      <c r="EVV3" s="15"/>
      <c r="EVW3" s="15"/>
      <c r="EVX3" s="15"/>
      <c r="EVY3" s="15"/>
      <c r="EVZ3" s="15"/>
      <c r="EWA3" s="15"/>
      <c r="EWB3" s="15"/>
      <c r="EWC3" s="15"/>
      <c r="EWD3" s="15"/>
      <c r="EWE3" s="15"/>
      <c r="EWF3" s="15"/>
      <c r="EWG3" s="15"/>
      <c r="EWH3" s="15"/>
      <c r="EWI3" s="15"/>
      <c r="EWJ3" s="15"/>
      <c r="EWK3" s="15"/>
      <c r="EWL3" s="15"/>
      <c r="EWM3" s="15"/>
      <c r="EWN3" s="15"/>
      <c r="EWO3" s="15"/>
      <c r="EWP3" s="15"/>
      <c r="EWQ3" s="15"/>
      <c r="EWR3" s="15"/>
      <c r="EWS3" s="15"/>
      <c r="EWT3" s="15"/>
      <c r="EWU3" s="15"/>
      <c r="EWV3" s="15"/>
      <c r="EWW3" s="15"/>
      <c r="EWX3" s="15"/>
      <c r="EWY3" s="15"/>
      <c r="EWZ3" s="15"/>
      <c r="EXA3" s="15"/>
      <c r="EXB3" s="15"/>
      <c r="EXC3" s="15"/>
      <c r="EXD3" s="15"/>
      <c r="EXE3" s="15"/>
      <c r="EXF3" s="15"/>
      <c r="EXG3" s="15"/>
      <c r="EXH3" s="15"/>
      <c r="EXI3" s="15"/>
      <c r="EXJ3" s="15"/>
      <c r="EXK3" s="15"/>
      <c r="EXL3" s="15"/>
      <c r="EXM3" s="15"/>
      <c r="EXN3" s="15"/>
      <c r="EXO3" s="15"/>
      <c r="EXP3" s="15"/>
      <c r="EXQ3" s="15"/>
      <c r="EXR3" s="15"/>
      <c r="EXS3" s="15"/>
      <c r="EXT3" s="15"/>
      <c r="EXU3" s="15"/>
      <c r="EXV3" s="15"/>
      <c r="EXW3" s="15"/>
      <c r="EXX3" s="15"/>
      <c r="EXY3" s="15"/>
      <c r="EXZ3" s="15"/>
      <c r="EYA3" s="15"/>
      <c r="EYB3" s="15"/>
      <c r="EYC3" s="15"/>
      <c r="EYD3" s="15"/>
      <c r="EYE3" s="15"/>
      <c r="EYF3" s="15"/>
      <c r="EYG3" s="15"/>
      <c r="EYH3" s="15"/>
      <c r="EYI3" s="15"/>
      <c r="EYJ3" s="15"/>
      <c r="EYK3" s="15"/>
      <c r="EYL3" s="15"/>
      <c r="EYM3" s="15"/>
      <c r="EYN3" s="15"/>
      <c r="EYO3" s="15"/>
      <c r="EYP3" s="15"/>
      <c r="EYQ3" s="15"/>
      <c r="EYR3" s="15"/>
      <c r="EYS3" s="15"/>
      <c r="EYT3" s="15"/>
      <c r="EYU3" s="15"/>
      <c r="EYV3" s="15"/>
      <c r="EYW3" s="15"/>
      <c r="EYX3" s="15"/>
      <c r="EYY3" s="15"/>
      <c r="EYZ3" s="15"/>
      <c r="EZA3" s="15"/>
      <c r="EZB3" s="15"/>
      <c r="EZC3" s="15"/>
      <c r="EZD3" s="15"/>
      <c r="EZE3" s="15"/>
      <c r="EZF3" s="15"/>
      <c r="EZG3" s="15"/>
      <c r="EZH3" s="15"/>
      <c r="EZI3" s="15"/>
      <c r="EZJ3" s="15"/>
      <c r="EZK3" s="15"/>
      <c r="EZL3" s="15"/>
      <c r="EZM3" s="15"/>
      <c r="EZN3" s="15"/>
      <c r="EZO3" s="15"/>
      <c r="EZP3" s="15"/>
      <c r="EZQ3" s="15"/>
      <c r="EZR3" s="15"/>
      <c r="EZS3" s="15"/>
      <c r="EZT3" s="15"/>
      <c r="EZU3" s="15"/>
      <c r="EZV3" s="15"/>
      <c r="EZW3" s="15"/>
      <c r="EZX3" s="15"/>
      <c r="EZY3" s="15"/>
      <c r="EZZ3" s="15"/>
      <c r="FAA3" s="15"/>
      <c r="FAB3" s="15"/>
      <c r="FAC3" s="15"/>
      <c r="FAD3" s="15"/>
      <c r="FAE3" s="15"/>
      <c r="FAF3" s="15"/>
      <c r="FAG3" s="15"/>
      <c r="FAH3" s="15"/>
      <c r="FAI3" s="15"/>
      <c r="FAJ3" s="15"/>
      <c r="FAK3" s="15"/>
      <c r="FAL3" s="15"/>
      <c r="FAM3" s="15"/>
      <c r="FAN3" s="15"/>
      <c r="FAO3" s="15"/>
      <c r="FAP3" s="15"/>
      <c r="FAQ3" s="15"/>
      <c r="FAR3" s="15"/>
      <c r="FAS3" s="15"/>
      <c r="FAT3" s="15"/>
      <c r="FAU3" s="15"/>
      <c r="FAV3" s="15"/>
      <c r="FAW3" s="15"/>
      <c r="FAX3" s="15"/>
      <c r="FAY3" s="15"/>
      <c r="FAZ3" s="15"/>
      <c r="FBA3" s="15"/>
      <c r="FBB3" s="15"/>
      <c r="FBC3" s="15"/>
      <c r="FBD3" s="15"/>
      <c r="FBE3" s="15"/>
      <c r="FBF3" s="15"/>
      <c r="FBG3" s="15"/>
      <c r="FBH3" s="15"/>
      <c r="FBI3" s="15"/>
      <c r="FBJ3" s="15"/>
      <c r="FBK3" s="15"/>
      <c r="FBL3" s="15"/>
      <c r="FBM3" s="15"/>
      <c r="FBN3" s="15"/>
      <c r="FBO3" s="15"/>
      <c r="FBP3" s="15"/>
      <c r="FBQ3" s="15"/>
      <c r="FBR3" s="15"/>
      <c r="FBS3" s="15"/>
      <c r="FBT3" s="15"/>
      <c r="FBU3" s="15"/>
      <c r="FBV3" s="15"/>
      <c r="FBW3" s="15"/>
      <c r="FBX3" s="15"/>
      <c r="FBY3" s="15"/>
      <c r="FBZ3" s="15"/>
      <c r="FCA3" s="15"/>
      <c r="FCB3" s="15"/>
      <c r="FCC3" s="15"/>
      <c r="FCD3" s="15"/>
      <c r="FCE3" s="15"/>
      <c r="FCF3" s="15"/>
      <c r="FCG3" s="15"/>
      <c r="FCH3" s="15"/>
      <c r="FCI3" s="15"/>
      <c r="FCJ3" s="15"/>
      <c r="FCK3" s="15"/>
      <c r="FCL3" s="15"/>
      <c r="FCM3" s="15"/>
      <c r="FCN3" s="15"/>
      <c r="FCO3" s="15"/>
      <c r="FCP3" s="15"/>
      <c r="FCQ3" s="15"/>
      <c r="FCR3" s="15"/>
      <c r="FCS3" s="15"/>
      <c r="FCT3" s="15"/>
      <c r="FCU3" s="15"/>
      <c r="FCV3" s="15"/>
      <c r="FCW3" s="15"/>
      <c r="FCX3" s="15"/>
      <c r="FCY3" s="15"/>
      <c r="FCZ3" s="15"/>
      <c r="FDA3" s="15"/>
      <c r="FDB3" s="15"/>
      <c r="FDC3" s="15"/>
      <c r="FDD3" s="15"/>
      <c r="FDE3" s="15"/>
      <c r="FDF3" s="15"/>
      <c r="FDG3" s="15"/>
      <c r="FDH3" s="15"/>
      <c r="FDI3" s="15"/>
      <c r="FDJ3" s="15"/>
      <c r="FDK3" s="15"/>
      <c r="FDL3" s="15"/>
      <c r="FDM3" s="15"/>
      <c r="FDN3" s="15"/>
      <c r="FDO3" s="15"/>
      <c r="FDP3" s="15"/>
      <c r="FDQ3" s="15"/>
      <c r="FDR3" s="15"/>
      <c r="FDS3" s="15"/>
      <c r="FDT3" s="15"/>
      <c r="FDU3" s="15"/>
      <c r="FDV3" s="15"/>
      <c r="FDW3" s="15"/>
      <c r="FDX3" s="15"/>
      <c r="FDY3" s="15"/>
      <c r="FDZ3" s="15"/>
      <c r="FEA3" s="15"/>
      <c r="FEB3" s="15"/>
      <c r="FEC3" s="15"/>
      <c r="FED3" s="15"/>
      <c r="FEE3" s="15"/>
      <c r="FEF3" s="15"/>
      <c r="FEG3" s="15"/>
      <c r="FEH3" s="15"/>
      <c r="FEI3" s="15"/>
      <c r="FEJ3" s="15"/>
      <c r="FEK3" s="15"/>
      <c r="FEL3" s="15"/>
      <c r="FEM3" s="15"/>
      <c r="FEN3" s="15"/>
      <c r="FEO3" s="15"/>
      <c r="FEP3" s="15"/>
      <c r="FEQ3" s="15"/>
      <c r="FER3" s="15"/>
      <c r="FES3" s="15"/>
      <c r="FET3" s="15"/>
      <c r="FEU3" s="15"/>
      <c r="FEV3" s="15"/>
      <c r="FEW3" s="15"/>
      <c r="FEX3" s="15"/>
      <c r="FEY3" s="15"/>
      <c r="FEZ3" s="15"/>
      <c r="FFA3" s="15"/>
      <c r="FFB3" s="15"/>
      <c r="FFC3" s="15"/>
      <c r="FFD3" s="15"/>
      <c r="FFE3" s="15"/>
      <c r="FFF3" s="15"/>
      <c r="FFG3" s="15"/>
      <c r="FFH3" s="15"/>
      <c r="FFI3" s="15"/>
      <c r="FFJ3" s="15"/>
      <c r="FFK3" s="15"/>
      <c r="FFL3" s="15"/>
      <c r="FFM3" s="15"/>
      <c r="FFN3" s="15"/>
      <c r="FFO3" s="15"/>
      <c r="FFP3" s="15"/>
      <c r="FFQ3" s="15"/>
      <c r="FFR3" s="15"/>
      <c r="FFS3" s="15"/>
      <c r="FFT3" s="15"/>
      <c r="FFU3" s="15"/>
      <c r="FFV3" s="15"/>
      <c r="FFW3" s="15"/>
      <c r="FFX3" s="15"/>
      <c r="FFY3" s="15"/>
      <c r="FFZ3" s="15"/>
      <c r="FGA3" s="15"/>
      <c r="FGB3" s="15"/>
      <c r="FGC3" s="15"/>
      <c r="FGD3" s="15"/>
      <c r="FGE3" s="15"/>
      <c r="FGF3" s="15"/>
      <c r="FGG3" s="15"/>
      <c r="FGH3" s="15"/>
      <c r="FGI3" s="15"/>
      <c r="FGJ3" s="15"/>
      <c r="FGK3" s="15"/>
      <c r="FGL3" s="15"/>
      <c r="FGM3" s="15"/>
      <c r="FGN3" s="15"/>
      <c r="FGO3" s="15"/>
      <c r="FGP3" s="15"/>
      <c r="FGQ3" s="15"/>
      <c r="FGR3" s="15"/>
      <c r="FGS3" s="15"/>
      <c r="FGT3" s="15"/>
      <c r="FGU3" s="15"/>
      <c r="FGV3" s="15"/>
      <c r="FGW3" s="15"/>
      <c r="FGX3" s="15"/>
      <c r="FGY3" s="15"/>
      <c r="FGZ3" s="15"/>
      <c r="FHA3" s="15"/>
      <c r="FHB3" s="15"/>
      <c r="FHC3" s="15"/>
      <c r="FHD3" s="15"/>
      <c r="FHE3" s="15"/>
      <c r="FHF3" s="15"/>
      <c r="FHG3" s="15"/>
      <c r="FHH3" s="15"/>
      <c r="FHI3" s="15"/>
      <c r="FHJ3" s="15"/>
      <c r="FHK3" s="15"/>
      <c r="FHL3" s="15"/>
      <c r="FHM3" s="15"/>
      <c r="FHN3" s="15"/>
      <c r="FHO3" s="15"/>
      <c r="FHP3" s="15"/>
      <c r="FHQ3" s="15"/>
      <c r="FHR3" s="15"/>
      <c r="FHS3" s="15"/>
      <c r="FHT3" s="15"/>
      <c r="FHU3" s="15"/>
      <c r="FHV3" s="15"/>
      <c r="FHW3" s="15"/>
      <c r="FHX3" s="15"/>
      <c r="FHY3" s="15"/>
      <c r="FHZ3" s="15"/>
      <c r="FIA3" s="15"/>
      <c r="FIB3" s="15"/>
      <c r="FIC3" s="15"/>
      <c r="FID3" s="15"/>
      <c r="FIE3" s="15"/>
      <c r="FIF3" s="15"/>
      <c r="FIG3" s="15"/>
      <c r="FIH3" s="15"/>
      <c r="FII3" s="15"/>
      <c r="FIJ3" s="15"/>
      <c r="FIK3" s="15"/>
      <c r="FIL3" s="15"/>
      <c r="FIM3" s="15"/>
      <c r="FIN3" s="15"/>
      <c r="FIO3" s="15"/>
      <c r="FIP3" s="15"/>
      <c r="FIQ3" s="15"/>
      <c r="FIR3" s="15"/>
      <c r="FIS3" s="15"/>
      <c r="FIT3" s="15"/>
      <c r="FIU3" s="15"/>
      <c r="FIV3" s="15"/>
      <c r="FIW3" s="15"/>
      <c r="FIX3" s="15"/>
      <c r="FIY3" s="15"/>
      <c r="FIZ3" s="15"/>
      <c r="FJA3" s="15"/>
      <c r="FJB3" s="15"/>
      <c r="FJC3" s="15"/>
      <c r="FJD3" s="15"/>
      <c r="FJE3" s="15"/>
      <c r="FJF3" s="15"/>
      <c r="FJG3" s="15"/>
      <c r="FJH3" s="15"/>
      <c r="FJI3" s="15"/>
      <c r="FJJ3" s="15"/>
      <c r="FJK3" s="15"/>
      <c r="FJL3" s="15"/>
      <c r="FJM3" s="15"/>
      <c r="FJN3" s="15"/>
      <c r="FJO3" s="15"/>
      <c r="FJP3" s="15"/>
      <c r="FJQ3" s="15"/>
      <c r="FJR3" s="15"/>
      <c r="FJS3" s="15"/>
      <c r="FJT3" s="15"/>
      <c r="FJU3" s="15"/>
      <c r="FJV3" s="15"/>
      <c r="FJW3" s="15"/>
      <c r="FJX3" s="15"/>
      <c r="FJY3" s="15"/>
      <c r="FJZ3" s="15"/>
      <c r="FKA3" s="15"/>
      <c r="FKB3" s="15"/>
      <c r="FKC3" s="15"/>
      <c r="FKD3" s="15"/>
      <c r="FKE3" s="15"/>
      <c r="FKF3" s="15"/>
      <c r="FKG3" s="15"/>
      <c r="FKH3" s="15"/>
      <c r="FKI3" s="15"/>
      <c r="FKJ3" s="15"/>
      <c r="FKK3" s="15"/>
      <c r="FKL3" s="15"/>
      <c r="FKM3" s="15"/>
      <c r="FKN3" s="15"/>
      <c r="FKO3" s="15"/>
      <c r="FKP3" s="15"/>
      <c r="FKQ3" s="15"/>
      <c r="FKR3" s="15"/>
      <c r="FKS3" s="15"/>
      <c r="FKT3" s="15"/>
      <c r="FKU3" s="15"/>
      <c r="FKV3" s="15"/>
      <c r="FKW3" s="15"/>
      <c r="FKX3" s="15"/>
      <c r="FKY3" s="15"/>
      <c r="FKZ3" s="15"/>
      <c r="FLA3" s="15"/>
      <c r="FLB3" s="15"/>
      <c r="FLC3" s="15"/>
      <c r="FLD3" s="15"/>
      <c r="FLE3" s="15"/>
      <c r="FLF3" s="15"/>
      <c r="FLG3" s="15"/>
      <c r="FLH3" s="15"/>
      <c r="FLI3" s="15"/>
      <c r="FLJ3" s="15"/>
      <c r="FLK3" s="15"/>
      <c r="FLL3" s="15"/>
      <c r="FLM3" s="15"/>
      <c r="FLN3" s="15"/>
      <c r="FLO3" s="15"/>
      <c r="FLP3" s="15"/>
      <c r="FLQ3" s="15"/>
      <c r="FLR3" s="15"/>
      <c r="FLS3" s="15"/>
      <c r="FLT3" s="15"/>
      <c r="FLU3" s="15"/>
      <c r="FLV3" s="15"/>
      <c r="FLW3" s="15"/>
      <c r="FLX3" s="15"/>
      <c r="FLY3" s="15"/>
      <c r="FLZ3" s="15"/>
      <c r="FMA3" s="15"/>
      <c r="FMB3" s="15"/>
      <c r="FMC3" s="15"/>
      <c r="FMD3" s="15"/>
      <c r="FME3" s="15"/>
      <c r="FMF3" s="15"/>
      <c r="FMG3" s="15"/>
      <c r="FMH3" s="15"/>
      <c r="FMI3" s="15"/>
      <c r="FMJ3" s="15"/>
      <c r="FMK3" s="15"/>
      <c r="FML3" s="15"/>
      <c r="FMM3" s="15"/>
      <c r="FMN3" s="15"/>
      <c r="FMO3" s="15"/>
      <c r="FMP3" s="15"/>
      <c r="FMQ3" s="15"/>
      <c r="FMR3" s="15"/>
      <c r="FMS3" s="15"/>
      <c r="FMT3" s="15"/>
      <c r="FMU3" s="15"/>
      <c r="FMV3" s="15"/>
      <c r="FMW3" s="15"/>
      <c r="FMX3" s="15"/>
      <c r="FMY3" s="15"/>
      <c r="FMZ3" s="15"/>
      <c r="FNA3" s="15"/>
      <c r="FNB3" s="15"/>
      <c r="FNC3" s="15"/>
      <c r="FND3" s="15"/>
      <c r="FNE3" s="15"/>
      <c r="FNF3" s="15"/>
      <c r="FNG3" s="15"/>
      <c r="FNH3" s="15"/>
      <c r="FNI3" s="15"/>
      <c r="FNJ3" s="15"/>
      <c r="FNK3" s="15"/>
      <c r="FNL3" s="15"/>
      <c r="FNM3" s="15"/>
      <c r="FNN3" s="15"/>
      <c r="FNO3" s="15"/>
      <c r="FNP3" s="15"/>
      <c r="FNQ3" s="15"/>
      <c r="FNR3" s="15"/>
      <c r="FNS3" s="15"/>
      <c r="FNT3" s="15"/>
      <c r="FNU3" s="15"/>
      <c r="FNV3" s="15"/>
      <c r="FNW3" s="15"/>
      <c r="FNX3" s="15"/>
      <c r="FNY3" s="15"/>
      <c r="FNZ3" s="15"/>
      <c r="FOA3" s="15"/>
      <c r="FOB3" s="15"/>
      <c r="FOC3" s="15"/>
      <c r="FOD3" s="15"/>
      <c r="FOE3" s="15"/>
      <c r="FOF3" s="15"/>
      <c r="FOG3" s="15"/>
      <c r="FOH3" s="15"/>
      <c r="FOI3" s="15"/>
      <c r="FOJ3" s="15"/>
      <c r="FOK3" s="15"/>
      <c r="FOL3" s="15"/>
      <c r="FOM3" s="15"/>
      <c r="FON3" s="15"/>
      <c r="FOO3" s="15"/>
      <c r="FOP3" s="15"/>
      <c r="FOQ3" s="15"/>
      <c r="FOR3" s="15"/>
      <c r="FOS3" s="15"/>
      <c r="FOT3" s="15"/>
      <c r="FOU3" s="15"/>
      <c r="FOV3" s="15"/>
      <c r="FOW3" s="15"/>
      <c r="FOX3" s="15"/>
      <c r="FOY3" s="15"/>
      <c r="FOZ3" s="15"/>
      <c r="FPA3" s="15"/>
      <c r="FPB3" s="15"/>
      <c r="FPC3" s="15"/>
      <c r="FPD3" s="15"/>
      <c r="FPE3" s="15"/>
      <c r="FPF3" s="15"/>
      <c r="FPG3" s="15"/>
      <c r="FPH3" s="15"/>
      <c r="FPI3" s="15"/>
      <c r="FPJ3" s="15"/>
      <c r="FPK3" s="15"/>
      <c r="FPL3" s="15"/>
      <c r="FPM3" s="15"/>
      <c r="FPN3" s="15"/>
      <c r="FPO3" s="15"/>
      <c r="FPP3" s="15"/>
      <c r="FPQ3" s="15"/>
      <c r="FPR3" s="15"/>
      <c r="FPS3" s="15"/>
      <c r="FPT3" s="15"/>
      <c r="FPU3" s="15"/>
      <c r="FPV3" s="15"/>
      <c r="FPW3" s="15"/>
      <c r="FPX3" s="15"/>
      <c r="FPY3" s="15"/>
      <c r="FPZ3" s="15"/>
      <c r="FQA3" s="15"/>
      <c r="FQB3" s="15"/>
      <c r="FQC3" s="15"/>
      <c r="FQD3" s="15"/>
      <c r="FQE3" s="15"/>
      <c r="FQF3" s="15"/>
      <c r="FQG3" s="15"/>
      <c r="FQH3" s="15"/>
      <c r="FQI3" s="15"/>
      <c r="FQJ3" s="15"/>
      <c r="FQK3" s="15"/>
      <c r="FQL3" s="15"/>
      <c r="FQM3" s="15"/>
      <c r="FQN3" s="15"/>
      <c r="FQO3" s="15"/>
      <c r="FQP3" s="15"/>
      <c r="FQQ3" s="15"/>
      <c r="FQR3" s="15"/>
      <c r="FQS3" s="15"/>
      <c r="FQT3" s="15"/>
      <c r="FQU3" s="15"/>
      <c r="FQV3" s="15"/>
      <c r="FQW3" s="15"/>
      <c r="FQX3" s="15"/>
      <c r="FQY3" s="15"/>
      <c r="FQZ3" s="15"/>
      <c r="FRA3" s="15"/>
      <c r="FRB3" s="15"/>
      <c r="FRC3" s="15"/>
      <c r="FRD3" s="15"/>
      <c r="FRE3" s="15"/>
      <c r="FRF3" s="15"/>
      <c r="FRG3" s="15"/>
      <c r="FRH3" s="15"/>
      <c r="FRI3" s="15"/>
      <c r="FRJ3" s="15"/>
      <c r="FRK3" s="15"/>
      <c r="FRL3" s="15"/>
      <c r="FRM3" s="15"/>
      <c r="FRN3" s="15"/>
      <c r="FRO3" s="15"/>
      <c r="FRP3" s="15"/>
      <c r="FRQ3" s="15"/>
      <c r="FRR3" s="15"/>
      <c r="FRS3" s="15"/>
      <c r="FRT3" s="15"/>
      <c r="FRU3" s="15"/>
      <c r="FRV3" s="15"/>
      <c r="FRW3" s="15"/>
      <c r="FRX3" s="15"/>
      <c r="FRY3" s="15"/>
      <c r="FRZ3" s="15"/>
      <c r="FSA3" s="15"/>
      <c r="FSB3" s="15"/>
      <c r="FSC3" s="15"/>
      <c r="FSD3" s="15"/>
      <c r="FSE3" s="15"/>
      <c r="FSF3" s="15"/>
      <c r="FSG3" s="15"/>
      <c r="FSH3" s="15"/>
      <c r="FSI3" s="15"/>
      <c r="FSJ3" s="15"/>
      <c r="FSK3" s="15"/>
      <c r="FSL3" s="15"/>
      <c r="FSM3" s="15"/>
      <c r="FSN3" s="15"/>
      <c r="FSO3" s="15"/>
      <c r="FSP3" s="15"/>
      <c r="FSQ3" s="15"/>
      <c r="FSR3" s="15"/>
      <c r="FSS3" s="15"/>
      <c r="FST3" s="15"/>
      <c r="FSU3" s="15"/>
      <c r="FSV3" s="15"/>
      <c r="FSW3" s="15"/>
      <c r="FSX3" s="15"/>
      <c r="FSY3" s="15"/>
      <c r="FSZ3" s="15"/>
      <c r="FTA3" s="15"/>
      <c r="FTB3" s="15"/>
      <c r="FTC3" s="15"/>
      <c r="FTD3" s="15"/>
      <c r="FTE3" s="15"/>
      <c r="FTF3" s="15"/>
      <c r="FTG3" s="15"/>
      <c r="FTH3" s="15"/>
      <c r="FTI3" s="15"/>
      <c r="FTJ3" s="15"/>
      <c r="FTK3" s="15"/>
      <c r="FTL3" s="15"/>
      <c r="FTM3" s="15"/>
      <c r="FTN3" s="15"/>
      <c r="FTO3" s="15"/>
      <c r="FTP3" s="15"/>
      <c r="FTQ3" s="15"/>
      <c r="FTR3" s="15"/>
      <c r="FTS3" s="15"/>
      <c r="FTT3" s="15"/>
      <c r="FTU3" s="15"/>
      <c r="FTV3" s="15"/>
      <c r="FTW3" s="15"/>
      <c r="FTX3" s="15"/>
      <c r="FTY3" s="15"/>
      <c r="FTZ3" s="15"/>
      <c r="FUA3" s="15"/>
      <c r="FUB3" s="15"/>
      <c r="FUC3" s="15"/>
      <c r="FUD3" s="15"/>
      <c r="FUE3" s="15"/>
      <c r="FUF3" s="15"/>
      <c r="FUG3" s="15"/>
      <c r="FUH3" s="15"/>
      <c r="FUI3" s="15"/>
      <c r="FUJ3" s="15"/>
      <c r="FUK3" s="15"/>
      <c r="FUL3" s="15"/>
      <c r="FUM3" s="15"/>
      <c r="FUN3" s="15"/>
      <c r="FUO3" s="15"/>
      <c r="FUP3" s="15"/>
      <c r="FUQ3" s="15"/>
      <c r="FUR3" s="15"/>
      <c r="FUS3" s="15"/>
      <c r="FUT3" s="15"/>
      <c r="FUU3" s="15"/>
      <c r="FUV3" s="15"/>
      <c r="FUW3" s="15"/>
      <c r="FUX3" s="15"/>
      <c r="FUY3" s="15"/>
      <c r="FUZ3" s="15"/>
      <c r="FVA3" s="15"/>
      <c r="FVB3" s="15"/>
      <c r="FVC3" s="15"/>
      <c r="FVD3" s="15"/>
      <c r="FVE3" s="15"/>
      <c r="FVF3" s="15"/>
      <c r="FVG3" s="15"/>
      <c r="FVH3" s="15"/>
      <c r="FVI3" s="15"/>
      <c r="FVJ3" s="15"/>
      <c r="FVK3" s="15"/>
      <c r="FVL3" s="15"/>
      <c r="FVM3" s="15"/>
      <c r="FVN3" s="15"/>
      <c r="FVO3" s="15"/>
      <c r="FVP3" s="15"/>
      <c r="FVQ3" s="15"/>
      <c r="FVR3" s="15"/>
      <c r="FVS3" s="15"/>
      <c r="FVT3" s="15"/>
      <c r="FVU3" s="15"/>
      <c r="FVV3" s="15"/>
      <c r="FVW3" s="15"/>
      <c r="FVX3" s="15"/>
      <c r="FVY3" s="15"/>
      <c r="FVZ3" s="15"/>
      <c r="FWA3" s="15"/>
      <c r="FWB3" s="15"/>
      <c r="FWC3" s="15"/>
      <c r="FWD3" s="15"/>
      <c r="FWE3" s="15"/>
      <c r="FWF3" s="15"/>
      <c r="FWG3" s="15"/>
      <c r="FWH3" s="15"/>
      <c r="FWI3" s="15"/>
      <c r="FWJ3" s="15"/>
      <c r="FWK3" s="15"/>
      <c r="FWL3" s="15"/>
      <c r="FWM3" s="15"/>
      <c r="FWN3" s="15"/>
      <c r="FWO3" s="15"/>
      <c r="FWP3" s="15"/>
      <c r="FWQ3" s="15"/>
      <c r="FWR3" s="15"/>
      <c r="FWS3" s="15"/>
      <c r="FWT3" s="15"/>
      <c r="FWU3" s="15"/>
      <c r="FWV3" s="15"/>
      <c r="FWW3" s="15"/>
      <c r="FWX3" s="15"/>
      <c r="FWY3" s="15"/>
      <c r="FWZ3" s="15"/>
      <c r="FXA3" s="15"/>
      <c r="FXB3" s="15"/>
      <c r="FXC3" s="15"/>
      <c r="FXD3" s="15"/>
      <c r="FXE3" s="15"/>
      <c r="FXF3" s="15"/>
      <c r="FXG3" s="15"/>
      <c r="FXH3" s="15"/>
      <c r="FXI3" s="15"/>
      <c r="FXJ3" s="15"/>
      <c r="FXK3" s="15"/>
      <c r="FXL3" s="15"/>
      <c r="FXM3" s="15"/>
      <c r="FXN3" s="15"/>
      <c r="FXO3" s="15"/>
      <c r="FXP3" s="15"/>
      <c r="FXQ3" s="15"/>
      <c r="FXR3" s="15"/>
      <c r="FXS3" s="15"/>
      <c r="FXT3" s="15"/>
      <c r="FXU3" s="15"/>
      <c r="FXV3" s="15"/>
      <c r="FXW3" s="15"/>
      <c r="FXX3" s="15"/>
      <c r="FXY3" s="15"/>
      <c r="FXZ3" s="15"/>
      <c r="FYA3" s="15"/>
      <c r="FYB3" s="15"/>
      <c r="FYC3" s="15"/>
      <c r="FYD3" s="15"/>
      <c r="FYE3" s="15"/>
      <c r="FYF3" s="15"/>
      <c r="FYG3" s="15"/>
      <c r="FYH3" s="15"/>
      <c r="FYI3" s="15"/>
      <c r="FYJ3" s="15"/>
      <c r="FYK3" s="15"/>
      <c r="FYL3" s="15"/>
      <c r="FYM3" s="15"/>
      <c r="FYN3" s="15"/>
      <c r="FYO3" s="15"/>
      <c r="FYP3" s="15"/>
      <c r="FYQ3" s="15"/>
      <c r="FYR3" s="15"/>
      <c r="FYS3" s="15"/>
      <c r="FYT3" s="15"/>
      <c r="FYU3" s="15"/>
      <c r="FYV3" s="15"/>
      <c r="FYW3" s="15"/>
      <c r="FYX3" s="15"/>
      <c r="FYY3" s="15"/>
      <c r="FYZ3" s="15"/>
      <c r="FZA3" s="15"/>
      <c r="FZB3" s="15"/>
      <c r="FZC3" s="15"/>
      <c r="FZD3" s="15"/>
      <c r="FZE3" s="15"/>
      <c r="FZF3" s="15"/>
      <c r="FZG3" s="15"/>
      <c r="FZH3" s="15"/>
      <c r="FZI3" s="15"/>
      <c r="FZJ3" s="15"/>
      <c r="FZK3" s="15"/>
      <c r="FZL3" s="15"/>
      <c r="FZM3" s="15"/>
      <c r="FZN3" s="15"/>
      <c r="FZO3" s="15"/>
      <c r="FZP3" s="15"/>
      <c r="FZQ3" s="15"/>
      <c r="FZR3" s="15"/>
      <c r="FZS3" s="15"/>
      <c r="FZT3" s="15"/>
      <c r="FZU3" s="15"/>
      <c r="FZV3" s="15"/>
      <c r="FZW3" s="15"/>
      <c r="FZX3" s="15"/>
      <c r="FZY3" s="15"/>
      <c r="FZZ3" s="15"/>
      <c r="GAA3" s="15"/>
      <c r="GAB3" s="15"/>
      <c r="GAC3" s="15"/>
      <c r="GAD3" s="15"/>
      <c r="GAE3" s="15"/>
      <c r="GAF3" s="15"/>
      <c r="GAG3" s="15"/>
      <c r="GAH3" s="15"/>
      <c r="GAI3" s="15"/>
      <c r="GAJ3" s="15"/>
      <c r="GAK3" s="15"/>
      <c r="GAL3" s="15"/>
      <c r="GAM3" s="15"/>
      <c r="GAN3" s="15"/>
      <c r="GAO3" s="15"/>
      <c r="GAP3" s="15"/>
      <c r="GAQ3" s="15"/>
      <c r="GAR3" s="15"/>
      <c r="GAS3" s="15"/>
      <c r="GAT3" s="15"/>
      <c r="GAU3" s="15"/>
      <c r="GAV3" s="15"/>
      <c r="GAW3" s="15"/>
      <c r="GAX3" s="15"/>
      <c r="GAY3" s="15"/>
      <c r="GAZ3" s="15"/>
      <c r="GBA3" s="15"/>
      <c r="GBB3" s="15"/>
      <c r="GBC3" s="15"/>
      <c r="GBD3" s="15"/>
      <c r="GBE3" s="15"/>
      <c r="GBF3" s="15"/>
      <c r="GBG3" s="15"/>
      <c r="GBH3" s="15"/>
      <c r="GBI3" s="15"/>
      <c r="GBJ3" s="15"/>
      <c r="GBK3" s="15"/>
      <c r="GBL3" s="15"/>
      <c r="GBM3" s="15"/>
      <c r="GBN3" s="15"/>
      <c r="GBO3" s="15"/>
      <c r="GBP3" s="15"/>
      <c r="GBQ3" s="15"/>
      <c r="GBR3" s="15"/>
      <c r="GBS3" s="15"/>
      <c r="GBT3" s="15"/>
      <c r="GBU3" s="15"/>
      <c r="GBV3" s="15"/>
      <c r="GBW3" s="15"/>
      <c r="GBX3" s="15"/>
      <c r="GBY3" s="15"/>
      <c r="GBZ3" s="15"/>
      <c r="GCA3" s="15"/>
      <c r="GCB3" s="15"/>
      <c r="GCC3" s="15"/>
      <c r="GCD3" s="15"/>
      <c r="GCE3" s="15"/>
      <c r="GCF3" s="15"/>
      <c r="GCG3" s="15"/>
      <c r="GCH3" s="15"/>
      <c r="GCI3" s="15"/>
      <c r="GCJ3" s="15"/>
      <c r="GCK3" s="15"/>
      <c r="GCL3" s="15"/>
      <c r="GCM3" s="15"/>
      <c r="GCN3" s="15"/>
      <c r="GCO3" s="15"/>
      <c r="GCP3" s="15"/>
      <c r="GCQ3" s="15"/>
      <c r="GCR3" s="15"/>
      <c r="GCS3" s="15"/>
      <c r="GCT3" s="15"/>
      <c r="GCU3" s="15"/>
      <c r="GCV3" s="15"/>
      <c r="GCW3" s="15"/>
      <c r="GCX3" s="15"/>
      <c r="GCY3" s="15"/>
      <c r="GCZ3" s="15"/>
      <c r="GDA3" s="15"/>
      <c r="GDB3" s="15"/>
      <c r="GDC3" s="15"/>
      <c r="GDD3" s="15"/>
      <c r="GDE3" s="15"/>
      <c r="GDF3" s="15"/>
      <c r="GDG3" s="15"/>
      <c r="GDH3" s="15"/>
      <c r="GDI3" s="15"/>
      <c r="GDJ3" s="15"/>
      <c r="GDK3" s="15"/>
      <c r="GDL3" s="15"/>
      <c r="GDM3" s="15"/>
      <c r="GDN3" s="15"/>
      <c r="GDO3" s="15"/>
      <c r="GDP3" s="15"/>
      <c r="GDQ3" s="15"/>
      <c r="GDR3" s="15"/>
      <c r="GDS3" s="15"/>
      <c r="GDT3" s="15"/>
      <c r="GDU3" s="15"/>
      <c r="GDV3" s="15"/>
      <c r="GDW3" s="15"/>
      <c r="GDX3" s="15"/>
      <c r="GDY3" s="15"/>
      <c r="GDZ3" s="15"/>
      <c r="GEA3" s="15"/>
      <c r="GEB3" s="15"/>
      <c r="GEC3" s="15"/>
      <c r="GED3" s="15"/>
      <c r="GEE3" s="15"/>
      <c r="GEF3" s="15"/>
      <c r="GEG3" s="15"/>
      <c r="GEH3" s="15"/>
      <c r="GEI3" s="15"/>
      <c r="GEJ3" s="15"/>
      <c r="GEK3" s="15"/>
      <c r="GEL3" s="15"/>
      <c r="GEM3" s="15"/>
      <c r="GEN3" s="15"/>
      <c r="GEO3" s="15"/>
      <c r="GEP3" s="15"/>
      <c r="GEQ3" s="15"/>
      <c r="GER3" s="15"/>
      <c r="GES3" s="15"/>
      <c r="GET3" s="15"/>
      <c r="GEU3" s="15"/>
      <c r="GEV3" s="15"/>
      <c r="GEW3" s="15"/>
      <c r="GEX3" s="15"/>
      <c r="GEY3" s="15"/>
      <c r="GEZ3" s="15"/>
      <c r="GFA3" s="15"/>
      <c r="GFB3" s="15"/>
      <c r="GFC3" s="15"/>
      <c r="GFD3" s="15"/>
      <c r="GFE3" s="15"/>
      <c r="GFF3" s="15"/>
      <c r="GFG3" s="15"/>
      <c r="GFH3" s="15"/>
      <c r="GFI3" s="15"/>
      <c r="GFJ3" s="15"/>
      <c r="GFK3" s="15"/>
      <c r="GFL3" s="15"/>
      <c r="GFM3" s="15"/>
      <c r="GFN3" s="15"/>
      <c r="GFO3" s="15"/>
      <c r="GFP3" s="15"/>
      <c r="GFQ3" s="15"/>
      <c r="GFR3" s="15"/>
      <c r="GFS3" s="15"/>
      <c r="GFT3" s="15"/>
      <c r="GFU3" s="15"/>
      <c r="GFV3" s="15"/>
      <c r="GFW3" s="15"/>
      <c r="GFX3" s="15"/>
      <c r="GFY3" s="15"/>
      <c r="GFZ3" s="15"/>
      <c r="GGA3" s="15"/>
      <c r="GGB3" s="15"/>
      <c r="GGC3" s="15"/>
      <c r="GGD3" s="15"/>
      <c r="GGE3" s="15"/>
      <c r="GGF3" s="15"/>
      <c r="GGG3" s="15"/>
      <c r="GGH3" s="15"/>
      <c r="GGI3" s="15"/>
      <c r="GGJ3" s="15"/>
      <c r="GGK3" s="15"/>
      <c r="GGL3" s="15"/>
      <c r="GGM3" s="15"/>
      <c r="GGN3" s="15"/>
      <c r="GGO3" s="15"/>
      <c r="GGP3" s="15"/>
      <c r="GGQ3" s="15"/>
      <c r="GGR3" s="15"/>
      <c r="GGS3" s="15"/>
      <c r="GGT3" s="15"/>
      <c r="GGU3" s="15"/>
      <c r="GGV3" s="15"/>
      <c r="GGW3" s="15"/>
      <c r="GGX3" s="15"/>
      <c r="GGY3" s="15"/>
      <c r="GGZ3" s="15"/>
      <c r="GHA3" s="15"/>
      <c r="GHB3" s="15"/>
      <c r="GHC3" s="15"/>
      <c r="GHD3" s="15"/>
      <c r="GHE3" s="15"/>
      <c r="GHF3" s="15"/>
      <c r="GHG3" s="15"/>
      <c r="GHH3" s="15"/>
      <c r="GHI3" s="15"/>
      <c r="GHJ3" s="15"/>
      <c r="GHK3" s="15"/>
      <c r="GHL3" s="15"/>
      <c r="GHM3" s="15"/>
      <c r="GHN3" s="15"/>
      <c r="GHO3" s="15"/>
      <c r="GHP3" s="15"/>
      <c r="GHQ3" s="15"/>
      <c r="GHR3" s="15"/>
      <c r="GHS3" s="15"/>
      <c r="GHT3" s="15"/>
      <c r="GHU3" s="15"/>
      <c r="GHV3" s="15"/>
      <c r="GHW3" s="15"/>
      <c r="GHX3" s="15"/>
      <c r="GHY3" s="15"/>
      <c r="GHZ3" s="15"/>
      <c r="GIA3" s="15"/>
      <c r="GIB3" s="15"/>
      <c r="GIC3" s="15"/>
      <c r="GID3" s="15"/>
      <c r="GIE3" s="15"/>
      <c r="GIF3" s="15"/>
      <c r="GIG3" s="15"/>
      <c r="GIH3" s="15"/>
      <c r="GII3" s="15"/>
      <c r="GIJ3" s="15"/>
      <c r="GIK3" s="15"/>
      <c r="GIL3" s="15"/>
      <c r="GIM3" s="15"/>
      <c r="GIN3" s="15"/>
      <c r="GIO3" s="15"/>
      <c r="GIP3" s="15"/>
      <c r="GIQ3" s="15"/>
      <c r="GIR3" s="15"/>
      <c r="GIS3" s="15"/>
      <c r="GIT3" s="15"/>
      <c r="GIU3" s="15"/>
      <c r="GIV3" s="15"/>
      <c r="GIW3" s="15"/>
      <c r="GIX3" s="15"/>
      <c r="GIY3" s="15"/>
      <c r="GIZ3" s="15"/>
      <c r="GJA3" s="15"/>
      <c r="GJB3" s="15"/>
      <c r="GJC3" s="15"/>
      <c r="GJD3" s="15"/>
      <c r="GJE3" s="15"/>
      <c r="GJF3" s="15"/>
      <c r="GJG3" s="15"/>
      <c r="GJH3" s="15"/>
      <c r="GJI3" s="15"/>
      <c r="GJJ3" s="15"/>
      <c r="GJK3" s="15"/>
      <c r="GJL3" s="15"/>
      <c r="GJM3" s="15"/>
      <c r="GJN3" s="15"/>
      <c r="GJO3" s="15"/>
      <c r="GJP3" s="15"/>
      <c r="GJQ3" s="15"/>
      <c r="GJR3" s="15"/>
      <c r="GJS3" s="15"/>
      <c r="GJT3" s="15"/>
      <c r="GJU3" s="15"/>
      <c r="GJV3" s="15"/>
      <c r="GJW3" s="15"/>
      <c r="GJX3" s="15"/>
      <c r="GJY3" s="15"/>
      <c r="GJZ3" s="15"/>
      <c r="GKA3" s="15"/>
      <c r="GKB3" s="15"/>
      <c r="GKC3" s="15"/>
      <c r="GKD3" s="15"/>
      <c r="GKE3" s="15"/>
      <c r="GKF3" s="15"/>
      <c r="GKG3" s="15"/>
      <c r="GKH3" s="15"/>
      <c r="GKI3" s="15"/>
      <c r="GKJ3" s="15"/>
      <c r="GKK3" s="15"/>
      <c r="GKL3" s="15"/>
      <c r="GKM3" s="15"/>
      <c r="GKN3" s="15"/>
      <c r="GKO3" s="15"/>
      <c r="GKP3" s="15"/>
      <c r="GKQ3" s="15"/>
      <c r="GKR3" s="15"/>
      <c r="GKS3" s="15"/>
      <c r="GKT3" s="15"/>
      <c r="GKU3" s="15"/>
      <c r="GKV3" s="15"/>
      <c r="GKW3" s="15"/>
      <c r="GKX3" s="15"/>
      <c r="GKY3" s="15"/>
      <c r="GKZ3" s="15"/>
      <c r="GLA3" s="15"/>
      <c r="GLB3" s="15"/>
      <c r="GLC3" s="15"/>
      <c r="GLD3" s="15"/>
      <c r="GLE3" s="15"/>
      <c r="GLF3" s="15"/>
      <c r="GLG3" s="15"/>
      <c r="GLH3" s="15"/>
      <c r="GLI3" s="15"/>
      <c r="GLJ3" s="15"/>
      <c r="GLK3" s="15"/>
      <c r="GLL3" s="15"/>
      <c r="GLM3" s="15"/>
      <c r="GLN3" s="15"/>
      <c r="GLO3" s="15"/>
      <c r="GLP3" s="15"/>
      <c r="GLQ3" s="15"/>
      <c r="GLR3" s="15"/>
      <c r="GLS3" s="15"/>
      <c r="GLT3" s="15"/>
      <c r="GLU3" s="15"/>
      <c r="GLV3" s="15"/>
      <c r="GLW3" s="15"/>
      <c r="GLX3" s="15"/>
      <c r="GLY3" s="15"/>
      <c r="GLZ3" s="15"/>
      <c r="GMA3" s="15"/>
      <c r="GMB3" s="15"/>
      <c r="GMC3" s="15"/>
      <c r="GMD3" s="15"/>
      <c r="GME3" s="15"/>
      <c r="GMF3" s="15"/>
      <c r="GMG3" s="15"/>
      <c r="GMH3" s="15"/>
      <c r="GMI3" s="15"/>
      <c r="GMJ3" s="15"/>
      <c r="GMK3" s="15"/>
      <c r="GML3" s="15"/>
      <c r="GMM3" s="15"/>
      <c r="GMN3" s="15"/>
      <c r="GMO3" s="15"/>
      <c r="GMP3" s="15"/>
      <c r="GMQ3" s="15"/>
      <c r="GMR3" s="15"/>
      <c r="GMS3" s="15"/>
      <c r="GMT3" s="15"/>
      <c r="GMU3" s="15"/>
      <c r="GMV3" s="15"/>
      <c r="GMW3" s="15"/>
      <c r="GMX3" s="15"/>
      <c r="GMY3" s="15"/>
      <c r="GMZ3" s="15"/>
      <c r="GNA3" s="15"/>
      <c r="GNB3" s="15"/>
      <c r="GNC3" s="15"/>
      <c r="GND3" s="15"/>
      <c r="GNE3" s="15"/>
      <c r="GNF3" s="15"/>
      <c r="GNG3" s="15"/>
      <c r="GNH3" s="15"/>
      <c r="GNI3" s="15"/>
      <c r="GNJ3" s="15"/>
      <c r="GNK3" s="15"/>
      <c r="GNL3" s="15"/>
      <c r="GNM3" s="15"/>
      <c r="GNN3" s="15"/>
      <c r="GNO3" s="15"/>
      <c r="GNP3" s="15"/>
      <c r="GNQ3" s="15"/>
      <c r="GNR3" s="15"/>
      <c r="GNS3" s="15"/>
      <c r="GNT3" s="15"/>
      <c r="GNU3" s="15"/>
      <c r="GNV3" s="15"/>
      <c r="GNW3" s="15"/>
      <c r="GNX3" s="15"/>
      <c r="GNY3" s="15"/>
      <c r="GNZ3" s="15"/>
      <c r="GOA3" s="15"/>
      <c r="GOB3" s="15"/>
      <c r="GOC3" s="15"/>
      <c r="GOD3" s="15"/>
      <c r="GOE3" s="15"/>
      <c r="GOF3" s="15"/>
      <c r="GOG3" s="15"/>
      <c r="GOH3" s="15"/>
      <c r="GOI3" s="15"/>
      <c r="GOJ3" s="15"/>
      <c r="GOK3" s="15"/>
      <c r="GOL3" s="15"/>
      <c r="GOM3" s="15"/>
      <c r="GON3" s="15"/>
      <c r="GOO3" s="15"/>
      <c r="GOP3" s="15"/>
      <c r="GOQ3" s="15"/>
      <c r="GOR3" s="15"/>
      <c r="GOS3" s="15"/>
      <c r="GOT3" s="15"/>
      <c r="GOU3" s="15"/>
      <c r="GOV3" s="15"/>
      <c r="GOW3" s="15"/>
      <c r="GOX3" s="15"/>
      <c r="GOY3" s="15"/>
      <c r="GOZ3" s="15"/>
      <c r="GPA3" s="15"/>
      <c r="GPB3" s="15"/>
      <c r="GPC3" s="15"/>
      <c r="GPD3" s="15"/>
      <c r="GPE3" s="15"/>
      <c r="GPF3" s="15"/>
      <c r="GPG3" s="15"/>
      <c r="GPH3" s="15"/>
      <c r="GPI3" s="15"/>
      <c r="GPJ3" s="15"/>
      <c r="GPK3" s="15"/>
      <c r="GPL3" s="15"/>
      <c r="GPM3" s="15"/>
      <c r="GPN3" s="15"/>
      <c r="GPO3" s="15"/>
      <c r="GPP3" s="15"/>
      <c r="GPQ3" s="15"/>
      <c r="GPR3" s="15"/>
      <c r="GPS3" s="15"/>
      <c r="GPT3" s="15"/>
      <c r="GPU3" s="15"/>
      <c r="GPV3" s="15"/>
      <c r="GPW3" s="15"/>
      <c r="GPX3" s="15"/>
      <c r="GPY3" s="15"/>
      <c r="GPZ3" s="15"/>
      <c r="GQA3" s="15"/>
      <c r="GQB3" s="15"/>
      <c r="GQC3" s="15"/>
      <c r="GQD3" s="15"/>
      <c r="GQE3" s="15"/>
      <c r="GQF3" s="15"/>
      <c r="GQG3" s="15"/>
      <c r="GQH3" s="15"/>
      <c r="GQI3" s="15"/>
      <c r="GQJ3" s="15"/>
      <c r="GQK3" s="15"/>
      <c r="GQL3" s="15"/>
      <c r="GQM3" s="15"/>
      <c r="GQN3" s="15"/>
      <c r="GQO3" s="15"/>
      <c r="GQP3" s="15"/>
      <c r="GQQ3" s="15"/>
      <c r="GQR3" s="15"/>
      <c r="GQS3" s="15"/>
      <c r="GQT3" s="15"/>
      <c r="GQU3" s="15"/>
      <c r="GQV3" s="15"/>
      <c r="GQW3" s="15"/>
      <c r="GQX3" s="15"/>
      <c r="GQY3" s="15"/>
      <c r="GQZ3" s="15"/>
      <c r="GRA3" s="15"/>
      <c r="GRB3" s="15"/>
      <c r="GRC3" s="15"/>
      <c r="GRD3" s="15"/>
      <c r="GRE3" s="15"/>
      <c r="GRF3" s="15"/>
      <c r="GRG3" s="15"/>
      <c r="GRH3" s="15"/>
      <c r="GRI3" s="15"/>
      <c r="GRJ3" s="15"/>
      <c r="GRK3" s="15"/>
      <c r="GRL3" s="15"/>
      <c r="GRM3" s="15"/>
      <c r="GRN3" s="15"/>
      <c r="GRO3" s="15"/>
      <c r="GRP3" s="15"/>
      <c r="GRQ3" s="15"/>
      <c r="GRR3" s="15"/>
      <c r="GRS3" s="15"/>
      <c r="GRT3" s="15"/>
      <c r="GRU3" s="15"/>
      <c r="GRV3" s="15"/>
      <c r="GRW3" s="15"/>
      <c r="GRX3" s="15"/>
      <c r="GRY3" s="15"/>
      <c r="GRZ3" s="15"/>
      <c r="GSA3" s="15"/>
      <c r="GSB3" s="15"/>
      <c r="GSC3" s="15"/>
      <c r="GSD3" s="15"/>
      <c r="GSE3" s="15"/>
      <c r="GSF3" s="15"/>
      <c r="GSG3" s="15"/>
      <c r="GSH3" s="15"/>
      <c r="GSI3" s="15"/>
      <c r="GSJ3" s="15"/>
      <c r="GSK3" s="15"/>
      <c r="GSL3" s="15"/>
      <c r="GSM3" s="15"/>
      <c r="GSN3" s="15"/>
      <c r="GSO3" s="15"/>
      <c r="GSP3" s="15"/>
      <c r="GSQ3" s="15"/>
      <c r="GSR3" s="15"/>
      <c r="GSS3" s="15"/>
      <c r="GST3" s="15"/>
      <c r="GSU3" s="15"/>
      <c r="GSV3" s="15"/>
      <c r="GSW3" s="15"/>
      <c r="GSX3" s="15"/>
      <c r="GSY3" s="15"/>
      <c r="GSZ3" s="15"/>
      <c r="GTA3" s="15"/>
      <c r="GTB3" s="15"/>
      <c r="GTC3" s="15"/>
      <c r="GTD3" s="15"/>
      <c r="GTE3" s="15"/>
      <c r="GTF3" s="15"/>
      <c r="GTG3" s="15"/>
      <c r="GTH3" s="15"/>
      <c r="GTI3" s="15"/>
      <c r="GTJ3" s="15"/>
      <c r="GTK3" s="15"/>
      <c r="GTL3" s="15"/>
      <c r="GTM3" s="15"/>
      <c r="GTN3" s="15"/>
      <c r="GTO3" s="15"/>
      <c r="GTP3" s="15"/>
      <c r="GTQ3" s="15"/>
      <c r="GTR3" s="15"/>
      <c r="GTS3" s="15"/>
      <c r="GTT3" s="15"/>
      <c r="GTU3" s="15"/>
      <c r="GTV3" s="15"/>
      <c r="GTW3" s="15"/>
      <c r="GTX3" s="15"/>
      <c r="GTY3" s="15"/>
      <c r="GTZ3" s="15"/>
      <c r="GUA3" s="15"/>
      <c r="GUB3" s="15"/>
      <c r="GUC3" s="15"/>
      <c r="GUD3" s="15"/>
      <c r="GUE3" s="15"/>
      <c r="GUF3" s="15"/>
      <c r="GUG3" s="15"/>
      <c r="GUH3" s="15"/>
      <c r="GUI3" s="15"/>
      <c r="GUJ3" s="15"/>
      <c r="GUK3" s="15"/>
      <c r="GUL3" s="15"/>
      <c r="GUM3" s="15"/>
      <c r="GUN3" s="15"/>
      <c r="GUO3" s="15"/>
      <c r="GUP3" s="15"/>
      <c r="GUQ3" s="15"/>
      <c r="GUR3" s="15"/>
      <c r="GUS3" s="15"/>
      <c r="GUT3" s="15"/>
      <c r="GUU3" s="15"/>
      <c r="GUV3" s="15"/>
      <c r="GUW3" s="15"/>
      <c r="GUX3" s="15"/>
      <c r="GUY3" s="15"/>
      <c r="GUZ3" s="15"/>
      <c r="GVA3" s="15"/>
      <c r="GVB3" s="15"/>
      <c r="GVC3" s="15"/>
      <c r="GVD3" s="15"/>
      <c r="GVE3" s="15"/>
      <c r="GVF3" s="15"/>
      <c r="GVG3" s="15"/>
      <c r="GVH3" s="15"/>
      <c r="GVI3" s="15"/>
      <c r="GVJ3" s="15"/>
      <c r="GVK3" s="15"/>
      <c r="GVL3" s="15"/>
      <c r="GVM3" s="15"/>
      <c r="GVN3" s="15"/>
      <c r="GVO3" s="15"/>
      <c r="GVP3" s="15"/>
      <c r="GVQ3" s="15"/>
      <c r="GVR3" s="15"/>
      <c r="GVS3" s="15"/>
      <c r="GVT3" s="15"/>
      <c r="GVU3" s="15"/>
      <c r="GVV3" s="15"/>
      <c r="GVW3" s="15"/>
      <c r="GVX3" s="15"/>
      <c r="GVY3" s="15"/>
      <c r="GVZ3" s="15"/>
      <c r="GWA3" s="15"/>
      <c r="GWB3" s="15"/>
      <c r="GWC3" s="15"/>
      <c r="GWD3" s="15"/>
      <c r="GWE3" s="15"/>
      <c r="GWF3" s="15"/>
      <c r="GWG3" s="15"/>
      <c r="GWH3" s="15"/>
      <c r="GWI3" s="15"/>
      <c r="GWJ3" s="15"/>
      <c r="GWK3" s="15"/>
      <c r="GWL3" s="15"/>
      <c r="GWM3" s="15"/>
      <c r="GWN3" s="15"/>
      <c r="GWO3" s="15"/>
      <c r="GWP3" s="15"/>
      <c r="GWQ3" s="15"/>
      <c r="GWR3" s="15"/>
      <c r="GWS3" s="15"/>
      <c r="GWT3" s="15"/>
      <c r="GWU3" s="15"/>
      <c r="GWV3" s="15"/>
      <c r="GWW3" s="15"/>
      <c r="GWX3" s="15"/>
      <c r="GWY3" s="15"/>
      <c r="GWZ3" s="15"/>
      <c r="GXA3" s="15"/>
      <c r="GXB3" s="15"/>
      <c r="GXC3" s="15"/>
      <c r="GXD3" s="15"/>
      <c r="GXE3" s="15"/>
      <c r="GXF3" s="15"/>
      <c r="GXG3" s="15"/>
      <c r="GXH3" s="15"/>
      <c r="GXI3" s="15"/>
      <c r="GXJ3" s="15"/>
      <c r="GXK3" s="15"/>
      <c r="GXL3" s="15"/>
      <c r="GXM3" s="15"/>
      <c r="GXN3" s="15"/>
      <c r="GXO3" s="15"/>
      <c r="GXP3" s="15"/>
      <c r="GXQ3" s="15"/>
      <c r="GXR3" s="15"/>
      <c r="GXS3" s="15"/>
      <c r="GXT3" s="15"/>
      <c r="GXU3" s="15"/>
      <c r="GXV3" s="15"/>
      <c r="GXW3" s="15"/>
      <c r="GXX3" s="15"/>
      <c r="GXY3" s="15"/>
      <c r="GXZ3" s="15"/>
      <c r="GYA3" s="15"/>
      <c r="GYB3" s="15"/>
      <c r="GYC3" s="15"/>
      <c r="GYD3" s="15"/>
      <c r="GYE3" s="15"/>
      <c r="GYF3" s="15"/>
      <c r="GYG3" s="15"/>
      <c r="GYH3" s="15"/>
      <c r="GYI3" s="15"/>
      <c r="GYJ3" s="15"/>
      <c r="GYK3" s="15"/>
      <c r="GYL3" s="15"/>
      <c r="GYM3" s="15"/>
      <c r="GYN3" s="15"/>
      <c r="GYO3" s="15"/>
      <c r="GYP3" s="15"/>
      <c r="GYQ3" s="15"/>
      <c r="GYR3" s="15"/>
      <c r="GYS3" s="15"/>
      <c r="GYT3" s="15"/>
      <c r="GYU3" s="15"/>
      <c r="GYV3" s="15"/>
      <c r="GYW3" s="15"/>
      <c r="GYX3" s="15"/>
      <c r="GYY3" s="15"/>
      <c r="GYZ3" s="15"/>
      <c r="GZA3" s="15"/>
      <c r="GZB3" s="15"/>
      <c r="GZC3" s="15"/>
      <c r="GZD3" s="15"/>
      <c r="GZE3" s="15"/>
      <c r="GZF3" s="15"/>
      <c r="GZG3" s="15"/>
      <c r="GZH3" s="15"/>
      <c r="GZI3" s="15"/>
      <c r="GZJ3" s="15"/>
      <c r="GZK3" s="15"/>
      <c r="GZL3" s="15"/>
      <c r="GZM3" s="15"/>
      <c r="GZN3" s="15"/>
      <c r="GZO3" s="15"/>
      <c r="GZP3" s="15"/>
      <c r="GZQ3" s="15"/>
      <c r="GZR3" s="15"/>
      <c r="GZS3" s="15"/>
      <c r="GZT3" s="15"/>
      <c r="GZU3" s="15"/>
      <c r="GZV3" s="15"/>
      <c r="GZW3" s="15"/>
      <c r="GZX3" s="15"/>
      <c r="GZY3" s="15"/>
      <c r="GZZ3" s="15"/>
      <c r="HAA3" s="15"/>
      <c r="HAB3" s="15"/>
      <c r="HAC3" s="15"/>
      <c r="HAD3" s="15"/>
      <c r="HAE3" s="15"/>
      <c r="HAF3" s="15"/>
      <c r="HAG3" s="15"/>
      <c r="HAH3" s="15"/>
      <c r="HAI3" s="15"/>
      <c r="HAJ3" s="15"/>
      <c r="HAK3" s="15"/>
      <c r="HAL3" s="15"/>
      <c r="HAM3" s="15"/>
      <c r="HAN3" s="15"/>
      <c r="HAO3" s="15"/>
      <c r="HAP3" s="15"/>
      <c r="HAQ3" s="15"/>
      <c r="HAR3" s="15"/>
      <c r="HAS3" s="15"/>
      <c r="HAT3" s="15"/>
      <c r="HAU3" s="15"/>
      <c r="HAV3" s="15"/>
      <c r="HAW3" s="15"/>
      <c r="HAX3" s="15"/>
      <c r="HAY3" s="15"/>
      <c r="HAZ3" s="15"/>
      <c r="HBA3" s="15"/>
      <c r="HBB3" s="15"/>
      <c r="HBC3" s="15"/>
      <c r="HBD3" s="15"/>
      <c r="HBE3" s="15"/>
      <c r="HBF3" s="15"/>
      <c r="HBG3" s="15"/>
      <c r="HBH3" s="15"/>
      <c r="HBI3" s="15"/>
      <c r="HBJ3" s="15"/>
      <c r="HBK3" s="15"/>
      <c r="HBL3" s="15"/>
      <c r="HBM3" s="15"/>
      <c r="HBN3" s="15"/>
      <c r="HBO3" s="15"/>
      <c r="HBP3" s="15"/>
      <c r="HBQ3" s="15"/>
      <c r="HBR3" s="15"/>
      <c r="HBS3" s="15"/>
      <c r="HBT3" s="15"/>
      <c r="HBU3" s="15"/>
      <c r="HBV3" s="15"/>
      <c r="HBW3" s="15"/>
      <c r="HBX3" s="15"/>
      <c r="HBY3" s="15"/>
      <c r="HBZ3" s="15"/>
      <c r="HCA3" s="15"/>
      <c r="HCB3" s="15"/>
      <c r="HCC3" s="15"/>
      <c r="HCD3" s="15"/>
      <c r="HCE3" s="15"/>
      <c r="HCF3" s="15"/>
      <c r="HCG3" s="15"/>
      <c r="HCH3" s="15"/>
      <c r="HCI3" s="15"/>
      <c r="HCJ3" s="15"/>
      <c r="HCK3" s="15"/>
      <c r="HCL3" s="15"/>
      <c r="HCM3" s="15"/>
      <c r="HCN3" s="15"/>
      <c r="HCO3" s="15"/>
      <c r="HCP3" s="15"/>
      <c r="HCQ3" s="15"/>
      <c r="HCR3" s="15"/>
      <c r="HCS3" s="15"/>
      <c r="HCT3" s="15"/>
      <c r="HCU3" s="15"/>
      <c r="HCV3" s="15"/>
      <c r="HCW3" s="15"/>
      <c r="HCX3" s="15"/>
      <c r="HCY3" s="15"/>
      <c r="HCZ3" s="15"/>
      <c r="HDA3" s="15"/>
      <c r="HDB3" s="15"/>
      <c r="HDC3" s="15"/>
      <c r="HDD3" s="15"/>
      <c r="HDE3" s="15"/>
      <c r="HDF3" s="15"/>
      <c r="HDG3" s="15"/>
      <c r="HDH3" s="15"/>
      <c r="HDI3" s="15"/>
      <c r="HDJ3" s="15"/>
      <c r="HDK3" s="15"/>
      <c r="HDL3" s="15"/>
      <c r="HDM3" s="15"/>
      <c r="HDN3" s="15"/>
      <c r="HDO3" s="15"/>
      <c r="HDP3" s="15"/>
      <c r="HDQ3" s="15"/>
      <c r="HDR3" s="15"/>
      <c r="HDS3" s="15"/>
      <c r="HDT3" s="15"/>
      <c r="HDU3" s="15"/>
      <c r="HDV3" s="15"/>
      <c r="HDW3" s="15"/>
      <c r="HDX3" s="15"/>
      <c r="HDY3" s="15"/>
      <c r="HDZ3" s="15"/>
      <c r="HEA3" s="15"/>
      <c r="HEB3" s="15"/>
      <c r="HEC3" s="15"/>
      <c r="HED3" s="15"/>
      <c r="HEE3" s="15"/>
      <c r="HEF3" s="15"/>
      <c r="HEG3" s="15"/>
      <c r="HEH3" s="15"/>
      <c r="HEI3" s="15"/>
      <c r="HEJ3" s="15"/>
      <c r="HEK3" s="15"/>
      <c r="HEL3" s="15"/>
      <c r="HEM3" s="15"/>
      <c r="HEN3" s="15"/>
      <c r="HEO3" s="15"/>
      <c r="HEP3" s="15"/>
      <c r="HEQ3" s="15"/>
      <c r="HER3" s="15"/>
      <c r="HES3" s="15"/>
      <c r="HET3" s="15"/>
      <c r="HEU3" s="15"/>
      <c r="HEV3" s="15"/>
      <c r="HEW3" s="15"/>
      <c r="HEX3" s="15"/>
      <c r="HEY3" s="15"/>
      <c r="HEZ3" s="15"/>
      <c r="HFA3" s="15"/>
      <c r="HFB3" s="15"/>
      <c r="HFC3" s="15"/>
      <c r="HFD3" s="15"/>
      <c r="HFE3" s="15"/>
      <c r="HFF3" s="15"/>
      <c r="HFG3" s="15"/>
      <c r="HFH3" s="15"/>
      <c r="HFI3" s="15"/>
      <c r="HFJ3" s="15"/>
      <c r="HFK3" s="15"/>
      <c r="HFL3" s="15"/>
      <c r="HFM3" s="15"/>
      <c r="HFN3" s="15"/>
      <c r="HFO3" s="15"/>
      <c r="HFP3" s="15"/>
      <c r="HFQ3" s="15"/>
      <c r="HFR3" s="15"/>
      <c r="HFS3" s="15"/>
      <c r="HFT3" s="15"/>
      <c r="HFU3" s="15"/>
      <c r="HFV3" s="15"/>
      <c r="HFW3" s="15"/>
      <c r="HFX3" s="15"/>
      <c r="HFY3" s="15"/>
      <c r="HFZ3" s="15"/>
      <c r="HGA3" s="15"/>
      <c r="HGB3" s="15"/>
      <c r="HGC3" s="15"/>
      <c r="HGD3" s="15"/>
      <c r="HGE3" s="15"/>
      <c r="HGF3" s="15"/>
      <c r="HGG3" s="15"/>
      <c r="HGH3" s="15"/>
      <c r="HGI3" s="15"/>
      <c r="HGJ3" s="15"/>
      <c r="HGK3" s="15"/>
      <c r="HGL3" s="15"/>
      <c r="HGM3" s="15"/>
      <c r="HGN3" s="15"/>
      <c r="HGO3" s="15"/>
      <c r="HGP3" s="15"/>
      <c r="HGQ3" s="15"/>
      <c r="HGR3" s="15"/>
      <c r="HGS3" s="15"/>
      <c r="HGT3" s="15"/>
      <c r="HGU3" s="15"/>
      <c r="HGV3" s="15"/>
      <c r="HGW3" s="15"/>
      <c r="HGX3" s="15"/>
      <c r="HGY3" s="15"/>
      <c r="HGZ3" s="15"/>
      <c r="HHA3" s="15"/>
      <c r="HHB3" s="15"/>
      <c r="HHC3" s="15"/>
      <c r="HHD3" s="15"/>
      <c r="HHE3" s="15"/>
      <c r="HHF3" s="15"/>
      <c r="HHG3" s="15"/>
      <c r="HHH3" s="15"/>
      <c r="HHI3" s="15"/>
      <c r="HHJ3" s="15"/>
      <c r="HHK3" s="15"/>
      <c r="HHL3" s="15"/>
      <c r="HHM3" s="15"/>
      <c r="HHN3" s="15"/>
      <c r="HHO3" s="15"/>
      <c r="HHP3" s="15"/>
      <c r="HHQ3" s="15"/>
      <c r="HHR3" s="15"/>
      <c r="HHS3" s="15"/>
      <c r="HHT3" s="15"/>
      <c r="HHU3" s="15"/>
      <c r="HHV3" s="15"/>
      <c r="HHW3" s="15"/>
      <c r="HHX3" s="15"/>
      <c r="HHY3" s="15"/>
      <c r="HHZ3" s="15"/>
      <c r="HIA3" s="15"/>
      <c r="HIB3" s="15"/>
      <c r="HIC3" s="15"/>
      <c r="HID3" s="15"/>
      <c r="HIE3" s="15"/>
      <c r="HIF3" s="15"/>
      <c r="HIG3" s="15"/>
      <c r="HIH3" s="15"/>
      <c r="HII3" s="15"/>
      <c r="HIJ3" s="15"/>
      <c r="HIK3" s="15"/>
      <c r="HIL3" s="15"/>
      <c r="HIM3" s="15"/>
      <c r="HIN3" s="15"/>
      <c r="HIO3" s="15"/>
      <c r="HIP3" s="15"/>
      <c r="HIQ3" s="15"/>
      <c r="HIR3" s="15"/>
      <c r="HIS3" s="15"/>
      <c r="HIT3" s="15"/>
      <c r="HIU3" s="15"/>
      <c r="HIV3" s="15"/>
      <c r="HIW3" s="15"/>
      <c r="HIX3" s="15"/>
      <c r="HIY3" s="15"/>
      <c r="HIZ3" s="15"/>
      <c r="HJA3" s="15"/>
      <c r="HJB3" s="15"/>
      <c r="HJC3" s="15"/>
      <c r="HJD3" s="15"/>
      <c r="HJE3" s="15"/>
      <c r="HJF3" s="15"/>
      <c r="HJG3" s="15"/>
      <c r="HJH3" s="15"/>
      <c r="HJI3" s="15"/>
      <c r="HJJ3" s="15"/>
      <c r="HJK3" s="15"/>
      <c r="HJL3" s="15"/>
      <c r="HJM3" s="15"/>
      <c r="HJN3" s="15"/>
      <c r="HJO3" s="15"/>
      <c r="HJP3" s="15"/>
      <c r="HJQ3" s="15"/>
      <c r="HJR3" s="15"/>
      <c r="HJS3" s="15"/>
      <c r="HJT3" s="15"/>
      <c r="HJU3" s="15"/>
      <c r="HJV3" s="15"/>
      <c r="HJW3" s="15"/>
      <c r="HJX3" s="15"/>
      <c r="HJY3" s="15"/>
      <c r="HJZ3" s="15"/>
      <c r="HKA3" s="15"/>
      <c r="HKB3" s="15"/>
      <c r="HKC3" s="15"/>
      <c r="HKD3" s="15"/>
      <c r="HKE3" s="15"/>
      <c r="HKF3" s="15"/>
      <c r="HKG3" s="15"/>
      <c r="HKH3" s="15"/>
      <c r="HKI3" s="15"/>
      <c r="HKJ3" s="15"/>
      <c r="HKK3" s="15"/>
      <c r="HKL3" s="15"/>
      <c r="HKM3" s="15"/>
      <c r="HKN3" s="15"/>
      <c r="HKO3" s="15"/>
      <c r="HKP3" s="15"/>
      <c r="HKQ3" s="15"/>
      <c r="HKR3" s="15"/>
      <c r="HKS3" s="15"/>
      <c r="HKT3" s="15"/>
      <c r="HKU3" s="15"/>
      <c r="HKV3" s="15"/>
      <c r="HKW3" s="15"/>
      <c r="HKX3" s="15"/>
      <c r="HKY3" s="15"/>
      <c r="HKZ3" s="15"/>
      <c r="HLA3" s="15"/>
      <c r="HLB3" s="15"/>
      <c r="HLC3" s="15"/>
      <c r="HLD3" s="15"/>
      <c r="HLE3" s="15"/>
      <c r="HLF3" s="15"/>
      <c r="HLG3" s="15"/>
      <c r="HLH3" s="15"/>
      <c r="HLI3" s="15"/>
      <c r="HLJ3" s="15"/>
      <c r="HLK3" s="15"/>
      <c r="HLL3" s="15"/>
      <c r="HLM3" s="15"/>
      <c r="HLN3" s="15"/>
      <c r="HLO3" s="15"/>
      <c r="HLP3" s="15"/>
      <c r="HLQ3" s="15"/>
      <c r="HLR3" s="15"/>
      <c r="HLS3" s="15"/>
      <c r="HLT3" s="15"/>
      <c r="HLU3" s="15"/>
      <c r="HLV3" s="15"/>
      <c r="HLW3" s="15"/>
      <c r="HLX3" s="15"/>
      <c r="HLY3" s="15"/>
      <c r="HLZ3" s="15"/>
      <c r="HMA3" s="15"/>
      <c r="HMB3" s="15"/>
      <c r="HMC3" s="15"/>
      <c r="HMD3" s="15"/>
      <c r="HME3" s="15"/>
      <c r="HMF3" s="15"/>
      <c r="HMG3" s="15"/>
      <c r="HMH3" s="15"/>
      <c r="HMI3" s="15"/>
      <c r="HMJ3" s="15"/>
      <c r="HMK3" s="15"/>
      <c r="HML3" s="15"/>
      <c r="HMM3" s="15"/>
      <c r="HMN3" s="15"/>
      <c r="HMO3" s="15"/>
      <c r="HMP3" s="15"/>
      <c r="HMQ3" s="15"/>
      <c r="HMR3" s="15"/>
      <c r="HMS3" s="15"/>
      <c r="HMT3" s="15"/>
      <c r="HMU3" s="15"/>
      <c r="HMV3" s="15"/>
      <c r="HMW3" s="15"/>
      <c r="HMX3" s="15"/>
      <c r="HMY3" s="15"/>
      <c r="HMZ3" s="15"/>
      <c r="HNA3" s="15"/>
      <c r="HNB3" s="15"/>
      <c r="HNC3" s="15"/>
      <c r="HND3" s="15"/>
      <c r="HNE3" s="15"/>
      <c r="HNF3" s="15"/>
      <c r="HNG3" s="15"/>
      <c r="HNH3" s="15"/>
      <c r="HNI3" s="15"/>
      <c r="HNJ3" s="15"/>
      <c r="HNK3" s="15"/>
      <c r="HNL3" s="15"/>
      <c r="HNM3" s="15"/>
      <c r="HNN3" s="15"/>
      <c r="HNO3" s="15"/>
      <c r="HNP3" s="15"/>
      <c r="HNQ3" s="15"/>
      <c r="HNR3" s="15"/>
      <c r="HNS3" s="15"/>
      <c r="HNT3" s="15"/>
      <c r="HNU3" s="15"/>
      <c r="HNV3" s="15"/>
      <c r="HNW3" s="15"/>
      <c r="HNX3" s="15"/>
      <c r="HNY3" s="15"/>
      <c r="HNZ3" s="15"/>
      <c r="HOA3" s="15"/>
      <c r="HOB3" s="15"/>
      <c r="HOC3" s="15"/>
      <c r="HOD3" s="15"/>
      <c r="HOE3" s="15"/>
      <c r="HOF3" s="15"/>
      <c r="HOG3" s="15"/>
      <c r="HOH3" s="15"/>
      <c r="HOI3" s="15"/>
      <c r="HOJ3" s="15"/>
      <c r="HOK3" s="15"/>
      <c r="HOL3" s="15"/>
      <c r="HOM3" s="15"/>
      <c r="HON3" s="15"/>
      <c r="HOO3" s="15"/>
      <c r="HOP3" s="15"/>
      <c r="HOQ3" s="15"/>
      <c r="HOR3" s="15"/>
      <c r="HOS3" s="15"/>
      <c r="HOT3" s="15"/>
      <c r="HOU3" s="15"/>
      <c r="HOV3" s="15"/>
      <c r="HOW3" s="15"/>
      <c r="HOX3" s="15"/>
      <c r="HOY3" s="15"/>
      <c r="HOZ3" s="15"/>
      <c r="HPA3" s="15"/>
      <c r="HPB3" s="15"/>
      <c r="HPC3" s="15"/>
      <c r="HPD3" s="15"/>
      <c r="HPE3" s="15"/>
      <c r="HPF3" s="15"/>
      <c r="HPG3" s="15"/>
      <c r="HPH3" s="15"/>
      <c r="HPI3" s="15"/>
      <c r="HPJ3" s="15"/>
      <c r="HPK3" s="15"/>
      <c r="HPL3" s="15"/>
      <c r="HPM3" s="15"/>
      <c r="HPN3" s="15"/>
      <c r="HPO3" s="15"/>
      <c r="HPP3" s="15"/>
      <c r="HPQ3" s="15"/>
      <c r="HPR3" s="15"/>
      <c r="HPS3" s="15"/>
      <c r="HPT3" s="15"/>
      <c r="HPU3" s="15"/>
      <c r="HPV3" s="15"/>
      <c r="HPW3" s="15"/>
      <c r="HPX3" s="15"/>
      <c r="HPY3" s="15"/>
      <c r="HPZ3" s="15"/>
      <c r="HQA3" s="15"/>
      <c r="HQB3" s="15"/>
      <c r="HQC3" s="15"/>
      <c r="HQD3" s="15"/>
      <c r="HQE3" s="15"/>
      <c r="HQF3" s="15"/>
      <c r="HQG3" s="15"/>
      <c r="HQH3" s="15"/>
      <c r="HQI3" s="15"/>
      <c r="HQJ3" s="15"/>
      <c r="HQK3" s="15"/>
      <c r="HQL3" s="15"/>
      <c r="HQM3" s="15"/>
      <c r="HQN3" s="15"/>
      <c r="HQO3" s="15"/>
      <c r="HQP3" s="15"/>
      <c r="HQQ3" s="15"/>
      <c r="HQR3" s="15"/>
      <c r="HQS3" s="15"/>
      <c r="HQT3" s="15"/>
      <c r="HQU3" s="15"/>
      <c r="HQV3" s="15"/>
      <c r="HQW3" s="15"/>
      <c r="HQX3" s="15"/>
      <c r="HQY3" s="15"/>
      <c r="HQZ3" s="15"/>
      <c r="HRA3" s="15"/>
      <c r="HRB3" s="15"/>
      <c r="HRC3" s="15"/>
      <c r="HRD3" s="15"/>
      <c r="HRE3" s="15"/>
      <c r="HRF3" s="15"/>
      <c r="HRG3" s="15"/>
      <c r="HRH3" s="15"/>
      <c r="HRI3" s="15"/>
      <c r="HRJ3" s="15"/>
      <c r="HRK3" s="15"/>
      <c r="HRL3" s="15"/>
      <c r="HRM3" s="15"/>
      <c r="HRN3" s="15"/>
      <c r="HRO3" s="15"/>
      <c r="HRP3" s="15"/>
      <c r="HRQ3" s="15"/>
      <c r="HRR3" s="15"/>
      <c r="HRS3" s="15"/>
      <c r="HRT3" s="15"/>
      <c r="HRU3" s="15"/>
      <c r="HRV3" s="15"/>
      <c r="HRW3" s="15"/>
      <c r="HRX3" s="15"/>
      <c r="HRY3" s="15"/>
      <c r="HRZ3" s="15"/>
      <c r="HSA3" s="15"/>
      <c r="HSB3" s="15"/>
      <c r="HSC3" s="15"/>
      <c r="HSD3" s="15"/>
      <c r="HSE3" s="15"/>
      <c r="HSF3" s="15"/>
      <c r="HSG3" s="15"/>
      <c r="HSH3" s="15"/>
      <c r="HSI3" s="15"/>
      <c r="HSJ3" s="15"/>
      <c r="HSK3" s="15"/>
      <c r="HSL3" s="15"/>
      <c r="HSM3" s="15"/>
      <c r="HSN3" s="15"/>
      <c r="HSO3" s="15"/>
      <c r="HSP3" s="15"/>
      <c r="HSQ3" s="15"/>
      <c r="HSR3" s="15"/>
      <c r="HSS3" s="15"/>
      <c r="HST3" s="15"/>
      <c r="HSU3" s="15"/>
      <c r="HSV3" s="15"/>
      <c r="HSW3" s="15"/>
      <c r="HSX3" s="15"/>
      <c r="HSY3" s="15"/>
      <c r="HSZ3" s="15"/>
      <c r="HTA3" s="15"/>
      <c r="HTB3" s="15"/>
      <c r="HTC3" s="15"/>
      <c r="HTD3" s="15"/>
      <c r="HTE3" s="15"/>
      <c r="HTF3" s="15"/>
      <c r="HTG3" s="15"/>
      <c r="HTH3" s="15"/>
      <c r="HTI3" s="15"/>
      <c r="HTJ3" s="15"/>
      <c r="HTK3" s="15"/>
      <c r="HTL3" s="15"/>
      <c r="HTM3" s="15"/>
      <c r="HTN3" s="15"/>
      <c r="HTO3" s="15"/>
      <c r="HTP3" s="15"/>
      <c r="HTQ3" s="15"/>
      <c r="HTR3" s="15"/>
      <c r="HTS3" s="15"/>
      <c r="HTT3" s="15"/>
      <c r="HTU3" s="15"/>
      <c r="HTV3" s="15"/>
      <c r="HTW3" s="15"/>
      <c r="HTX3" s="15"/>
      <c r="HTY3" s="15"/>
      <c r="HTZ3" s="15"/>
      <c r="HUA3" s="15"/>
      <c r="HUB3" s="15"/>
      <c r="HUC3" s="15"/>
      <c r="HUD3" s="15"/>
      <c r="HUE3" s="15"/>
      <c r="HUF3" s="15"/>
      <c r="HUG3" s="15"/>
      <c r="HUH3" s="15"/>
      <c r="HUI3" s="15"/>
      <c r="HUJ3" s="15"/>
      <c r="HUK3" s="15"/>
      <c r="HUL3" s="15"/>
      <c r="HUM3" s="15"/>
      <c r="HUN3" s="15"/>
      <c r="HUO3" s="15"/>
      <c r="HUP3" s="15"/>
      <c r="HUQ3" s="15"/>
      <c r="HUR3" s="15"/>
      <c r="HUS3" s="15"/>
      <c r="HUT3" s="15"/>
      <c r="HUU3" s="15"/>
      <c r="HUV3" s="15"/>
      <c r="HUW3" s="15"/>
      <c r="HUX3" s="15"/>
      <c r="HUY3" s="15"/>
      <c r="HUZ3" s="15"/>
      <c r="HVA3" s="15"/>
      <c r="HVB3" s="15"/>
      <c r="HVC3" s="15"/>
      <c r="HVD3" s="15"/>
      <c r="HVE3" s="15"/>
      <c r="HVF3" s="15"/>
      <c r="HVG3" s="15"/>
      <c r="HVH3" s="15"/>
      <c r="HVI3" s="15"/>
      <c r="HVJ3" s="15"/>
      <c r="HVK3" s="15"/>
      <c r="HVL3" s="15"/>
      <c r="HVM3" s="15"/>
      <c r="HVN3" s="15"/>
      <c r="HVO3" s="15"/>
      <c r="HVP3" s="15"/>
      <c r="HVQ3" s="15"/>
      <c r="HVR3" s="15"/>
      <c r="HVS3" s="15"/>
      <c r="HVT3" s="15"/>
      <c r="HVU3" s="15"/>
      <c r="HVV3" s="15"/>
      <c r="HVW3" s="15"/>
      <c r="HVX3" s="15"/>
      <c r="HVY3" s="15"/>
      <c r="HVZ3" s="15"/>
      <c r="HWA3" s="15"/>
      <c r="HWB3" s="15"/>
      <c r="HWC3" s="15"/>
      <c r="HWD3" s="15"/>
      <c r="HWE3" s="15"/>
      <c r="HWF3" s="15"/>
      <c r="HWG3" s="15"/>
      <c r="HWH3" s="15"/>
      <c r="HWI3" s="15"/>
      <c r="HWJ3" s="15"/>
      <c r="HWK3" s="15"/>
      <c r="HWL3" s="15"/>
      <c r="HWM3" s="15"/>
      <c r="HWN3" s="15"/>
      <c r="HWO3" s="15"/>
      <c r="HWP3" s="15"/>
      <c r="HWQ3" s="15"/>
      <c r="HWR3" s="15"/>
      <c r="HWS3" s="15"/>
      <c r="HWT3" s="15"/>
      <c r="HWU3" s="15"/>
      <c r="HWV3" s="15"/>
      <c r="HWW3" s="15"/>
      <c r="HWX3" s="15"/>
      <c r="HWY3" s="15"/>
      <c r="HWZ3" s="15"/>
      <c r="HXA3" s="15"/>
      <c r="HXB3" s="15"/>
      <c r="HXC3" s="15"/>
      <c r="HXD3" s="15"/>
      <c r="HXE3" s="15"/>
      <c r="HXF3" s="15"/>
      <c r="HXG3" s="15"/>
      <c r="HXH3" s="15"/>
      <c r="HXI3" s="15"/>
      <c r="HXJ3" s="15"/>
      <c r="HXK3" s="15"/>
      <c r="HXL3" s="15"/>
      <c r="HXM3" s="15"/>
      <c r="HXN3" s="15"/>
      <c r="HXO3" s="15"/>
      <c r="HXP3" s="15"/>
      <c r="HXQ3" s="15"/>
      <c r="HXR3" s="15"/>
      <c r="HXS3" s="15"/>
      <c r="HXT3" s="15"/>
      <c r="HXU3" s="15"/>
      <c r="HXV3" s="15"/>
      <c r="HXW3" s="15"/>
      <c r="HXX3" s="15"/>
      <c r="HXY3" s="15"/>
      <c r="HXZ3" s="15"/>
      <c r="HYA3" s="15"/>
      <c r="HYB3" s="15"/>
      <c r="HYC3" s="15"/>
      <c r="HYD3" s="15"/>
      <c r="HYE3" s="15"/>
      <c r="HYF3" s="15"/>
      <c r="HYG3" s="15"/>
      <c r="HYH3" s="15"/>
      <c r="HYI3" s="15"/>
      <c r="HYJ3" s="15"/>
      <c r="HYK3" s="15"/>
      <c r="HYL3" s="15"/>
      <c r="HYM3" s="15"/>
      <c r="HYN3" s="15"/>
      <c r="HYO3" s="15"/>
      <c r="HYP3" s="15"/>
      <c r="HYQ3" s="15"/>
      <c r="HYR3" s="15"/>
      <c r="HYS3" s="15"/>
      <c r="HYT3" s="15"/>
      <c r="HYU3" s="15"/>
      <c r="HYV3" s="15"/>
      <c r="HYW3" s="15"/>
      <c r="HYX3" s="15"/>
      <c r="HYY3" s="15"/>
      <c r="HYZ3" s="15"/>
      <c r="HZA3" s="15"/>
      <c r="HZB3" s="15"/>
      <c r="HZC3" s="15"/>
      <c r="HZD3" s="15"/>
      <c r="HZE3" s="15"/>
      <c r="HZF3" s="15"/>
      <c r="HZG3" s="15"/>
      <c r="HZH3" s="15"/>
      <c r="HZI3" s="15"/>
      <c r="HZJ3" s="15"/>
      <c r="HZK3" s="15"/>
      <c r="HZL3" s="15"/>
      <c r="HZM3" s="15"/>
      <c r="HZN3" s="15"/>
      <c r="HZO3" s="15"/>
      <c r="HZP3" s="15"/>
      <c r="HZQ3" s="15"/>
      <c r="HZR3" s="15"/>
      <c r="HZS3" s="15"/>
      <c r="HZT3" s="15"/>
      <c r="HZU3" s="15"/>
      <c r="HZV3" s="15"/>
      <c r="HZW3" s="15"/>
      <c r="HZX3" s="15"/>
      <c r="HZY3" s="15"/>
      <c r="HZZ3" s="15"/>
      <c r="IAA3" s="15"/>
      <c r="IAB3" s="15"/>
      <c r="IAC3" s="15"/>
      <c r="IAD3" s="15"/>
      <c r="IAE3" s="15"/>
      <c r="IAF3" s="15"/>
      <c r="IAG3" s="15"/>
      <c r="IAH3" s="15"/>
      <c r="IAI3" s="15"/>
      <c r="IAJ3" s="15"/>
      <c r="IAK3" s="15"/>
      <c r="IAL3" s="15"/>
      <c r="IAM3" s="15"/>
      <c r="IAN3" s="15"/>
      <c r="IAO3" s="15"/>
      <c r="IAP3" s="15"/>
      <c r="IAQ3" s="15"/>
      <c r="IAR3" s="15"/>
      <c r="IAS3" s="15"/>
      <c r="IAT3" s="15"/>
      <c r="IAU3" s="15"/>
      <c r="IAV3" s="15"/>
      <c r="IAW3" s="15"/>
      <c r="IAX3" s="15"/>
      <c r="IAY3" s="15"/>
      <c r="IAZ3" s="15"/>
      <c r="IBA3" s="15"/>
      <c r="IBB3" s="15"/>
      <c r="IBC3" s="15"/>
      <c r="IBD3" s="15"/>
      <c r="IBE3" s="15"/>
      <c r="IBF3" s="15"/>
      <c r="IBG3" s="15"/>
      <c r="IBH3" s="15"/>
      <c r="IBI3" s="15"/>
      <c r="IBJ3" s="15"/>
      <c r="IBK3" s="15"/>
      <c r="IBL3" s="15"/>
      <c r="IBM3" s="15"/>
      <c r="IBN3" s="15"/>
      <c r="IBO3" s="15"/>
      <c r="IBP3" s="15"/>
      <c r="IBQ3" s="15"/>
      <c r="IBR3" s="15"/>
      <c r="IBS3" s="15"/>
      <c r="IBT3" s="15"/>
      <c r="IBU3" s="15"/>
      <c r="IBV3" s="15"/>
      <c r="IBW3" s="15"/>
      <c r="IBX3" s="15"/>
      <c r="IBY3" s="15"/>
      <c r="IBZ3" s="15"/>
      <c r="ICA3" s="15"/>
      <c r="ICB3" s="15"/>
      <c r="ICC3" s="15"/>
      <c r="ICD3" s="15"/>
      <c r="ICE3" s="15"/>
      <c r="ICF3" s="15"/>
      <c r="ICG3" s="15"/>
      <c r="ICH3" s="15"/>
      <c r="ICI3" s="15"/>
      <c r="ICJ3" s="15"/>
      <c r="ICK3" s="15"/>
      <c r="ICL3" s="15"/>
      <c r="ICM3" s="15"/>
      <c r="ICN3" s="15"/>
      <c r="ICO3" s="15"/>
      <c r="ICP3" s="15"/>
      <c r="ICQ3" s="15"/>
      <c r="ICR3" s="15"/>
      <c r="ICS3" s="15"/>
      <c r="ICT3" s="15"/>
      <c r="ICU3" s="15"/>
      <c r="ICV3" s="15"/>
      <c r="ICW3" s="15"/>
      <c r="ICX3" s="15"/>
      <c r="ICY3" s="15"/>
      <c r="ICZ3" s="15"/>
      <c r="IDA3" s="15"/>
      <c r="IDB3" s="15"/>
      <c r="IDC3" s="15"/>
      <c r="IDD3" s="15"/>
      <c r="IDE3" s="15"/>
      <c r="IDF3" s="15"/>
      <c r="IDG3" s="15"/>
      <c r="IDH3" s="15"/>
      <c r="IDI3" s="15"/>
      <c r="IDJ3" s="15"/>
      <c r="IDK3" s="15"/>
      <c r="IDL3" s="15"/>
      <c r="IDM3" s="15"/>
      <c r="IDN3" s="15"/>
      <c r="IDO3" s="15"/>
      <c r="IDP3" s="15"/>
      <c r="IDQ3" s="15"/>
      <c r="IDR3" s="15"/>
      <c r="IDS3" s="15"/>
      <c r="IDT3" s="15"/>
      <c r="IDU3" s="15"/>
      <c r="IDV3" s="15"/>
      <c r="IDW3" s="15"/>
      <c r="IDX3" s="15"/>
      <c r="IDY3" s="15"/>
      <c r="IDZ3" s="15"/>
      <c r="IEA3" s="15"/>
      <c r="IEB3" s="15"/>
      <c r="IEC3" s="15"/>
      <c r="IED3" s="15"/>
      <c r="IEE3" s="15"/>
      <c r="IEF3" s="15"/>
      <c r="IEG3" s="15"/>
      <c r="IEH3" s="15"/>
      <c r="IEI3" s="15"/>
      <c r="IEJ3" s="15"/>
      <c r="IEK3" s="15"/>
      <c r="IEL3" s="15"/>
      <c r="IEM3" s="15"/>
      <c r="IEN3" s="15"/>
      <c r="IEO3" s="15"/>
      <c r="IEP3" s="15"/>
      <c r="IEQ3" s="15"/>
      <c r="IER3" s="15"/>
      <c r="IES3" s="15"/>
      <c r="IET3" s="15"/>
      <c r="IEU3" s="15"/>
      <c r="IEV3" s="15"/>
      <c r="IEW3" s="15"/>
      <c r="IEX3" s="15"/>
      <c r="IEY3" s="15"/>
      <c r="IEZ3" s="15"/>
      <c r="IFA3" s="15"/>
      <c r="IFB3" s="15"/>
      <c r="IFC3" s="15"/>
      <c r="IFD3" s="15"/>
      <c r="IFE3" s="15"/>
      <c r="IFF3" s="15"/>
      <c r="IFG3" s="15"/>
      <c r="IFH3" s="15"/>
      <c r="IFI3" s="15"/>
      <c r="IFJ3" s="15"/>
      <c r="IFK3" s="15"/>
      <c r="IFL3" s="15"/>
      <c r="IFM3" s="15"/>
      <c r="IFN3" s="15"/>
      <c r="IFO3" s="15"/>
      <c r="IFP3" s="15"/>
      <c r="IFQ3" s="15"/>
      <c r="IFR3" s="15"/>
      <c r="IFS3" s="15"/>
      <c r="IFT3" s="15"/>
      <c r="IFU3" s="15"/>
      <c r="IFV3" s="15"/>
      <c r="IFW3" s="15"/>
      <c r="IFX3" s="15"/>
      <c r="IFY3" s="15"/>
      <c r="IFZ3" s="15"/>
      <c r="IGA3" s="15"/>
      <c r="IGB3" s="15"/>
      <c r="IGC3" s="15"/>
      <c r="IGD3" s="15"/>
      <c r="IGE3" s="15"/>
      <c r="IGF3" s="15"/>
      <c r="IGG3" s="15"/>
      <c r="IGH3" s="15"/>
      <c r="IGI3" s="15"/>
      <c r="IGJ3" s="15"/>
      <c r="IGK3" s="15"/>
      <c r="IGL3" s="15"/>
      <c r="IGM3" s="15"/>
      <c r="IGN3" s="15"/>
      <c r="IGO3" s="15"/>
      <c r="IGP3" s="15"/>
      <c r="IGQ3" s="15"/>
      <c r="IGR3" s="15"/>
      <c r="IGS3" s="15"/>
      <c r="IGT3" s="15"/>
      <c r="IGU3" s="15"/>
      <c r="IGV3" s="15"/>
      <c r="IGW3" s="15"/>
      <c r="IGX3" s="15"/>
      <c r="IGY3" s="15"/>
      <c r="IGZ3" s="15"/>
      <c r="IHA3" s="15"/>
      <c r="IHB3" s="15"/>
      <c r="IHC3" s="15"/>
      <c r="IHD3" s="15"/>
      <c r="IHE3" s="15"/>
      <c r="IHF3" s="15"/>
      <c r="IHG3" s="15"/>
      <c r="IHH3" s="15"/>
      <c r="IHI3" s="15"/>
      <c r="IHJ3" s="15"/>
      <c r="IHK3" s="15"/>
      <c r="IHL3" s="15"/>
      <c r="IHM3" s="15"/>
      <c r="IHN3" s="15"/>
      <c r="IHO3" s="15"/>
      <c r="IHP3" s="15"/>
      <c r="IHQ3" s="15"/>
      <c r="IHR3" s="15"/>
      <c r="IHS3" s="15"/>
      <c r="IHT3" s="15"/>
      <c r="IHU3" s="15"/>
      <c r="IHV3" s="15"/>
      <c r="IHW3" s="15"/>
      <c r="IHX3" s="15"/>
      <c r="IHY3" s="15"/>
      <c r="IHZ3" s="15"/>
      <c r="IIA3" s="15"/>
      <c r="IIB3" s="15"/>
      <c r="IIC3" s="15"/>
      <c r="IID3" s="15"/>
      <c r="IIE3" s="15"/>
      <c r="IIF3" s="15"/>
      <c r="IIG3" s="15"/>
      <c r="IIH3" s="15"/>
      <c r="III3" s="15"/>
      <c r="IIJ3" s="15"/>
      <c r="IIK3" s="15"/>
      <c r="IIL3" s="15"/>
      <c r="IIM3" s="15"/>
      <c r="IIN3" s="15"/>
      <c r="IIO3" s="15"/>
      <c r="IIP3" s="15"/>
      <c r="IIQ3" s="15"/>
      <c r="IIR3" s="15"/>
      <c r="IIS3" s="15"/>
      <c r="IIT3" s="15"/>
      <c r="IIU3" s="15"/>
      <c r="IIV3" s="15"/>
      <c r="IIW3" s="15"/>
      <c r="IIX3" s="15"/>
      <c r="IIY3" s="15"/>
      <c r="IIZ3" s="15"/>
      <c r="IJA3" s="15"/>
      <c r="IJB3" s="15"/>
      <c r="IJC3" s="15"/>
      <c r="IJD3" s="15"/>
      <c r="IJE3" s="15"/>
      <c r="IJF3" s="15"/>
      <c r="IJG3" s="15"/>
      <c r="IJH3" s="15"/>
      <c r="IJI3" s="15"/>
      <c r="IJJ3" s="15"/>
      <c r="IJK3" s="15"/>
      <c r="IJL3" s="15"/>
      <c r="IJM3" s="15"/>
      <c r="IJN3" s="15"/>
      <c r="IJO3" s="15"/>
      <c r="IJP3" s="15"/>
      <c r="IJQ3" s="15"/>
      <c r="IJR3" s="15"/>
      <c r="IJS3" s="15"/>
      <c r="IJT3" s="15"/>
      <c r="IJU3" s="15"/>
      <c r="IJV3" s="15"/>
      <c r="IJW3" s="15"/>
      <c r="IJX3" s="15"/>
      <c r="IJY3" s="15"/>
      <c r="IJZ3" s="15"/>
      <c r="IKA3" s="15"/>
      <c r="IKB3" s="15"/>
      <c r="IKC3" s="15"/>
      <c r="IKD3" s="15"/>
      <c r="IKE3" s="15"/>
      <c r="IKF3" s="15"/>
      <c r="IKG3" s="15"/>
      <c r="IKH3" s="15"/>
      <c r="IKI3" s="15"/>
      <c r="IKJ3" s="15"/>
      <c r="IKK3" s="15"/>
      <c r="IKL3" s="15"/>
      <c r="IKM3" s="15"/>
      <c r="IKN3" s="15"/>
      <c r="IKO3" s="15"/>
      <c r="IKP3" s="15"/>
      <c r="IKQ3" s="15"/>
      <c r="IKR3" s="15"/>
      <c r="IKS3" s="15"/>
      <c r="IKT3" s="15"/>
      <c r="IKU3" s="15"/>
      <c r="IKV3" s="15"/>
      <c r="IKW3" s="15"/>
      <c r="IKX3" s="15"/>
      <c r="IKY3" s="15"/>
      <c r="IKZ3" s="15"/>
      <c r="ILA3" s="15"/>
      <c r="ILB3" s="15"/>
      <c r="ILC3" s="15"/>
      <c r="ILD3" s="15"/>
      <c r="ILE3" s="15"/>
      <c r="ILF3" s="15"/>
      <c r="ILG3" s="15"/>
      <c r="ILH3" s="15"/>
      <c r="ILI3" s="15"/>
      <c r="ILJ3" s="15"/>
      <c r="ILK3" s="15"/>
      <c r="ILL3" s="15"/>
      <c r="ILM3" s="15"/>
      <c r="ILN3" s="15"/>
      <c r="ILO3" s="15"/>
      <c r="ILP3" s="15"/>
      <c r="ILQ3" s="15"/>
      <c r="ILR3" s="15"/>
      <c r="ILS3" s="15"/>
      <c r="ILT3" s="15"/>
      <c r="ILU3" s="15"/>
      <c r="ILV3" s="15"/>
      <c r="ILW3" s="15"/>
      <c r="ILX3" s="15"/>
      <c r="ILY3" s="15"/>
      <c r="ILZ3" s="15"/>
      <c r="IMA3" s="15"/>
      <c r="IMB3" s="15"/>
      <c r="IMC3" s="15"/>
      <c r="IMD3" s="15"/>
      <c r="IME3" s="15"/>
      <c r="IMF3" s="15"/>
      <c r="IMG3" s="15"/>
      <c r="IMH3" s="15"/>
      <c r="IMI3" s="15"/>
      <c r="IMJ3" s="15"/>
      <c r="IMK3" s="15"/>
      <c r="IML3" s="15"/>
      <c r="IMM3" s="15"/>
      <c r="IMN3" s="15"/>
      <c r="IMO3" s="15"/>
      <c r="IMP3" s="15"/>
      <c r="IMQ3" s="15"/>
      <c r="IMR3" s="15"/>
      <c r="IMS3" s="15"/>
      <c r="IMT3" s="15"/>
      <c r="IMU3" s="15"/>
      <c r="IMV3" s="15"/>
      <c r="IMW3" s="15"/>
      <c r="IMX3" s="15"/>
      <c r="IMY3" s="15"/>
      <c r="IMZ3" s="15"/>
      <c r="INA3" s="15"/>
      <c r="INB3" s="15"/>
      <c r="INC3" s="15"/>
      <c r="IND3" s="15"/>
      <c r="INE3" s="15"/>
      <c r="INF3" s="15"/>
      <c r="ING3" s="15"/>
      <c r="INH3" s="15"/>
      <c r="INI3" s="15"/>
      <c r="INJ3" s="15"/>
      <c r="INK3" s="15"/>
      <c r="INL3" s="15"/>
      <c r="INM3" s="15"/>
      <c r="INN3" s="15"/>
      <c r="INO3" s="15"/>
      <c r="INP3" s="15"/>
      <c r="INQ3" s="15"/>
      <c r="INR3" s="15"/>
      <c r="INS3" s="15"/>
      <c r="INT3" s="15"/>
      <c r="INU3" s="15"/>
      <c r="INV3" s="15"/>
      <c r="INW3" s="15"/>
      <c r="INX3" s="15"/>
      <c r="INY3" s="15"/>
      <c r="INZ3" s="15"/>
      <c r="IOA3" s="15"/>
      <c r="IOB3" s="15"/>
      <c r="IOC3" s="15"/>
      <c r="IOD3" s="15"/>
      <c r="IOE3" s="15"/>
      <c r="IOF3" s="15"/>
      <c r="IOG3" s="15"/>
      <c r="IOH3" s="15"/>
      <c r="IOI3" s="15"/>
      <c r="IOJ3" s="15"/>
      <c r="IOK3" s="15"/>
      <c r="IOL3" s="15"/>
      <c r="IOM3" s="15"/>
      <c r="ION3" s="15"/>
      <c r="IOO3" s="15"/>
      <c r="IOP3" s="15"/>
      <c r="IOQ3" s="15"/>
      <c r="IOR3" s="15"/>
      <c r="IOS3" s="15"/>
      <c r="IOT3" s="15"/>
      <c r="IOU3" s="15"/>
      <c r="IOV3" s="15"/>
      <c r="IOW3" s="15"/>
      <c r="IOX3" s="15"/>
      <c r="IOY3" s="15"/>
      <c r="IOZ3" s="15"/>
      <c r="IPA3" s="15"/>
      <c r="IPB3" s="15"/>
      <c r="IPC3" s="15"/>
      <c r="IPD3" s="15"/>
      <c r="IPE3" s="15"/>
      <c r="IPF3" s="15"/>
      <c r="IPG3" s="15"/>
      <c r="IPH3" s="15"/>
      <c r="IPI3" s="15"/>
      <c r="IPJ3" s="15"/>
      <c r="IPK3" s="15"/>
      <c r="IPL3" s="15"/>
      <c r="IPM3" s="15"/>
      <c r="IPN3" s="15"/>
      <c r="IPO3" s="15"/>
      <c r="IPP3" s="15"/>
      <c r="IPQ3" s="15"/>
      <c r="IPR3" s="15"/>
      <c r="IPS3" s="15"/>
      <c r="IPT3" s="15"/>
      <c r="IPU3" s="15"/>
      <c r="IPV3" s="15"/>
      <c r="IPW3" s="15"/>
      <c r="IPX3" s="15"/>
      <c r="IPY3" s="15"/>
      <c r="IPZ3" s="15"/>
      <c r="IQA3" s="15"/>
      <c r="IQB3" s="15"/>
      <c r="IQC3" s="15"/>
      <c r="IQD3" s="15"/>
      <c r="IQE3" s="15"/>
      <c r="IQF3" s="15"/>
      <c r="IQG3" s="15"/>
      <c r="IQH3" s="15"/>
      <c r="IQI3" s="15"/>
      <c r="IQJ3" s="15"/>
      <c r="IQK3" s="15"/>
      <c r="IQL3" s="15"/>
      <c r="IQM3" s="15"/>
      <c r="IQN3" s="15"/>
      <c r="IQO3" s="15"/>
      <c r="IQP3" s="15"/>
      <c r="IQQ3" s="15"/>
      <c r="IQR3" s="15"/>
      <c r="IQS3" s="15"/>
      <c r="IQT3" s="15"/>
      <c r="IQU3" s="15"/>
      <c r="IQV3" s="15"/>
      <c r="IQW3" s="15"/>
      <c r="IQX3" s="15"/>
      <c r="IQY3" s="15"/>
      <c r="IQZ3" s="15"/>
      <c r="IRA3" s="15"/>
      <c r="IRB3" s="15"/>
      <c r="IRC3" s="15"/>
      <c r="IRD3" s="15"/>
      <c r="IRE3" s="15"/>
      <c r="IRF3" s="15"/>
      <c r="IRG3" s="15"/>
      <c r="IRH3" s="15"/>
      <c r="IRI3" s="15"/>
      <c r="IRJ3" s="15"/>
      <c r="IRK3" s="15"/>
      <c r="IRL3" s="15"/>
      <c r="IRM3" s="15"/>
      <c r="IRN3" s="15"/>
      <c r="IRO3" s="15"/>
      <c r="IRP3" s="15"/>
      <c r="IRQ3" s="15"/>
      <c r="IRR3" s="15"/>
      <c r="IRS3" s="15"/>
      <c r="IRT3" s="15"/>
      <c r="IRU3" s="15"/>
      <c r="IRV3" s="15"/>
      <c r="IRW3" s="15"/>
      <c r="IRX3" s="15"/>
      <c r="IRY3" s="15"/>
      <c r="IRZ3" s="15"/>
      <c r="ISA3" s="15"/>
      <c r="ISB3" s="15"/>
      <c r="ISC3" s="15"/>
      <c r="ISD3" s="15"/>
      <c r="ISE3" s="15"/>
      <c r="ISF3" s="15"/>
      <c r="ISG3" s="15"/>
      <c r="ISH3" s="15"/>
      <c r="ISI3" s="15"/>
      <c r="ISJ3" s="15"/>
      <c r="ISK3" s="15"/>
      <c r="ISL3" s="15"/>
      <c r="ISM3" s="15"/>
      <c r="ISN3" s="15"/>
      <c r="ISO3" s="15"/>
      <c r="ISP3" s="15"/>
      <c r="ISQ3" s="15"/>
      <c r="ISR3" s="15"/>
      <c r="ISS3" s="15"/>
      <c r="IST3" s="15"/>
      <c r="ISU3" s="15"/>
      <c r="ISV3" s="15"/>
      <c r="ISW3" s="15"/>
      <c r="ISX3" s="15"/>
      <c r="ISY3" s="15"/>
      <c r="ISZ3" s="15"/>
      <c r="ITA3" s="15"/>
      <c r="ITB3" s="15"/>
      <c r="ITC3" s="15"/>
      <c r="ITD3" s="15"/>
      <c r="ITE3" s="15"/>
      <c r="ITF3" s="15"/>
      <c r="ITG3" s="15"/>
      <c r="ITH3" s="15"/>
      <c r="ITI3" s="15"/>
      <c r="ITJ3" s="15"/>
      <c r="ITK3" s="15"/>
      <c r="ITL3" s="15"/>
      <c r="ITM3" s="15"/>
      <c r="ITN3" s="15"/>
      <c r="ITO3" s="15"/>
      <c r="ITP3" s="15"/>
      <c r="ITQ3" s="15"/>
      <c r="ITR3" s="15"/>
      <c r="ITS3" s="15"/>
      <c r="ITT3" s="15"/>
      <c r="ITU3" s="15"/>
      <c r="ITV3" s="15"/>
      <c r="ITW3" s="15"/>
      <c r="ITX3" s="15"/>
      <c r="ITY3" s="15"/>
      <c r="ITZ3" s="15"/>
      <c r="IUA3" s="15"/>
      <c r="IUB3" s="15"/>
      <c r="IUC3" s="15"/>
      <c r="IUD3" s="15"/>
      <c r="IUE3" s="15"/>
      <c r="IUF3" s="15"/>
      <c r="IUG3" s="15"/>
      <c r="IUH3" s="15"/>
      <c r="IUI3" s="15"/>
      <c r="IUJ3" s="15"/>
      <c r="IUK3" s="15"/>
      <c r="IUL3" s="15"/>
      <c r="IUM3" s="15"/>
      <c r="IUN3" s="15"/>
      <c r="IUO3" s="15"/>
      <c r="IUP3" s="15"/>
      <c r="IUQ3" s="15"/>
      <c r="IUR3" s="15"/>
      <c r="IUS3" s="15"/>
      <c r="IUT3" s="15"/>
      <c r="IUU3" s="15"/>
      <c r="IUV3" s="15"/>
      <c r="IUW3" s="15"/>
      <c r="IUX3" s="15"/>
      <c r="IUY3" s="15"/>
      <c r="IUZ3" s="15"/>
      <c r="IVA3" s="15"/>
      <c r="IVB3" s="15"/>
      <c r="IVC3" s="15"/>
      <c r="IVD3" s="15"/>
      <c r="IVE3" s="15"/>
      <c r="IVF3" s="15"/>
      <c r="IVG3" s="15"/>
      <c r="IVH3" s="15"/>
      <c r="IVI3" s="15"/>
      <c r="IVJ3" s="15"/>
      <c r="IVK3" s="15"/>
      <c r="IVL3" s="15"/>
      <c r="IVM3" s="15"/>
      <c r="IVN3" s="15"/>
      <c r="IVO3" s="15"/>
      <c r="IVP3" s="15"/>
      <c r="IVQ3" s="15"/>
      <c r="IVR3" s="15"/>
      <c r="IVS3" s="15"/>
      <c r="IVT3" s="15"/>
      <c r="IVU3" s="15"/>
      <c r="IVV3" s="15"/>
      <c r="IVW3" s="15"/>
      <c r="IVX3" s="15"/>
      <c r="IVY3" s="15"/>
      <c r="IVZ3" s="15"/>
      <c r="IWA3" s="15"/>
      <c r="IWB3" s="15"/>
      <c r="IWC3" s="15"/>
      <c r="IWD3" s="15"/>
      <c r="IWE3" s="15"/>
      <c r="IWF3" s="15"/>
      <c r="IWG3" s="15"/>
      <c r="IWH3" s="15"/>
      <c r="IWI3" s="15"/>
      <c r="IWJ3" s="15"/>
      <c r="IWK3" s="15"/>
      <c r="IWL3" s="15"/>
      <c r="IWM3" s="15"/>
      <c r="IWN3" s="15"/>
      <c r="IWO3" s="15"/>
      <c r="IWP3" s="15"/>
      <c r="IWQ3" s="15"/>
      <c r="IWR3" s="15"/>
      <c r="IWS3" s="15"/>
      <c r="IWT3" s="15"/>
      <c r="IWU3" s="15"/>
      <c r="IWV3" s="15"/>
      <c r="IWW3" s="15"/>
      <c r="IWX3" s="15"/>
      <c r="IWY3" s="15"/>
      <c r="IWZ3" s="15"/>
      <c r="IXA3" s="15"/>
      <c r="IXB3" s="15"/>
      <c r="IXC3" s="15"/>
      <c r="IXD3" s="15"/>
      <c r="IXE3" s="15"/>
      <c r="IXF3" s="15"/>
      <c r="IXG3" s="15"/>
      <c r="IXH3" s="15"/>
      <c r="IXI3" s="15"/>
      <c r="IXJ3" s="15"/>
      <c r="IXK3" s="15"/>
      <c r="IXL3" s="15"/>
      <c r="IXM3" s="15"/>
      <c r="IXN3" s="15"/>
      <c r="IXO3" s="15"/>
      <c r="IXP3" s="15"/>
      <c r="IXQ3" s="15"/>
      <c r="IXR3" s="15"/>
      <c r="IXS3" s="15"/>
      <c r="IXT3" s="15"/>
      <c r="IXU3" s="15"/>
      <c r="IXV3" s="15"/>
      <c r="IXW3" s="15"/>
      <c r="IXX3" s="15"/>
      <c r="IXY3" s="15"/>
      <c r="IXZ3" s="15"/>
      <c r="IYA3" s="15"/>
      <c r="IYB3" s="15"/>
      <c r="IYC3" s="15"/>
      <c r="IYD3" s="15"/>
      <c r="IYE3" s="15"/>
      <c r="IYF3" s="15"/>
      <c r="IYG3" s="15"/>
      <c r="IYH3" s="15"/>
      <c r="IYI3" s="15"/>
      <c r="IYJ3" s="15"/>
      <c r="IYK3" s="15"/>
      <c r="IYL3" s="15"/>
      <c r="IYM3" s="15"/>
      <c r="IYN3" s="15"/>
      <c r="IYO3" s="15"/>
      <c r="IYP3" s="15"/>
      <c r="IYQ3" s="15"/>
      <c r="IYR3" s="15"/>
      <c r="IYS3" s="15"/>
      <c r="IYT3" s="15"/>
      <c r="IYU3" s="15"/>
      <c r="IYV3" s="15"/>
      <c r="IYW3" s="15"/>
      <c r="IYX3" s="15"/>
      <c r="IYY3" s="15"/>
      <c r="IYZ3" s="15"/>
      <c r="IZA3" s="15"/>
      <c r="IZB3" s="15"/>
      <c r="IZC3" s="15"/>
      <c r="IZD3" s="15"/>
      <c r="IZE3" s="15"/>
      <c r="IZF3" s="15"/>
      <c r="IZG3" s="15"/>
      <c r="IZH3" s="15"/>
      <c r="IZI3" s="15"/>
      <c r="IZJ3" s="15"/>
      <c r="IZK3" s="15"/>
      <c r="IZL3" s="15"/>
      <c r="IZM3" s="15"/>
      <c r="IZN3" s="15"/>
      <c r="IZO3" s="15"/>
      <c r="IZP3" s="15"/>
      <c r="IZQ3" s="15"/>
      <c r="IZR3" s="15"/>
      <c r="IZS3" s="15"/>
      <c r="IZT3" s="15"/>
      <c r="IZU3" s="15"/>
      <c r="IZV3" s="15"/>
      <c r="IZW3" s="15"/>
      <c r="IZX3" s="15"/>
      <c r="IZY3" s="15"/>
      <c r="IZZ3" s="15"/>
      <c r="JAA3" s="15"/>
      <c r="JAB3" s="15"/>
      <c r="JAC3" s="15"/>
      <c r="JAD3" s="15"/>
      <c r="JAE3" s="15"/>
      <c r="JAF3" s="15"/>
      <c r="JAG3" s="15"/>
      <c r="JAH3" s="15"/>
      <c r="JAI3" s="15"/>
      <c r="JAJ3" s="15"/>
      <c r="JAK3" s="15"/>
      <c r="JAL3" s="15"/>
      <c r="JAM3" s="15"/>
      <c r="JAN3" s="15"/>
      <c r="JAO3" s="15"/>
      <c r="JAP3" s="15"/>
      <c r="JAQ3" s="15"/>
      <c r="JAR3" s="15"/>
      <c r="JAS3" s="15"/>
      <c r="JAT3" s="15"/>
      <c r="JAU3" s="15"/>
      <c r="JAV3" s="15"/>
      <c r="JAW3" s="15"/>
      <c r="JAX3" s="15"/>
      <c r="JAY3" s="15"/>
      <c r="JAZ3" s="15"/>
      <c r="JBA3" s="15"/>
      <c r="JBB3" s="15"/>
      <c r="JBC3" s="15"/>
      <c r="JBD3" s="15"/>
      <c r="JBE3" s="15"/>
      <c r="JBF3" s="15"/>
      <c r="JBG3" s="15"/>
      <c r="JBH3" s="15"/>
      <c r="JBI3" s="15"/>
      <c r="JBJ3" s="15"/>
      <c r="JBK3" s="15"/>
      <c r="JBL3" s="15"/>
      <c r="JBM3" s="15"/>
      <c r="JBN3" s="15"/>
      <c r="JBO3" s="15"/>
      <c r="JBP3" s="15"/>
      <c r="JBQ3" s="15"/>
      <c r="JBR3" s="15"/>
      <c r="JBS3" s="15"/>
      <c r="JBT3" s="15"/>
      <c r="JBU3" s="15"/>
      <c r="JBV3" s="15"/>
      <c r="JBW3" s="15"/>
      <c r="JBX3" s="15"/>
      <c r="JBY3" s="15"/>
      <c r="JBZ3" s="15"/>
      <c r="JCA3" s="15"/>
      <c r="JCB3" s="15"/>
      <c r="JCC3" s="15"/>
      <c r="JCD3" s="15"/>
      <c r="JCE3" s="15"/>
      <c r="JCF3" s="15"/>
      <c r="JCG3" s="15"/>
      <c r="JCH3" s="15"/>
      <c r="JCI3" s="15"/>
      <c r="JCJ3" s="15"/>
      <c r="JCK3" s="15"/>
      <c r="JCL3" s="15"/>
      <c r="JCM3" s="15"/>
      <c r="JCN3" s="15"/>
      <c r="JCO3" s="15"/>
      <c r="JCP3" s="15"/>
      <c r="JCQ3" s="15"/>
      <c r="JCR3" s="15"/>
      <c r="JCS3" s="15"/>
      <c r="JCT3" s="15"/>
      <c r="JCU3" s="15"/>
      <c r="JCV3" s="15"/>
      <c r="JCW3" s="15"/>
      <c r="JCX3" s="15"/>
      <c r="JCY3" s="15"/>
      <c r="JCZ3" s="15"/>
      <c r="JDA3" s="15"/>
      <c r="JDB3" s="15"/>
      <c r="JDC3" s="15"/>
      <c r="JDD3" s="15"/>
      <c r="JDE3" s="15"/>
      <c r="JDF3" s="15"/>
      <c r="JDG3" s="15"/>
      <c r="JDH3" s="15"/>
      <c r="JDI3" s="15"/>
      <c r="JDJ3" s="15"/>
      <c r="JDK3" s="15"/>
      <c r="JDL3" s="15"/>
      <c r="JDM3" s="15"/>
      <c r="JDN3" s="15"/>
      <c r="JDO3" s="15"/>
      <c r="JDP3" s="15"/>
      <c r="JDQ3" s="15"/>
      <c r="JDR3" s="15"/>
      <c r="JDS3" s="15"/>
      <c r="JDT3" s="15"/>
      <c r="JDU3" s="15"/>
      <c r="JDV3" s="15"/>
      <c r="JDW3" s="15"/>
      <c r="JDX3" s="15"/>
      <c r="JDY3" s="15"/>
      <c r="JDZ3" s="15"/>
      <c r="JEA3" s="15"/>
      <c r="JEB3" s="15"/>
      <c r="JEC3" s="15"/>
      <c r="JED3" s="15"/>
      <c r="JEE3" s="15"/>
      <c r="JEF3" s="15"/>
      <c r="JEG3" s="15"/>
      <c r="JEH3" s="15"/>
      <c r="JEI3" s="15"/>
      <c r="JEJ3" s="15"/>
      <c r="JEK3" s="15"/>
      <c r="JEL3" s="15"/>
      <c r="JEM3" s="15"/>
      <c r="JEN3" s="15"/>
      <c r="JEO3" s="15"/>
      <c r="JEP3" s="15"/>
      <c r="JEQ3" s="15"/>
      <c r="JER3" s="15"/>
      <c r="JES3" s="15"/>
      <c r="JET3" s="15"/>
      <c r="JEU3" s="15"/>
      <c r="JEV3" s="15"/>
      <c r="JEW3" s="15"/>
      <c r="JEX3" s="15"/>
      <c r="JEY3" s="15"/>
      <c r="JEZ3" s="15"/>
      <c r="JFA3" s="15"/>
      <c r="JFB3" s="15"/>
      <c r="JFC3" s="15"/>
      <c r="JFD3" s="15"/>
      <c r="JFE3" s="15"/>
      <c r="JFF3" s="15"/>
      <c r="JFG3" s="15"/>
      <c r="JFH3" s="15"/>
      <c r="JFI3" s="15"/>
      <c r="JFJ3" s="15"/>
      <c r="JFK3" s="15"/>
      <c r="JFL3" s="15"/>
      <c r="JFM3" s="15"/>
      <c r="JFN3" s="15"/>
      <c r="JFO3" s="15"/>
      <c r="JFP3" s="15"/>
      <c r="JFQ3" s="15"/>
      <c r="JFR3" s="15"/>
      <c r="JFS3" s="15"/>
      <c r="JFT3" s="15"/>
      <c r="JFU3" s="15"/>
      <c r="JFV3" s="15"/>
      <c r="JFW3" s="15"/>
      <c r="JFX3" s="15"/>
      <c r="JFY3" s="15"/>
      <c r="JFZ3" s="15"/>
      <c r="JGA3" s="15"/>
      <c r="JGB3" s="15"/>
      <c r="JGC3" s="15"/>
      <c r="JGD3" s="15"/>
      <c r="JGE3" s="15"/>
      <c r="JGF3" s="15"/>
      <c r="JGG3" s="15"/>
      <c r="JGH3" s="15"/>
      <c r="JGI3" s="15"/>
      <c r="JGJ3" s="15"/>
      <c r="JGK3" s="15"/>
      <c r="JGL3" s="15"/>
      <c r="JGM3" s="15"/>
      <c r="JGN3" s="15"/>
      <c r="JGO3" s="15"/>
      <c r="JGP3" s="15"/>
      <c r="JGQ3" s="15"/>
      <c r="JGR3" s="15"/>
      <c r="JGS3" s="15"/>
      <c r="JGT3" s="15"/>
      <c r="JGU3" s="15"/>
      <c r="JGV3" s="15"/>
      <c r="JGW3" s="15"/>
      <c r="JGX3" s="15"/>
      <c r="JGY3" s="15"/>
      <c r="JGZ3" s="15"/>
      <c r="JHA3" s="15"/>
      <c r="JHB3" s="15"/>
      <c r="JHC3" s="15"/>
      <c r="JHD3" s="15"/>
      <c r="JHE3" s="15"/>
      <c r="JHF3" s="15"/>
      <c r="JHG3" s="15"/>
      <c r="JHH3" s="15"/>
      <c r="JHI3" s="15"/>
      <c r="JHJ3" s="15"/>
      <c r="JHK3" s="15"/>
      <c r="JHL3" s="15"/>
      <c r="JHM3" s="15"/>
      <c r="JHN3" s="15"/>
      <c r="JHO3" s="15"/>
      <c r="JHP3" s="15"/>
      <c r="JHQ3" s="15"/>
      <c r="JHR3" s="15"/>
      <c r="JHS3" s="15"/>
      <c r="JHT3" s="15"/>
      <c r="JHU3" s="15"/>
      <c r="JHV3" s="15"/>
      <c r="JHW3" s="15"/>
      <c r="JHX3" s="15"/>
      <c r="JHY3" s="15"/>
      <c r="JHZ3" s="15"/>
      <c r="JIA3" s="15"/>
      <c r="JIB3" s="15"/>
      <c r="JIC3" s="15"/>
      <c r="JID3" s="15"/>
      <c r="JIE3" s="15"/>
      <c r="JIF3" s="15"/>
      <c r="JIG3" s="15"/>
      <c r="JIH3" s="15"/>
      <c r="JII3" s="15"/>
      <c r="JIJ3" s="15"/>
      <c r="JIK3" s="15"/>
      <c r="JIL3" s="15"/>
      <c r="JIM3" s="15"/>
      <c r="JIN3" s="15"/>
      <c r="JIO3" s="15"/>
      <c r="JIP3" s="15"/>
      <c r="JIQ3" s="15"/>
      <c r="JIR3" s="15"/>
      <c r="JIS3" s="15"/>
      <c r="JIT3" s="15"/>
      <c r="JIU3" s="15"/>
      <c r="JIV3" s="15"/>
      <c r="JIW3" s="15"/>
      <c r="JIX3" s="15"/>
      <c r="JIY3" s="15"/>
      <c r="JIZ3" s="15"/>
      <c r="JJA3" s="15"/>
      <c r="JJB3" s="15"/>
      <c r="JJC3" s="15"/>
      <c r="JJD3" s="15"/>
      <c r="JJE3" s="15"/>
      <c r="JJF3" s="15"/>
      <c r="JJG3" s="15"/>
      <c r="JJH3" s="15"/>
      <c r="JJI3" s="15"/>
      <c r="JJJ3" s="15"/>
      <c r="JJK3" s="15"/>
      <c r="JJL3" s="15"/>
      <c r="JJM3" s="15"/>
      <c r="JJN3" s="15"/>
      <c r="JJO3" s="15"/>
      <c r="JJP3" s="15"/>
      <c r="JJQ3" s="15"/>
      <c r="JJR3" s="15"/>
      <c r="JJS3" s="15"/>
      <c r="JJT3" s="15"/>
      <c r="JJU3" s="15"/>
      <c r="JJV3" s="15"/>
      <c r="JJW3" s="15"/>
      <c r="JJX3" s="15"/>
      <c r="JJY3" s="15"/>
      <c r="JJZ3" s="15"/>
      <c r="JKA3" s="15"/>
      <c r="JKB3" s="15"/>
      <c r="JKC3" s="15"/>
      <c r="JKD3" s="15"/>
      <c r="JKE3" s="15"/>
      <c r="JKF3" s="15"/>
      <c r="JKG3" s="15"/>
      <c r="JKH3" s="15"/>
      <c r="JKI3" s="15"/>
      <c r="JKJ3" s="15"/>
      <c r="JKK3" s="15"/>
      <c r="JKL3" s="15"/>
      <c r="JKM3" s="15"/>
      <c r="JKN3" s="15"/>
      <c r="JKO3" s="15"/>
      <c r="JKP3" s="15"/>
      <c r="JKQ3" s="15"/>
      <c r="JKR3" s="15"/>
      <c r="JKS3" s="15"/>
      <c r="JKT3" s="15"/>
      <c r="JKU3" s="15"/>
      <c r="JKV3" s="15"/>
      <c r="JKW3" s="15"/>
      <c r="JKX3" s="15"/>
      <c r="JKY3" s="15"/>
      <c r="JKZ3" s="15"/>
      <c r="JLA3" s="15"/>
      <c r="JLB3" s="15"/>
      <c r="JLC3" s="15"/>
      <c r="JLD3" s="15"/>
      <c r="JLE3" s="15"/>
      <c r="JLF3" s="15"/>
      <c r="JLG3" s="15"/>
      <c r="JLH3" s="15"/>
      <c r="JLI3" s="15"/>
      <c r="JLJ3" s="15"/>
      <c r="JLK3" s="15"/>
      <c r="JLL3" s="15"/>
      <c r="JLM3" s="15"/>
      <c r="JLN3" s="15"/>
      <c r="JLO3" s="15"/>
      <c r="JLP3" s="15"/>
      <c r="JLQ3" s="15"/>
      <c r="JLR3" s="15"/>
      <c r="JLS3" s="15"/>
      <c r="JLT3" s="15"/>
      <c r="JLU3" s="15"/>
      <c r="JLV3" s="15"/>
      <c r="JLW3" s="15"/>
      <c r="JLX3" s="15"/>
      <c r="JLY3" s="15"/>
      <c r="JLZ3" s="15"/>
      <c r="JMA3" s="15"/>
      <c r="JMB3" s="15"/>
      <c r="JMC3" s="15"/>
      <c r="JMD3" s="15"/>
      <c r="JME3" s="15"/>
      <c r="JMF3" s="15"/>
      <c r="JMG3" s="15"/>
      <c r="JMH3" s="15"/>
      <c r="JMI3" s="15"/>
      <c r="JMJ3" s="15"/>
      <c r="JMK3" s="15"/>
      <c r="JML3" s="15"/>
      <c r="JMM3" s="15"/>
      <c r="JMN3" s="15"/>
      <c r="JMO3" s="15"/>
      <c r="JMP3" s="15"/>
      <c r="JMQ3" s="15"/>
      <c r="JMR3" s="15"/>
      <c r="JMS3" s="15"/>
      <c r="JMT3" s="15"/>
      <c r="JMU3" s="15"/>
      <c r="JMV3" s="15"/>
      <c r="JMW3" s="15"/>
      <c r="JMX3" s="15"/>
      <c r="JMY3" s="15"/>
      <c r="JMZ3" s="15"/>
      <c r="JNA3" s="15"/>
      <c r="JNB3" s="15"/>
      <c r="JNC3" s="15"/>
      <c r="JND3" s="15"/>
      <c r="JNE3" s="15"/>
      <c r="JNF3" s="15"/>
      <c r="JNG3" s="15"/>
      <c r="JNH3" s="15"/>
      <c r="JNI3" s="15"/>
      <c r="JNJ3" s="15"/>
      <c r="JNK3" s="15"/>
      <c r="JNL3" s="15"/>
      <c r="JNM3" s="15"/>
      <c r="JNN3" s="15"/>
      <c r="JNO3" s="15"/>
      <c r="JNP3" s="15"/>
      <c r="JNQ3" s="15"/>
      <c r="JNR3" s="15"/>
      <c r="JNS3" s="15"/>
      <c r="JNT3" s="15"/>
      <c r="JNU3" s="15"/>
      <c r="JNV3" s="15"/>
      <c r="JNW3" s="15"/>
      <c r="JNX3" s="15"/>
      <c r="JNY3" s="15"/>
      <c r="JNZ3" s="15"/>
      <c r="JOA3" s="15"/>
      <c r="JOB3" s="15"/>
      <c r="JOC3" s="15"/>
      <c r="JOD3" s="15"/>
      <c r="JOE3" s="15"/>
      <c r="JOF3" s="15"/>
      <c r="JOG3" s="15"/>
      <c r="JOH3" s="15"/>
      <c r="JOI3" s="15"/>
      <c r="JOJ3" s="15"/>
      <c r="JOK3" s="15"/>
      <c r="JOL3" s="15"/>
      <c r="JOM3" s="15"/>
      <c r="JON3" s="15"/>
      <c r="JOO3" s="15"/>
      <c r="JOP3" s="15"/>
      <c r="JOQ3" s="15"/>
      <c r="JOR3" s="15"/>
      <c r="JOS3" s="15"/>
      <c r="JOT3" s="15"/>
      <c r="JOU3" s="15"/>
      <c r="JOV3" s="15"/>
      <c r="JOW3" s="15"/>
      <c r="JOX3" s="15"/>
      <c r="JOY3" s="15"/>
      <c r="JOZ3" s="15"/>
      <c r="JPA3" s="15"/>
      <c r="JPB3" s="15"/>
      <c r="JPC3" s="15"/>
      <c r="JPD3" s="15"/>
      <c r="JPE3" s="15"/>
      <c r="JPF3" s="15"/>
      <c r="JPG3" s="15"/>
      <c r="JPH3" s="15"/>
      <c r="JPI3" s="15"/>
      <c r="JPJ3" s="15"/>
      <c r="JPK3" s="15"/>
      <c r="JPL3" s="15"/>
      <c r="JPM3" s="15"/>
      <c r="JPN3" s="15"/>
      <c r="JPO3" s="15"/>
      <c r="JPP3" s="15"/>
      <c r="JPQ3" s="15"/>
      <c r="JPR3" s="15"/>
      <c r="JPS3" s="15"/>
      <c r="JPT3" s="15"/>
      <c r="JPU3" s="15"/>
      <c r="JPV3" s="15"/>
      <c r="JPW3" s="15"/>
      <c r="JPX3" s="15"/>
      <c r="JPY3" s="15"/>
      <c r="JPZ3" s="15"/>
      <c r="JQA3" s="15"/>
      <c r="JQB3" s="15"/>
      <c r="JQC3" s="15"/>
      <c r="JQD3" s="15"/>
      <c r="JQE3" s="15"/>
      <c r="JQF3" s="15"/>
      <c r="JQG3" s="15"/>
      <c r="JQH3" s="15"/>
      <c r="JQI3" s="15"/>
      <c r="JQJ3" s="15"/>
      <c r="JQK3" s="15"/>
      <c r="JQL3" s="15"/>
      <c r="JQM3" s="15"/>
      <c r="JQN3" s="15"/>
      <c r="JQO3" s="15"/>
      <c r="JQP3" s="15"/>
      <c r="JQQ3" s="15"/>
      <c r="JQR3" s="15"/>
      <c r="JQS3" s="15"/>
      <c r="JQT3" s="15"/>
      <c r="JQU3" s="15"/>
      <c r="JQV3" s="15"/>
      <c r="JQW3" s="15"/>
      <c r="JQX3" s="15"/>
      <c r="JQY3" s="15"/>
      <c r="JQZ3" s="15"/>
      <c r="JRA3" s="15"/>
      <c r="JRB3" s="15"/>
      <c r="JRC3" s="15"/>
      <c r="JRD3" s="15"/>
      <c r="JRE3" s="15"/>
      <c r="JRF3" s="15"/>
      <c r="JRG3" s="15"/>
      <c r="JRH3" s="15"/>
      <c r="JRI3" s="15"/>
      <c r="JRJ3" s="15"/>
      <c r="JRK3" s="15"/>
      <c r="JRL3" s="15"/>
      <c r="JRM3" s="15"/>
      <c r="JRN3" s="15"/>
      <c r="JRO3" s="15"/>
      <c r="JRP3" s="15"/>
      <c r="JRQ3" s="15"/>
      <c r="JRR3" s="15"/>
      <c r="JRS3" s="15"/>
      <c r="JRT3" s="15"/>
      <c r="JRU3" s="15"/>
      <c r="JRV3" s="15"/>
      <c r="JRW3" s="15"/>
      <c r="JRX3" s="15"/>
      <c r="JRY3" s="15"/>
      <c r="JRZ3" s="15"/>
      <c r="JSA3" s="15"/>
      <c r="JSB3" s="15"/>
      <c r="JSC3" s="15"/>
      <c r="JSD3" s="15"/>
      <c r="JSE3" s="15"/>
      <c r="JSF3" s="15"/>
      <c r="JSG3" s="15"/>
      <c r="JSH3" s="15"/>
      <c r="JSI3" s="15"/>
      <c r="JSJ3" s="15"/>
      <c r="JSK3" s="15"/>
      <c r="JSL3" s="15"/>
      <c r="JSM3" s="15"/>
      <c r="JSN3" s="15"/>
      <c r="JSO3" s="15"/>
      <c r="JSP3" s="15"/>
      <c r="JSQ3" s="15"/>
      <c r="JSR3" s="15"/>
      <c r="JSS3" s="15"/>
      <c r="JST3" s="15"/>
      <c r="JSU3" s="15"/>
      <c r="JSV3" s="15"/>
      <c r="JSW3" s="15"/>
      <c r="JSX3" s="15"/>
      <c r="JSY3" s="15"/>
      <c r="JSZ3" s="15"/>
      <c r="JTA3" s="15"/>
      <c r="JTB3" s="15"/>
      <c r="JTC3" s="15"/>
      <c r="JTD3" s="15"/>
      <c r="JTE3" s="15"/>
      <c r="JTF3" s="15"/>
      <c r="JTG3" s="15"/>
      <c r="JTH3" s="15"/>
      <c r="JTI3" s="15"/>
      <c r="JTJ3" s="15"/>
      <c r="JTK3" s="15"/>
      <c r="JTL3" s="15"/>
      <c r="JTM3" s="15"/>
      <c r="JTN3" s="15"/>
      <c r="JTO3" s="15"/>
      <c r="JTP3" s="15"/>
      <c r="JTQ3" s="15"/>
      <c r="JTR3" s="15"/>
      <c r="JTS3" s="15"/>
      <c r="JTT3" s="15"/>
      <c r="JTU3" s="15"/>
      <c r="JTV3" s="15"/>
      <c r="JTW3" s="15"/>
      <c r="JTX3" s="15"/>
      <c r="JTY3" s="15"/>
      <c r="JTZ3" s="15"/>
      <c r="JUA3" s="15"/>
      <c r="JUB3" s="15"/>
      <c r="JUC3" s="15"/>
      <c r="JUD3" s="15"/>
      <c r="JUE3" s="15"/>
      <c r="JUF3" s="15"/>
      <c r="JUG3" s="15"/>
      <c r="JUH3" s="15"/>
      <c r="JUI3" s="15"/>
      <c r="JUJ3" s="15"/>
      <c r="JUK3" s="15"/>
      <c r="JUL3" s="15"/>
      <c r="JUM3" s="15"/>
      <c r="JUN3" s="15"/>
      <c r="JUO3" s="15"/>
      <c r="JUP3" s="15"/>
      <c r="JUQ3" s="15"/>
      <c r="JUR3" s="15"/>
      <c r="JUS3" s="15"/>
      <c r="JUT3" s="15"/>
      <c r="JUU3" s="15"/>
      <c r="JUV3" s="15"/>
      <c r="JUW3" s="15"/>
      <c r="JUX3" s="15"/>
      <c r="JUY3" s="15"/>
      <c r="JUZ3" s="15"/>
      <c r="JVA3" s="15"/>
      <c r="JVB3" s="15"/>
      <c r="JVC3" s="15"/>
      <c r="JVD3" s="15"/>
      <c r="JVE3" s="15"/>
      <c r="JVF3" s="15"/>
      <c r="JVG3" s="15"/>
      <c r="JVH3" s="15"/>
      <c r="JVI3" s="15"/>
      <c r="JVJ3" s="15"/>
      <c r="JVK3" s="15"/>
      <c r="JVL3" s="15"/>
      <c r="JVM3" s="15"/>
      <c r="JVN3" s="15"/>
      <c r="JVO3" s="15"/>
      <c r="JVP3" s="15"/>
      <c r="JVQ3" s="15"/>
      <c r="JVR3" s="15"/>
      <c r="JVS3" s="15"/>
      <c r="JVT3" s="15"/>
      <c r="JVU3" s="15"/>
      <c r="JVV3" s="15"/>
      <c r="JVW3" s="15"/>
      <c r="JVX3" s="15"/>
      <c r="JVY3" s="15"/>
      <c r="JVZ3" s="15"/>
      <c r="JWA3" s="15"/>
      <c r="JWB3" s="15"/>
      <c r="JWC3" s="15"/>
      <c r="JWD3" s="15"/>
      <c r="JWE3" s="15"/>
      <c r="JWF3" s="15"/>
      <c r="JWG3" s="15"/>
      <c r="JWH3" s="15"/>
      <c r="JWI3" s="15"/>
      <c r="JWJ3" s="15"/>
      <c r="JWK3" s="15"/>
      <c r="JWL3" s="15"/>
      <c r="JWM3" s="15"/>
      <c r="JWN3" s="15"/>
      <c r="JWO3" s="15"/>
      <c r="JWP3" s="15"/>
      <c r="JWQ3" s="15"/>
      <c r="JWR3" s="15"/>
      <c r="JWS3" s="15"/>
      <c r="JWT3" s="15"/>
      <c r="JWU3" s="15"/>
      <c r="JWV3" s="15"/>
      <c r="JWW3" s="15"/>
      <c r="JWX3" s="15"/>
      <c r="JWY3" s="15"/>
      <c r="JWZ3" s="15"/>
      <c r="JXA3" s="15"/>
      <c r="JXB3" s="15"/>
      <c r="JXC3" s="15"/>
      <c r="JXD3" s="15"/>
      <c r="JXE3" s="15"/>
      <c r="JXF3" s="15"/>
      <c r="JXG3" s="15"/>
      <c r="JXH3" s="15"/>
      <c r="JXI3" s="15"/>
      <c r="JXJ3" s="15"/>
      <c r="JXK3" s="15"/>
      <c r="JXL3" s="15"/>
      <c r="JXM3" s="15"/>
      <c r="JXN3" s="15"/>
      <c r="JXO3" s="15"/>
      <c r="JXP3" s="15"/>
      <c r="JXQ3" s="15"/>
      <c r="JXR3" s="15"/>
      <c r="JXS3" s="15"/>
      <c r="JXT3" s="15"/>
      <c r="JXU3" s="15"/>
      <c r="JXV3" s="15"/>
      <c r="JXW3" s="15"/>
      <c r="JXX3" s="15"/>
      <c r="JXY3" s="15"/>
      <c r="JXZ3" s="15"/>
      <c r="JYA3" s="15"/>
      <c r="JYB3" s="15"/>
      <c r="JYC3" s="15"/>
      <c r="JYD3" s="15"/>
      <c r="JYE3" s="15"/>
      <c r="JYF3" s="15"/>
      <c r="JYG3" s="15"/>
      <c r="JYH3" s="15"/>
      <c r="JYI3" s="15"/>
      <c r="JYJ3" s="15"/>
      <c r="JYK3" s="15"/>
      <c r="JYL3" s="15"/>
      <c r="JYM3" s="15"/>
      <c r="JYN3" s="15"/>
      <c r="JYO3" s="15"/>
      <c r="JYP3" s="15"/>
      <c r="JYQ3" s="15"/>
      <c r="JYR3" s="15"/>
      <c r="JYS3" s="15"/>
      <c r="JYT3" s="15"/>
      <c r="JYU3" s="15"/>
      <c r="JYV3" s="15"/>
      <c r="JYW3" s="15"/>
      <c r="JYX3" s="15"/>
      <c r="JYY3" s="15"/>
      <c r="JYZ3" s="15"/>
      <c r="JZA3" s="15"/>
      <c r="JZB3" s="15"/>
      <c r="JZC3" s="15"/>
      <c r="JZD3" s="15"/>
      <c r="JZE3" s="15"/>
      <c r="JZF3" s="15"/>
      <c r="JZG3" s="15"/>
      <c r="JZH3" s="15"/>
      <c r="JZI3" s="15"/>
      <c r="JZJ3" s="15"/>
      <c r="JZK3" s="15"/>
      <c r="JZL3" s="15"/>
      <c r="JZM3" s="15"/>
      <c r="JZN3" s="15"/>
      <c r="JZO3" s="15"/>
      <c r="JZP3" s="15"/>
      <c r="JZQ3" s="15"/>
      <c r="JZR3" s="15"/>
      <c r="JZS3" s="15"/>
      <c r="JZT3" s="15"/>
      <c r="JZU3" s="15"/>
      <c r="JZV3" s="15"/>
      <c r="JZW3" s="15"/>
      <c r="JZX3" s="15"/>
      <c r="JZY3" s="15"/>
      <c r="JZZ3" s="15"/>
      <c r="KAA3" s="15"/>
      <c r="KAB3" s="15"/>
      <c r="KAC3" s="15"/>
      <c r="KAD3" s="15"/>
      <c r="KAE3" s="15"/>
      <c r="KAF3" s="15"/>
      <c r="KAG3" s="15"/>
      <c r="KAH3" s="15"/>
      <c r="KAI3" s="15"/>
      <c r="KAJ3" s="15"/>
      <c r="KAK3" s="15"/>
      <c r="KAL3" s="15"/>
      <c r="KAM3" s="15"/>
      <c r="KAN3" s="15"/>
      <c r="KAO3" s="15"/>
      <c r="KAP3" s="15"/>
      <c r="KAQ3" s="15"/>
      <c r="KAR3" s="15"/>
      <c r="KAS3" s="15"/>
      <c r="KAT3" s="15"/>
      <c r="KAU3" s="15"/>
      <c r="KAV3" s="15"/>
      <c r="KAW3" s="15"/>
      <c r="KAX3" s="15"/>
      <c r="KAY3" s="15"/>
      <c r="KAZ3" s="15"/>
      <c r="KBA3" s="15"/>
      <c r="KBB3" s="15"/>
      <c r="KBC3" s="15"/>
      <c r="KBD3" s="15"/>
      <c r="KBE3" s="15"/>
      <c r="KBF3" s="15"/>
      <c r="KBG3" s="15"/>
      <c r="KBH3" s="15"/>
      <c r="KBI3" s="15"/>
      <c r="KBJ3" s="15"/>
      <c r="KBK3" s="15"/>
      <c r="KBL3" s="15"/>
      <c r="KBM3" s="15"/>
      <c r="KBN3" s="15"/>
      <c r="KBO3" s="15"/>
      <c r="KBP3" s="15"/>
      <c r="KBQ3" s="15"/>
      <c r="KBR3" s="15"/>
      <c r="KBS3" s="15"/>
      <c r="KBT3" s="15"/>
      <c r="KBU3" s="15"/>
      <c r="KBV3" s="15"/>
      <c r="KBW3" s="15"/>
      <c r="KBX3" s="15"/>
      <c r="KBY3" s="15"/>
      <c r="KBZ3" s="15"/>
      <c r="KCA3" s="15"/>
      <c r="KCB3" s="15"/>
      <c r="KCC3" s="15"/>
      <c r="KCD3" s="15"/>
      <c r="KCE3" s="15"/>
      <c r="KCF3" s="15"/>
      <c r="KCG3" s="15"/>
      <c r="KCH3" s="15"/>
      <c r="KCI3" s="15"/>
      <c r="KCJ3" s="15"/>
      <c r="KCK3" s="15"/>
      <c r="KCL3" s="15"/>
      <c r="KCM3" s="15"/>
      <c r="KCN3" s="15"/>
      <c r="KCO3" s="15"/>
      <c r="KCP3" s="15"/>
      <c r="KCQ3" s="15"/>
      <c r="KCR3" s="15"/>
      <c r="KCS3" s="15"/>
      <c r="KCT3" s="15"/>
      <c r="KCU3" s="15"/>
      <c r="KCV3" s="15"/>
      <c r="KCW3" s="15"/>
      <c r="KCX3" s="15"/>
      <c r="KCY3" s="15"/>
      <c r="KCZ3" s="15"/>
      <c r="KDA3" s="15"/>
      <c r="KDB3" s="15"/>
      <c r="KDC3" s="15"/>
      <c r="KDD3" s="15"/>
      <c r="KDE3" s="15"/>
      <c r="KDF3" s="15"/>
      <c r="KDG3" s="15"/>
      <c r="KDH3" s="15"/>
      <c r="KDI3" s="15"/>
      <c r="KDJ3" s="15"/>
      <c r="KDK3" s="15"/>
      <c r="KDL3" s="15"/>
      <c r="KDM3" s="15"/>
      <c r="KDN3" s="15"/>
      <c r="KDO3" s="15"/>
      <c r="KDP3" s="15"/>
      <c r="KDQ3" s="15"/>
      <c r="KDR3" s="15"/>
      <c r="KDS3" s="15"/>
      <c r="KDT3" s="15"/>
      <c r="KDU3" s="15"/>
      <c r="KDV3" s="15"/>
      <c r="KDW3" s="15"/>
      <c r="KDX3" s="15"/>
      <c r="KDY3" s="15"/>
      <c r="KDZ3" s="15"/>
      <c r="KEA3" s="15"/>
      <c r="KEB3" s="15"/>
      <c r="KEC3" s="15"/>
      <c r="KED3" s="15"/>
      <c r="KEE3" s="15"/>
      <c r="KEF3" s="15"/>
      <c r="KEG3" s="15"/>
      <c r="KEH3" s="15"/>
      <c r="KEI3" s="15"/>
      <c r="KEJ3" s="15"/>
      <c r="KEK3" s="15"/>
      <c r="KEL3" s="15"/>
      <c r="KEM3" s="15"/>
      <c r="KEN3" s="15"/>
      <c r="KEO3" s="15"/>
      <c r="KEP3" s="15"/>
      <c r="KEQ3" s="15"/>
      <c r="KER3" s="15"/>
      <c r="KES3" s="15"/>
      <c r="KET3" s="15"/>
      <c r="KEU3" s="15"/>
      <c r="KEV3" s="15"/>
      <c r="KEW3" s="15"/>
      <c r="KEX3" s="15"/>
      <c r="KEY3" s="15"/>
      <c r="KEZ3" s="15"/>
      <c r="KFA3" s="15"/>
      <c r="KFB3" s="15"/>
      <c r="KFC3" s="15"/>
      <c r="KFD3" s="15"/>
      <c r="KFE3" s="15"/>
      <c r="KFF3" s="15"/>
      <c r="KFG3" s="15"/>
      <c r="KFH3" s="15"/>
      <c r="KFI3" s="15"/>
      <c r="KFJ3" s="15"/>
      <c r="KFK3" s="15"/>
      <c r="KFL3" s="15"/>
      <c r="KFM3" s="15"/>
      <c r="KFN3" s="15"/>
      <c r="KFO3" s="15"/>
      <c r="KFP3" s="15"/>
      <c r="KFQ3" s="15"/>
      <c r="KFR3" s="15"/>
      <c r="KFS3" s="15"/>
      <c r="KFT3" s="15"/>
      <c r="KFU3" s="15"/>
      <c r="KFV3" s="15"/>
      <c r="KFW3" s="15"/>
      <c r="KFX3" s="15"/>
      <c r="KFY3" s="15"/>
      <c r="KFZ3" s="15"/>
      <c r="KGA3" s="15"/>
      <c r="KGB3" s="15"/>
      <c r="KGC3" s="15"/>
      <c r="KGD3" s="15"/>
      <c r="KGE3" s="15"/>
      <c r="KGF3" s="15"/>
      <c r="KGG3" s="15"/>
      <c r="KGH3" s="15"/>
      <c r="KGI3" s="15"/>
      <c r="KGJ3" s="15"/>
      <c r="KGK3" s="15"/>
      <c r="KGL3" s="15"/>
      <c r="KGM3" s="15"/>
      <c r="KGN3" s="15"/>
      <c r="KGO3" s="15"/>
      <c r="KGP3" s="15"/>
      <c r="KGQ3" s="15"/>
      <c r="KGR3" s="15"/>
      <c r="KGS3" s="15"/>
      <c r="KGT3" s="15"/>
      <c r="KGU3" s="15"/>
      <c r="KGV3" s="15"/>
      <c r="KGW3" s="15"/>
      <c r="KGX3" s="15"/>
      <c r="KGY3" s="15"/>
      <c r="KGZ3" s="15"/>
      <c r="KHA3" s="15"/>
      <c r="KHB3" s="15"/>
      <c r="KHC3" s="15"/>
      <c r="KHD3" s="15"/>
      <c r="KHE3" s="15"/>
      <c r="KHF3" s="15"/>
      <c r="KHG3" s="15"/>
      <c r="KHH3" s="15"/>
      <c r="KHI3" s="15"/>
      <c r="KHJ3" s="15"/>
      <c r="KHK3" s="15"/>
      <c r="KHL3" s="15"/>
      <c r="KHM3" s="15"/>
      <c r="KHN3" s="15"/>
      <c r="KHO3" s="15"/>
      <c r="KHP3" s="15"/>
      <c r="KHQ3" s="15"/>
      <c r="KHR3" s="15"/>
      <c r="KHS3" s="15"/>
      <c r="KHT3" s="15"/>
      <c r="KHU3" s="15"/>
      <c r="KHV3" s="15"/>
      <c r="KHW3" s="15"/>
      <c r="KHX3" s="15"/>
      <c r="KHY3" s="15"/>
      <c r="KHZ3" s="15"/>
      <c r="KIA3" s="15"/>
      <c r="KIB3" s="15"/>
      <c r="KIC3" s="15"/>
      <c r="KID3" s="15"/>
      <c r="KIE3" s="15"/>
      <c r="KIF3" s="15"/>
      <c r="KIG3" s="15"/>
      <c r="KIH3" s="15"/>
      <c r="KII3" s="15"/>
      <c r="KIJ3" s="15"/>
      <c r="KIK3" s="15"/>
      <c r="KIL3" s="15"/>
      <c r="KIM3" s="15"/>
      <c r="KIN3" s="15"/>
      <c r="KIO3" s="15"/>
      <c r="KIP3" s="15"/>
      <c r="KIQ3" s="15"/>
      <c r="KIR3" s="15"/>
      <c r="KIS3" s="15"/>
      <c r="KIT3" s="15"/>
      <c r="KIU3" s="15"/>
      <c r="KIV3" s="15"/>
      <c r="KIW3" s="15"/>
      <c r="KIX3" s="15"/>
      <c r="KIY3" s="15"/>
      <c r="KIZ3" s="15"/>
      <c r="KJA3" s="15"/>
      <c r="KJB3" s="15"/>
      <c r="KJC3" s="15"/>
      <c r="KJD3" s="15"/>
      <c r="KJE3" s="15"/>
      <c r="KJF3" s="15"/>
      <c r="KJG3" s="15"/>
      <c r="KJH3" s="15"/>
      <c r="KJI3" s="15"/>
      <c r="KJJ3" s="15"/>
      <c r="KJK3" s="15"/>
      <c r="KJL3" s="15"/>
      <c r="KJM3" s="15"/>
      <c r="KJN3" s="15"/>
      <c r="KJO3" s="15"/>
      <c r="KJP3" s="15"/>
      <c r="KJQ3" s="15"/>
      <c r="KJR3" s="15"/>
      <c r="KJS3" s="15"/>
      <c r="KJT3" s="15"/>
      <c r="KJU3" s="15"/>
      <c r="KJV3" s="15"/>
      <c r="KJW3" s="15"/>
      <c r="KJX3" s="15"/>
      <c r="KJY3" s="15"/>
      <c r="KJZ3" s="15"/>
      <c r="KKA3" s="15"/>
      <c r="KKB3" s="15"/>
      <c r="KKC3" s="15"/>
      <c r="KKD3" s="15"/>
      <c r="KKE3" s="15"/>
      <c r="KKF3" s="15"/>
      <c r="KKG3" s="15"/>
      <c r="KKH3" s="15"/>
      <c r="KKI3" s="15"/>
      <c r="KKJ3" s="15"/>
      <c r="KKK3" s="15"/>
      <c r="KKL3" s="15"/>
      <c r="KKM3" s="15"/>
      <c r="KKN3" s="15"/>
      <c r="KKO3" s="15"/>
      <c r="KKP3" s="15"/>
      <c r="KKQ3" s="15"/>
      <c r="KKR3" s="15"/>
      <c r="KKS3" s="15"/>
      <c r="KKT3" s="15"/>
      <c r="KKU3" s="15"/>
      <c r="KKV3" s="15"/>
      <c r="KKW3" s="15"/>
      <c r="KKX3" s="15"/>
      <c r="KKY3" s="15"/>
      <c r="KKZ3" s="15"/>
      <c r="KLA3" s="15"/>
      <c r="KLB3" s="15"/>
      <c r="KLC3" s="15"/>
      <c r="KLD3" s="15"/>
      <c r="KLE3" s="15"/>
      <c r="KLF3" s="15"/>
      <c r="KLG3" s="15"/>
      <c r="KLH3" s="15"/>
      <c r="KLI3" s="15"/>
      <c r="KLJ3" s="15"/>
      <c r="KLK3" s="15"/>
      <c r="KLL3" s="15"/>
      <c r="KLM3" s="15"/>
      <c r="KLN3" s="15"/>
      <c r="KLO3" s="15"/>
      <c r="KLP3" s="15"/>
      <c r="KLQ3" s="15"/>
      <c r="KLR3" s="15"/>
      <c r="KLS3" s="15"/>
      <c r="KLT3" s="15"/>
      <c r="KLU3" s="15"/>
      <c r="KLV3" s="15"/>
      <c r="KLW3" s="15"/>
      <c r="KLX3" s="15"/>
      <c r="KLY3" s="15"/>
      <c r="KLZ3" s="15"/>
      <c r="KMA3" s="15"/>
      <c r="KMB3" s="15"/>
      <c r="KMC3" s="15"/>
      <c r="KMD3" s="15"/>
      <c r="KME3" s="15"/>
      <c r="KMF3" s="15"/>
      <c r="KMG3" s="15"/>
      <c r="KMH3" s="15"/>
      <c r="KMI3" s="15"/>
      <c r="KMJ3" s="15"/>
      <c r="KMK3" s="15"/>
      <c r="KML3" s="15"/>
      <c r="KMM3" s="15"/>
      <c r="KMN3" s="15"/>
      <c r="KMO3" s="15"/>
      <c r="KMP3" s="15"/>
      <c r="KMQ3" s="15"/>
      <c r="KMR3" s="15"/>
      <c r="KMS3" s="15"/>
      <c r="KMT3" s="15"/>
      <c r="KMU3" s="15"/>
      <c r="KMV3" s="15"/>
      <c r="KMW3" s="15"/>
      <c r="KMX3" s="15"/>
      <c r="KMY3" s="15"/>
      <c r="KMZ3" s="15"/>
      <c r="KNA3" s="15"/>
      <c r="KNB3" s="15"/>
      <c r="KNC3" s="15"/>
      <c r="KND3" s="15"/>
      <c r="KNE3" s="15"/>
      <c r="KNF3" s="15"/>
      <c r="KNG3" s="15"/>
      <c r="KNH3" s="15"/>
      <c r="KNI3" s="15"/>
      <c r="KNJ3" s="15"/>
      <c r="KNK3" s="15"/>
      <c r="KNL3" s="15"/>
      <c r="KNM3" s="15"/>
      <c r="KNN3" s="15"/>
      <c r="KNO3" s="15"/>
      <c r="KNP3" s="15"/>
      <c r="KNQ3" s="15"/>
      <c r="KNR3" s="15"/>
      <c r="KNS3" s="15"/>
      <c r="KNT3" s="15"/>
      <c r="KNU3" s="15"/>
      <c r="KNV3" s="15"/>
      <c r="KNW3" s="15"/>
      <c r="KNX3" s="15"/>
      <c r="KNY3" s="15"/>
      <c r="KNZ3" s="15"/>
      <c r="KOA3" s="15"/>
      <c r="KOB3" s="15"/>
      <c r="KOC3" s="15"/>
      <c r="KOD3" s="15"/>
      <c r="KOE3" s="15"/>
      <c r="KOF3" s="15"/>
      <c r="KOG3" s="15"/>
      <c r="KOH3" s="15"/>
      <c r="KOI3" s="15"/>
      <c r="KOJ3" s="15"/>
      <c r="KOK3" s="15"/>
      <c r="KOL3" s="15"/>
      <c r="KOM3" s="15"/>
      <c r="KON3" s="15"/>
      <c r="KOO3" s="15"/>
      <c r="KOP3" s="15"/>
      <c r="KOQ3" s="15"/>
      <c r="KOR3" s="15"/>
      <c r="KOS3" s="15"/>
      <c r="KOT3" s="15"/>
      <c r="KOU3" s="15"/>
      <c r="KOV3" s="15"/>
      <c r="KOW3" s="15"/>
      <c r="KOX3" s="15"/>
      <c r="KOY3" s="15"/>
      <c r="KOZ3" s="15"/>
      <c r="KPA3" s="15"/>
      <c r="KPB3" s="15"/>
      <c r="KPC3" s="15"/>
      <c r="KPD3" s="15"/>
      <c r="KPE3" s="15"/>
      <c r="KPF3" s="15"/>
      <c r="KPG3" s="15"/>
      <c r="KPH3" s="15"/>
      <c r="KPI3" s="15"/>
      <c r="KPJ3" s="15"/>
      <c r="KPK3" s="15"/>
      <c r="KPL3" s="15"/>
      <c r="KPM3" s="15"/>
      <c r="KPN3" s="15"/>
      <c r="KPO3" s="15"/>
      <c r="KPP3" s="15"/>
      <c r="KPQ3" s="15"/>
      <c r="KPR3" s="15"/>
      <c r="KPS3" s="15"/>
      <c r="KPT3" s="15"/>
      <c r="KPU3" s="15"/>
      <c r="KPV3" s="15"/>
      <c r="KPW3" s="15"/>
      <c r="KPX3" s="15"/>
      <c r="KPY3" s="15"/>
      <c r="KPZ3" s="15"/>
      <c r="KQA3" s="15"/>
      <c r="KQB3" s="15"/>
      <c r="KQC3" s="15"/>
      <c r="KQD3" s="15"/>
      <c r="KQE3" s="15"/>
      <c r="KQF3" s="15"/>
      <c r="KQG3" s="15"/>
      <c r="KQH3" s="15"/>
      <c r="KQI3" s="15"/>
      <c r="KQJ3" s="15"/>
      <c r="KQK3" s="15"/>
      <c r="KQL3" s="15"/>
      <c r="KQM3" s="15"/>
      <c r="KQN3" s="15"/>
      <c r="KQO3" s="15"/>
      <c r="KQP3" s="15"/>
      <c r="KQQ3" s="15"/>
      <c r="KQR3" s="15"/>
      <c r="KQS3" s="15"/>
      <c r="KQT3" s="15"/>
      <c r="KQU3" s="15"/>
      <c r="KQV3" s="15"/>
      <c r="KQW3" s="15"/>
      <c r="KQX3" s="15"/>
      <c r="KQY3" s="15"/>
      <c r="KQZ3" s="15"/>
      <c r="KRA3" s="15"/>
      <c r="KRB3" s="15"/>
      <c r="KRC3" s="15"/>
      <c r="KRD3" s="15"/>
      <c r="KRE3" s="15"/>
      <c r="KRF3" s="15"/>
      <c r="KRG3" s="15"/>
      <c r="KRH3" s="15"/>
      <c r="KRI3" s="15"/>
      <c r="KRJ3" s="15"/>
      <c r="KRK3" s="15"/>
      <c r="KRL3" s="15"/>
      <c r="KRM3" s="15"/>
      <c r="KRN3" s="15"/>
      <c r="KRO3" s="15"/>
      <c r="KRP3" s="15"/>
      <c r="KRQ3" s="15"/>
      <c r="KRR3" s="15"/>
      <c r="KRS3" s="15"/>
      <c r="KRT3" s="15"/>
      <c r="KRU3" s="15"/>
      <c r="KRV3" s="15"/>
      <c r="KRW3" s="15"/>
      <c r="KRX3" s="15"/>
      <c r="KRY3" s="15"/>
      <c r="KRZ3" s="15"/>
      <c r="KSA3" s="15"/>
      <c r="KSB3" s="15"/>
      <c r="KSC3" s="15"/>
      <c r="KSD3" s="15"/>
      <c r="KSE3" s="15"/>
      <c r="KSF3" s="15"/>
      <c r="KSG3" s="15"/>
      <c r="KSH3" s="15"/>
      <c r="KSI3" s="15"/>
      <c r="KSJ3" s="15"/>
      <c r="KSK3" s="15"/>
      <c r="KSL3" s="15"/>
      <c r="KSM3" s="15"/>
      <c r="KSN3" s="15"/>
      <c r="KSO3" s="15"/>
      <c r="KSP3" s="15"/>
      <c r="KSQ3" s="15"/>
      <c r="KSR3" s="15"/>
      <c r="KSS3" s="15"/>
      <c r="KST3" s="15"/>
      <c r="KSU3" s="15"/>
      <c r="KSV3" s="15"/>
      <c r="KSW3" s="15"/>
      <c r="KSX3" s="15"/>
      <c r="KSY3" s="15"/>
      <c r="KSZ3" s="15"/>
      <c r="KTA3" s="15"/>
      <c r="KTB3" s="15"/>
      <c r="KTC3" s="15"/>
      <c r="KTD3" s="15"/>
      <c r="KTE3" s="15"/>
      <c r="KTF3" s="15"/>
      <c r="KTG3" s="15"/>
      <c r="KTH3" s="15"/>
      <c r="KTI3" s="15"/>
      <c r="KTJ3" s="15"/>
      <c r="KTK3" s="15"/>
      <c r="KTL3" s="15"/>
      <c r="KTM3" s="15"/>
      <c r="KTN3" s="15"/>
      <c r="KTO3" s="15"/>
      <c r="KTP3" s="15"/>
      <c r="KTQ3" s="15"/>
      <c r="KTR3" s="15"/>
      <c r="KTS3" s="15"/>
      <c r="KTT3" s="15"/>
      <c r="KTU3" s="15"/>
      <c r="KTV3" s="15"/>
      <c r="KTW3" s="15"/>
      <c r="KTX3" s="15"/>
      <c r="KTY3" s="15"/>
      <c r="KTZ3" s="15"/>
      <c r="KUA3" s="15"/>
      <c r="KUB3" s="15"/>
      <c r="KUC3" s="15"/>
      <c r="KUD3" s="15"/>
      <c r="KUE3" s="15"/>
      <c r="KUF3" s="15"/>
      <c r="KUG3" s="15"/>
      <c r="KUH3" s="15"/>
      <c r="KUI3" s="15"/>
      <c r="KUJ3" s="15"/>
      <c r="KUK3" s="15"/>
      <c r="KUL3" s="15"/>
      <c r="KUM3" s="15"/>
      <c r="KUN3" s="15"/>
      <c r="KUO3" s="15"/>
      <c r="KUP3" s="15"/>
      <c r="KUQ3" s="15"/>
      <c r="KUR3" s="15"/>
      <c r="KUS3" s="15"/>
      <c r="KUT3" s="15"/>
      <c r="KUU3" s="15"/>
      <c r="KUV3" s="15"/>
      <c r="KUW3" s="15"/>
      <c r="KUX3" s="15"/>
      <c r="KUY3" s="15"/>
      <c r="KUZ3" s="15"/>
      <c r="KVA3" s="15"/>
      <c r="KVB3" s="15"/>
      <c r="KVC3" s="15"/>
      <c r="KVD3" s="15"/>
      <c r="KVE3" s="15"/>
      <c r="KVF3" s="15"/>
      <c r="KVG3" s="15"/>
      <c r="KVH3" s="15"/>
      <c r="KVI3" s="15"/>
      <c r="KVJ3" s="15"/>
      <c r="KVK3" s="15"/>
      <c r="KVL3" s="15"/>
      <c r="KVM3" s="15"/>
      <c r="KVN3" s="15"/>
      <c r="KVO3" s="15"/>
      <c r="KVP3" s="15"/>
      <c r="KVQ3" s="15"/>
      <c r="KVR3" s="15"/>
      <c r="KVS3" s="15"/>
      <c r="KVT3" s="15"/>
      <c r="KVU3" s="15"/>
      <c r="KVV3" s="15"/>
      <c r="KVW3" s="15"/>
      <c r="KVX3" s="15"/>
      <c r="KVY3" s="15"/>
      <c r="KVZ3" s="15"/>
      <c r="KWA3" s="15"/>
      <c r="KWB3" s="15"/>
      <c r="KWC3" s="15"/>
      <c r="KWD3" s="15"/>
      <c r="KWE3" s="15"/>
      <c r="KWF3" s="15"/>
      <c r="KWG3" s="15"/>
      <c r="KWH3" s="15"/>
      <c r="KWI3" s="15"/>
      <c r="KWJ3" s="15"/>
      <c r="KWK3" s="15"/>
      <c r="KWL3" s="15"/>
      <c r="KWM3" s="15"/>
      <c r="KWN3" s="15"/>
      <c r="KWO3" s="15"/>
      <c r="KWP3" s="15"/>
      <c r="KWQ3" s="15"/>
      <c r="KWR3" s="15"/>
      <c r="KWS3" s="15"/>
      <c r="KWT3" s="15"/>
      <c r="KWU3" s="15"/>
      <c r="KWV3" s="15"/>
      <c r="KWW3" s="15"/>
      <c r="KWX3" s="15"/>
      <c r="KWY3" s="15"/>
      <c r="KWZ3" s="15"/>
      <c r="KXA3" s="15"/>
      <c r="KXB3" s="15"/>
      <c r="KXC3" s="15"/>
      <c r="KXD3" s="15"/>
      <c r="KXE3" s="15"/>
      <c r="KXF3" s="15"/>
      <c r="KXG3" s="15"/>
      <c r="KXH3" s="15"/>
      <c r="KXI3" s="15"/>
      <c r="KXJ3" s="15"/>
      <c r="KXK3" s="15"/>
      <c r="KXL3" s="15"/>
      <c r="KXM3" s="15"/>
      <c r="KXN3" s="15"/>
      <c r="KXO3" s="15"/>
      <c r="KXP3" s="15"/>
      <c r="KXQ3" s="15"/>
      <c r="KXR3" s="15"/>
      <c r="KXS3" s="15"/>
      <c r="KXT3" s="15"/>
      <c r="KXU3" s="15"/>
      <c r="KXV3" s="15"/>
      <c r="KXW3" s="15"/>
      <c r="KXX3" s="15"/>
      <c r="KXY3" s="15"/>
      <c r="KXZ3" s="15"/>
      <c r="KYA3" s="15"/>
      <c r="KYB3" s="15"/>
      <c r="KYC3" s="15"/>
      <c r="KYD3" s="15"/>
      <c r="KYE3" s="15"/>
      <c r="KYF3" s="15"/>
      <c r="KYG3" s="15"/>
      <c r="KYH3" s="15"/>
      <c r="KYI3" s="15"/>
      <c r="KYJ3" s="15"/>
      <c r="KYK3" s="15"/>
      <c r="KYL3" s="15"/>
      <c r="KYM3" s="15"/>
      <c r="KYN3" s="15"/>
      <c r="KYO3" s="15"/>
      <c r="KYP3" s="15"/>
      <c r="KYQ3" s="15"/>
      <c r="KYR3" s="15"/>
      <c r="KYS3" s="15"/>
      <c r="KYT3" s="15"/>
      <c r="KYU3" s="15"/>
      <c r="KYV3" s="15"/>
      <c r="KYW3" s="15"/>
      <c r="KYX3" s="15"/>
      <c r="KYY3" s="15"/>
      <c r="KYZ3" s="15"/>
      <c r="KZA3" s="15"/>
      <c r="KZB3" s="15"/>
      <c r="KZC3" s="15"/>
      <c r="KZD3" s="15"/>
      <c r="KZE3" s="15"/>
      <c r="KZF3" s="15"/>
      <c r="KZG3" s="15"/>
      <c r="KZH3" s="15"/>
      <c r="KZI3" s="15"/>
      <c r="KZJ3" s="15"/>
      <c r="KZK3" s="15"/>
      <c r="KZL3" s="15"/>
      <c r="KZM3" s="15"/>
      <c r="KZN3" s="15"/>
      <c r="KZO3" s="15"/>
      <c r="KZP3" s="15"/>
      <c r="KZQ3" s="15"/>
      <c r="KZR3" s="15"/>
      <c r="KZS3" s="15"/>
      <c r="KZT3" s="15"/>
      <c r="KZU3" s="15"/>
      <c r="KZV3" s="15"/>
      <c r="KZW3" s="15"/>
      <c r="KZX3" s="15"/>
      <c r="KZY3" s="15"/>
      <c r="KZZ3" s="15"/>
      <c r="LAA3" s="15"/>
      <c r="LAB3" s="15"/>
      <c r="LAC3" s="15"/>
      <c r="LAD3" s="15"/>
      <c r="LAE3" s="15"/>
      <c r="LAF3" s="15"/>
      <c r="LAG3" s="15"/>
      <c r="LAH3" s="15"/>
      <c r="LAI3" s="15"/>
      <c r="LAJ3" s="15"/>
      <c r="LAK3" s="15"/>
      <c r="LAL3" s="15"/>
      <c r="LAM3" s="15"/>
      <c r="LAN3" s="15"/>
      <c r="LAO3" s="15"/>
      <c r="LAP3" s="15"/>
      <c r="LAQ3" s="15"/>
      <c r="LAR3" s="15"/>
      <c r="LAS3" s="15"/>
      <c r="LAT3" s="15"/>
      <c r="LAU3" s="15"/>
      <c r="LAV3" s="15"/>
      <c r="LAW3" s="15"/>
      <c r="LAX3" s="15"/>
      <c r="LAY3" s="15"/>
      <c r="LAZ3" s="15"/>
      <c r="LBA3" s="15"/>
      <c r="LBB3" s="15"/>
      <c r="LBC3" s="15"/>
      <c r="LBD3" s="15"/>
      <c r="LBE3" s="15"/>
      <c r="LBF3" s="15"/>
      <c r="LBG3" s="15"/>
      <c r="LBH3" s="15"/>
      <c r="LBI3" s="15"/>
      <c r="LBJ3" s="15"/>
      <c r="LBK3" s="15"/>
      <c r="LBL3" s="15"/>
      <c r="LBM3" s="15"/>
      <c r="LBN3" s="15"/>
      <c r="LBO3" s="15"/>
      <c r="LBP3" s="15"/>
      <c r="LBQ3" s="15"/>
      <c r="LBR3" s="15"/>
      <c r="LBS3" s="15"/>
      <c r="LBT3" s="15"/>
      <c r="LBU3" s="15"/>
      <c r="LBV3" s="15"/>
      <c r="LBW3" s="15"/>
      <c r="LBX3" s="15"/>
      <c r="LBY3" s="15"/>
      <c r="LBZ3" s="15"/>
      <c r="LCA3" s="15"/>
      <c r="LCB3" s="15"/>
      <c r="LCC3" s="15"/>
      <c r="LCD3" s="15"/>
      <c r="LCE3" s="15"/>
      <c r="LCF3" s="15"/>
      <c r="LCG3" s="15"/>
      <c r="LCH3" s="15"/>
      <c r="LCI3" s="15"/>
      <c r="LCJ3" s="15"/>
      <c r="LCK3" s="15"/>
      <c r="LCL3" s="15"/>
      <c r="LCM3" s="15"/>
      <c r="LCN3" s="15"/>
      <c r="LCO3" s="15"/>
      <c r="LCP3" s="15"/>
      <c r="LCQ3" s="15"/>
      <c r="LCR3" s="15"/>
      <c r="LCS3" s="15"/>
      <c r="LCT3" s="15"/>
      <c r="LCU3" s="15"/>
      <c r="LCV3" s="15"/>
      <c r="LCW3" s="15"/>
      <c r="LCX3" s="15"/>
      <c r="LCY3" s="15"/>
      <c r="LCZ3" s="15"/>
      <c r="LDA3" s="15"/>
      <c r="LDB3" s="15"/>
      <c r="LDC3" s="15"/>
      <c r="LDD3" s="15"/>
      <c r="LDE3" s="15"/>
      <c r="LDF3" s="15"/>
      <c r="LDG3" s="15"/>
      <c r="LDH3" s="15"/>
      <c r="LDI3" s="15"/>
      <c r="LDJ3" s="15"/>
      <c r="LDK3" s="15"/>
      <c r="LDL3" s="15"/>
      <c r="LDM3" s="15"/>
      <c r="LDN3" s="15"/>
      <c r="LDO3" s="15"/>
      <c r="LDP3" s="15"/>
      <c r="LDQ3" s="15"/>
      <c r="LDR3" s="15"/>
      <c r="LDS3" s="15"/>
      <c r="LDT3" s="15"/>
      <c r="LDU3" s="15"/>
      <c r="LDV3" s="15"/>
      <c r="LDW3" s="15"/>
      <c r="LDX3" s="15"/>
      <c r="LDY3" s="15"/>
      <c r="LDZ3" s="15"/>
      <c r="LEA3" s="15"/>
      <c r="LEB3" s="15"/>
      <c r="LEC3" s="15"/>
      <c r="LED3" s="15"/>
      <c r="LEE3" s="15"/>
      <c r="LEF3" s="15"/>
      <c r="LEG3" s="15"/>
      <c r="LEH3" s="15"/>
      <c r="LEI3" s="15"/>
      <c r="LEJ3" s="15"/>
      <c r="LEK3" s="15"/>
      <c r="LEL3" s="15"/>
      <c r="LEM3" s="15"/>
      <c r="LEN3" s="15"/>
      <c r="LEO3" s="15"/>
      <c r="LEP3" s="15"/>
      <c r="LEQ3" s="15"/>
      <c r="LER3" s="15"/>
      <c r="LES3" s="15"/>
      <c r="LET3" s="15"/>
      <c r="LEU3" s="15"/>
      <c r="LEV3" s="15"/>
      <c r="LEW3" s="15"/>
      <c r="LEX3" s="15"/>
      <c r="LEY3" s="15"/>
      <c r="LEZ3" s="15"/>
      <c r="LFA3" s="15"/>
      <c r="LFB3" s="15"/>
      <c r="LFC3" s="15"/>
      <c r="LFD3" s="15"/>
      <c r="LFE3" s="15"/>
      <c r="LFF3" s="15"/>
      <c r="LFG3" s="15"/>
      <c r="LFH3" s="15"/>
      <c r="LFI3" s="15"/>
      <c r="LFJ3" s="15"/>
      <c r="LFK3" s="15"/>
      <c r="LFL3" s="15"/>
      <c r="LFM3" s="15"/>
      <c r="LFN3" s="15"/>
      <c r="LFO3" s="15"/>
      <c r="LFP3" s="15"/>
      <c r="LFQ3" s="15"/>
      <c r="LFR3" s="15"/>
      <c r="LFS3" s="15"/>
      <c r="LFT3" s="15"/>
      <c r="LFU3" s="15"/>
      <c r="LFV3" s="15"/>
      <c r="LFW3" s="15"/>
      <c r="LFX3" s="15"/>
      <c r="LFY3" s="15"/>
      <c r="LFZ3" s="15"/>
      <c r="LGA3" s="15"/>
      <c r="LGB3" s="15"/>
      <c r="LGC3" s="15"/>
      <c r="LGD3" s="15"/>
      <c r="LGE3" s="15"/>
      <c r="LGF3" s="15"/>
      <c r="LGG3" s="15"/>
      <c r="LGH3" s="15"/>
      <c r="LGI3" s="15"/>
      <c r="LGJ3" s="15"/>
      <c r="LGK3" s="15"/>
      <c r="LGL3" s="15"/>
      <c r="LGM3" s="15"/>
      <c r="LGN3" s="15"/>
      <c r="LGO3" s="15"/>
      <c r="LGP3" s="15"/>
      <c r="LGQ3" s="15"/>
      <c r="LGR3" s="15"/>
      <c r="LGS3" s="15"/>
      <c r="LGT3" s="15"/>
      <c r="LGU3" s="15"/>
      <c r="LGV3" s="15"/>
      <c r="LGW3" s="15"/>
      <c r="LGX3" s="15"/>
      <c r="LGY3" s="15"/>
      <c r="LGZ3" s="15"/>
      <c r="LHA3" s="15"/>
      <c r="LHB3" s="15"/>
      <c r="LHC3" s="15"/>
      <c r="LHD3" s="15"/>
      <c r="LHE3" s="15"/>
      <c r="LHF3" s="15"/>
      <c r="LHG3" s="15"/>
      <c r="LHH3" s="15"/>
      <c r="LHI3" s="15"/>
      <c r="LHJ3" s="15"/>
      <c r="LHK3" s="15"/>
      <c r="LHL3" s="15"/>
      <c r="LHM3" s="15"/>
      <c r="LHN3" s="15"/>
      <c r="LHO3" s="15"/>
      <c r="LHP3" s="15"/>
      <c r="LHQ3" s="15"/>
      <c r="LHR3" s="15"/>
      <c r="LHS3" s="15"/>
      <c r="LHT3" s="15"/>
      <c r="LHU3" s="15"/>
      <c r="LHV3" s="15"/>
      <c r="LHW3" s="15"/>
      <c r="LHX3" s="15"/>
      <c r="LHY3" s="15"/>
      <c r="LHZ3" s="15"/>
      <c r="LIA3" s="15"/>
      <c r="LIB3" s="15"/>
      <c r="LIC3" s="15"/>
      <c r="LID3" s="15"/>
      <c r="LIE3" s="15"/>
      <c r="LIF3" s="15"/>
      <c r="LIG3" s="15"/>
      <c r="LIH3" s="15"/>
      <c r="LII3" s="15"/>
      <c r="LIJ3" s="15"/>
      <c r="LIK3" s="15"/>
      <c r="LIL3" s="15"/>
      <c r="LIM3" s="15"/>
      <c r="LIN3" s="15"/>
      <c r="LIO3" s="15"/>
      <c r="LIP3" s="15"/>
      <c r="LIQ3" s="15"/>
      <c r="LIR3" s="15"/>
      <c r="LIS3" s="15"/>
      <c r="LIT3" s="15"/>
      <c r="LIU3" s="15"/>
      <c r="LIV3" s="15"/>
      <c r="LIW3" s="15"/>
      <c r="LIX3" s="15"/>
      <c r="LIY3" s="15"/>
      <c r="LIZ3" s="15"/>
      <c r="LJA3" s="15"/>
      <c r="LJB3" s="15"/>
      <c r="LJC3" s="15"/>
      <c r="LJD3" s="15"/>
      <c r="LJE3" s="15"/>
      <c r="LJF3" s="15"/>
      <c r="LJG3" s="15"/>
      <c r="LJH3" s="15"/>
      <c r="LJI3" s="15"/>
      <c r="LJJ3" s="15"/>
      <c r="LJK3" s="15"/>
      <c r="LJL3" s="15"/>
      <c r="LJM3" s="15"/>
      <c r="LJN3" s="15"/>
      <c r="LJO3" s="15"/>
      <c r="LJP3" s="15"/>
      <c r="LJQ3" s="15"/>
      <c r="LJR3" s="15"/>
      <c r="LJS3" s="15"/>
      <c r="LJT3" s="15"/>
      <c r="LJU3" s="15"/>
      <c r="LJV3" s="15"/>
      <c r="LJW3" s="15"/>
      <c r="LJX3" s="15"/>
      <c r="LJY3" s="15"/>
      <c r="LJZ3" s="15"/>
      <c r="LKA3" s="15"/>
      <c r="LKB3" s="15"/>
      <c r="LKC3" s="15"/>
      <c r="LKD3" s="15"/>
      <c r="LKE3" s="15"/>
      <c r="LKF3" s="15"/>
      <c r="LKG3" s="15"/>
      <c r="LKH3" s="15"/>
      <c r="LKI3" s="15"/>
      <c r="LKJ3" s="15"/>
      <c r="LKK3" s="15"/>
      <c r="LKL3" s="15"/>
      <c r="LKM3" s="15"/>
      <c r="LKN3" s="15"/>
      <c r="LKO3" s="15"/>
      <c r="LKP3" s="15"/>
      <c r="LKQ3" s="15"/>
      <c r="LKR3" s="15"/>
      <c r="LKS3" s="15"/>
      <c r="LKT3" s="15"/>
      <c r="LKU3" s="15"/>
      <c r="LKV3" s="15"/>
      <c r="LKW3" s="15"/>
      <c r="LKX3" s="15"/>
      <c r="LKY3" s="15"/>
      <c r="LKZ3" s="15"/>
      <c r="LLA3" s="15"/>
      <c r="LLB3" s="15"/>
      <c r="LLC3" s="15"/>
      <c r="LLD3" s="15"/>
      <c r="LLE3" s="15"/>
      <c r="LLF3" s="15"/>
      <c r="LLG3" s="15"/>
      <c r="LLH3" s="15"/>
      <c r="LLI3" s="15"/>
      <c r="LLJ3" s="15"/>
      <c r="LLK3" s="15"/>
      <c r="LLL3" s="15"/>
      <c r="LLM3" s="15"/>
      <c r="LLN3" s="15"/>
      <c r="LLO3" s="15"/>
      <c r="LLP3" s="15"/>
      <c r="LLQ3" s="15"/>
      <c r="LLR3" s="15"/>
      <c r="LLS3" s="15"/>
      <c r="LLT3" s="15"/>
      <c r="LLU3" s="15"/>
      <c r="LLV3" s="15"/>
      <c r="LLW3" s="15"/>
      <c r="LLX3" s="15"/>
      <c r="LLY3" s="15"/>
      <c r="LLZ3" s="15"/>
      <c r="LMA3" s="15"/>
      <c r="LMB3" s="15"/>
      <c r="LMC3" s="15"/>
      <c r="LMD3" s="15"/>
      <c r="LME3" s="15"/>
      <c r="LMF3" s="15"/>
      <c r="LMG3" s="15"/>
      <c r="LMH3" s="15"/>
      <c r="LMI3" s="15"/>
      <c r="LMJ3" s="15"/>
      <c r="LMK3" s="15"/>
      <c r="LML3" s="15"/>
      <c r="LMM3" s="15"/>
      <c r="LMN3" s="15"/>
      <c r="LMO3" s="15"/>
      <c r="LMP3" s="15"/>
      <c r="LMQ3" s="15"/>
      <c r="LMR3" s="15"/>
      <c r="LMS3" s="15"/>
      <c r="LMT3" s="15"/>
      <c r="LMU3" s="15"/>
      <c r="LMV3" s="15"/>
      <c r="LMW3" s="15"/>
      <c r="LMX3" s="15"/>
      <c r="LMY3" s="15"/>
      <c r="LMZ3" s="15"/>
      <c r="LNA3" s="15"/>
      <c r="LNB3" s="15"/>
      <c r="LNC3" s="15"/>
      <c r="LND3" s="15"/>
      <c r="LNE3" s="15"/>
      <c r="LNF3" s="15"/>
      <c r="LNG3" s="15"/>
      <c r="LNH3" s="15"/>
      <c r="LNI3" s="15"/>
      <c r="LNJ3" s="15"/>
      <c r="LNK3" s="15"/>
      <c r="LNL3" s="15"/>
      <c r="LNM3" s="15"/>
      <c r="LNN3" s="15"/>
      <c r="LNO3" s="15"/>
      <c r="LNP3" s="15"/>
      <c r="LNQ3" s="15"/>
      <c r="LNR3" s="15"/>
      <c r="LNS3" s="15"/>
      <c r="LNT3" s="15"/>
      <c r="LNU3" s="15"/>
      <c r="LNV3" s="15"/>
      <c r="LNW3" s="15"/>
      <c r="LNX3" s="15"/>
      <c r="LNY3" s="15"/>
      <c r="LNZ3" s="15"/>
      <c r="LOA3" s="15"/>
      <c r="LOB3" s="15"/>
      <c r="LOC3" s="15"/>
      <c r="LOD3" s="15"/>
      <c r="LOE3" s="15"/>
      <c r="LOF3" s="15"/>
      <c r="LOG3" s="15"/>
      <c r="LOH3" s="15"/>
      <c r="LOI3" s="15"/>
      <c r="LOJ3" s="15"/>
      <c r="LOK3" s="15"/>
      <c r="LOL3" s="15"/>
      <c r="LOM3" s="15"/>
      <c r="LON3" s="15"/>
      <c r="LOO3" s="15"/>
      <c r="LOP3" s="15"/>
      <c r="LOQ3" s="15"/>
      <c r="LOR3" s="15"/>
      <c r="LOS3" s="15"/>
      <c r="LOT3" s="15"/>
      <c r="LOU3" s="15"/>
      <c r="LOV3" s="15"/>
      <c r="LOW3" s="15"/>
      <c r="LOX3" s="15"/>
      <c r="LOY3" s="15"/>
      <c r="LOZ3" s="15"/>
      <c r="LPA3" s="15"/>
      <c r="LPB3" s="15"/>
      <c r="LPC3" s="15"/>
      <c r="LPD3" s="15"/>
      <c r="LPE3" s="15"/>
      <c r="LPF3" s="15"/>
      <c r="LPG3" s="15"/>
      <c r="LPH3" s="15"/>
      <c r="LPI3" s="15"/>
      <c r="LPJ3" s="15"/>
      <c r="LPK3" s="15"/>
      <c r="LPL3" s="15"/>
      <c r="LPM3" s="15"/>
      <c r="LPN3" s="15"/>
      <c r="LPO3" s="15"/>
      <c r="LPP3" s="15"/>
      <c r="LPQ3" s="15"/>
      <c r="LPR3" s="15"/>
      <c r="LPS3" s="15"/>
      <c r="LPT3" s="15"/>
      <c r="LPU3" s="15"/>
      <c r="LPV3" s="15"/>
      <c r="LPW3" s="15"/>
      <c r="LPX3" s="15"/>
      <c r="LPY3" s="15"/>
      <c r="LPZ3" s="15"/>
      <c r="LQA3" s="15"/>
      <c r="LQB3" s="15"/>
      <c r="LQC3" s="15"/>
      <c r="LQD3" s="15"/>
      <c r="LQE3" s="15"/>
      <c r="LQF3" s="15"/>
      <c r="LQG3" s="15"/>
      <c r="LQH3" s="15"/>
      <c r="LQI3" s="15"/>
      <c r="LQJ3" s="15"/>
      <c r="LQK3" s="15"/>
      <c r="LQL3" s="15"/>
      <c r="LQM3" s="15"/>
      <c r="LQN3" s="15"/>
      <c r="LQO3" s="15"/>
      <c r="LQP3" s="15"/>
      <c r="LQQ3" s="15"/>
      <c r="LQR3" s="15"/>
      <c r="LQS3" s="15"/>
      <c r="LQT3" s="15"/>
      <c r="LQU3" s="15"/>
      <c r="LQV3" s="15"/>
      <c r="LQW3" s="15"/>
      <c r="LQX3" s="15"/>
      <c r="LQY3" s="15"/>
      <c r="LQZ3" s="15"/>
      <c r="LRA3" s="15"/>
      <c r="LRB3" s="15"/>
      <c r="LRC3" s="15"/>
      <c r="LRD3" s="15"/>
      <c r="LRE3" s="15"/>
      <c r="LRF3" s="15"/>
      <c r="LRG3" s="15"/>
      <c r="LRH3" s="15"/>
      <c r="LRI3" s="15"/>
      <c r="LRJ3" s="15"/>
      <c r="LRK3" s="15"/>
      <c r="LRL3" s="15"/>
      <c r="LRM3" s="15"/>
      <c r="LRN3" s="15"/>
      <c r="LRO3" s="15"/>
      <c r="LRP3" s="15"/>
      <c r="LRQ3" s="15"/>
      <c r="LRR3" s="15"/>
      <c r="LRS3" s="15"/>
      <c r="LRT3" s="15"/>
      <c r="LRU3" s="15"/>
      <c r="LRV3" s="15"/>
      <c r="LRW3" s="15"/>
      <c r="LRX3" s="15"/>
      <c r="LRY3" s="15"/>
      <c r="LRZ3" s="15"/>
      <c r="LSA3" s="15"/>
      <c r="LSB3" s="15"/>
      <c r="LSC3" s="15"/>
      <c r="LSD3" s="15"/>
      <c r="LSE3" s="15"/>
      <c r="LSF3" s="15"/>
      <c r="LSG3" s="15"/>
      <c r="LSH3" s="15"/>
      <c r="LSI3" s="15"/>
      <c r="LSJ3" s="15"/>
      <c r="LSK3" s="15"/>
      <c r="LSL3" s="15"/>
      <c r="LSM3" s="15"/>
      <c r="LSN3" s="15"/>
      <c r="LSO3" s="15"/>
      <c r="LSP3" s="15"/>
      <c r="LSQ3" s="15"/>
      <c r="LSR3" s="15"/>
      <c r="LSS3" s="15"/>
      <c r="LST3" s="15"/>
      <c r="LSU3" s="15"/>
      <c r="LSV3" s="15"/>
      <c r="LSW3" s="15"/>
      <c r="LSX3" s="15"/>
      <c r="LSY3" s="15"/>
      <c r="LSZ3" s="15"/>
      <c r="LTA3" s="15"/>
      <c r="LTB3" s="15"/>
      <c r="LTC3" s="15"/>
      <c r="LTD3" s="15"/>
      <c r="LTE3" s="15"/>
      <c r="LTF3" s="15"/>
      <c r="LTG3" s="15"/>
      <c r="LTH3" s="15"/>
      <c r="LTI3" s="15"/>
      <c r="LTJ3" s="15"/>
      <c r="LTK3" s="15"/>
      <c r="LTL3" s="15"/>
      <c r="LTM3" s="15"/>
      <c r="LTN3" s="15"/>
      <c r="LTO3" s="15"/>
      <c r="LTP3" s="15"/>
      <c r="LTQ3" s="15"/>
      <c r="LTR3" s="15"/>
      <c r="LTS3" s="15"/>
      <c r="LTT3" s="15"/>
      <c r="LTU3" s="15"/>
      <c r="LTV3" s="15"/>
      <c r="LTW3" s="15"/>
      <c r="LTX3" s="15"/>
      <c r="LTY3" s="15"/>
      <c r="LTZ3" s="15"/>
      <c r="LUA3" s="15"/>
      <c r="LUB3" s="15"/>
      <c r="LUC3" s="15"/>
      <c r="LUD3" s="15"/>
      <c r="LUE3" s="15"/>
      <c r="LUF3" s="15"/>
      <c r="LUG3" s="15"/>
      <c r="LUH3" s="15"/>
      <c r="LUI3" s="15"/>
      <c r="LUJ3" s="15"/>
      <c r="LUK3" s="15"/>
      <c r="LUL3" s="15"/>
      <c r="LUM3" s="15"/>
      <c r="LUN3" s="15"/>
      <c r="LUO3" s="15"/>
      <c r="LUP3" s="15"/>
      <c r="LUQ3" s="15"/>
      <c r="LUR3" s="15"/>
      <c r="LUS3" s="15"/>
      <c r="LUT3" s="15"/>
      <c r="LUU3" s="15"/>
      <c r="LUV3" s="15"/>
      <c r="LUW3" s="15"/>
      <c r="LUX3" s="15"/>
      <c r="LUY3" s="15"/>
      <c r="LUZ3" s="15"/>
      <c r="LVA3" s="15"/>
      <c r="LVB3" s="15"/>
      <c r="LVC3" s="15"/>
      <c r="LVD3" s="15"/>
      <c r="LVE3" s="15"/>
      <c r="LVF3" s="15"/>
      <c r="LVG3" s="15"/>
      <c r="LVH3" s="15"/>
      <c r="LVI3" s="15"/>
      <c r="LVJ3" s="15"/>
      <c r="LVK3" s="15"/>
      <c r="LVL3" s="15"/>
      <c r="LVM3" s="15"/>
      <c r="LVN3" s="15"/>
      <c r="LVO3" s="15"/>
      <c r="LVP3" s="15"/>
      <c r="LVQ3" s="15"/>
      <c r="LVR3" s="15"/>
      <c r="LVS3" s="15"/>
      <c r="LVT3" s="15"/>
      <c r="LVU3" s="15"/>
      <c r="LVV3" s="15"/>
      <c r="LVW3" s="15"/>
      <c r="LVX3" s="15"/>
      <c r="LVY3" s="15"/>
      <c r="LVZ3" s="15"/>
      <c r="LWA3" s="15"/>
      <c r="LWB3" s="15"/>
      <c r="LWC3" s="15"/>
      <c r="LWD3" s="15"/>
      <c r="LWE3" s="15"/>
      <c r="LWF3" s="15"/>
      <c r="LWG3" s="15"/>
      <c r="LWH3" s="15"/>
      <c r="LWI3" s="15"/>
      <c r="LWJ3" s="15"/>
      <c r="LWK3" s="15"/>
      <c r="LWL3" s="15"/>
      <c r="LWM3" s="15"/>
      <c r="LWN3" s="15"/>
      <c r="LWO3" s="15"/>
      <c r="LWP3" s="15"/>
      <c r="LWQ3" s="15"/>
      <c r="LWR3" s="15"/>
      <c r="LWS3" s="15"/>
      <c r="LWT3" s="15"/>
      <c r="LWU3" s="15"/>
      <c r="LWV3" s="15"/>
      <c r="LWW3" s="15"/>
      <c r="LWX3" s="15"/>
      <c r="LWY3" s="15"/>
      <c r="LWZ3" s="15"/>
      <c r="LXA3" s="15"/>
      <c r="LXB3" s="15"/>
      <c r="LXC3" s="15"/>
      <c r="LXD3" s="15"/>
      <c r="LXE3" s="15"/>
      <c r="LXF3" s="15"/>
      <c r="LXG3" s="15"/>
      <c r="LXH3" s="15"/>
      <c r="LXI3" s="15"/>
      <c r="LXJ3" s="15"/>
      <c r="LXK3" s="15"/>
      <c r="LXL3" s="15"/>
      <c r="LXM3" s="15"/>
      <c r="LXN3" s="15"/>
      <c r="LXO3" s="15"/>
      <c r="LXP3" s="15"/>
      <c r="LXQ3" s="15"/>
      <c r="LXR3" s="15"/>
      <c r="LXS3" s="15"/>
      <c r="LXT3" s="15"/>
      <c r="LXU3" s="15"/>
      <c r="LXV3" s="15"/>
      <c r="LXW3" s="15"/>
      <c r="LXX3" s="15"/>
      <c r="LXY3" s="15"/>
      <c r="LXZ3" s="15"/>
      <c r="LYA3" s="15"/>
      <c r="LYB3" s="15"/>
      <c r="LYC3" s="15"/>
      <c r="LYD3" s="15"/>
      <c r="LYE3" s="15"/>
      <c r="LYF3" s="15"/>
      <c r="LYG3" s="15"/>
      <c r="LYH3" s="15"/>
      <c r="LYI3" s="15"/>
      <c r="LYJ3" s="15"/>
      <c r="LYK3" s="15"/>
      <c r="LYL3" s="15"/>
      <c r="LYM3" s="15"/>
      <c r="LYN3" s="15"/>
      <c r="LYO3" s="15"/>
      <c r="LYP3" s="15"/>
      <c r="LYQ3" s="15"/>
      <c r="LYR3" s="15"/>
      <c r="LYS3" s="15"/>
      <c r="LYT3" s="15"/>
      <c r="LYU3" s="15"/>
      <c r="LYV3" s="15"/>
      <c r="LYW3" s="15"/>
      <c r="LYX3" s="15"/>
      <c r="LYY3" s="15"/>
      <c r="LYZ3" s="15"/>
      <c r="LZA3" s="15"/>
      <c r="LZB3" s="15"/>
      <c r="LZC3" s="15"/>
      <c r="LZD3" s="15"/>
      <c r="LZE3" s="15"/>
      <c r="LZF3" s="15"/>
      <c r="LZG3" s="15"/>
      <c r="LZH3" s="15"/>
      <c r="LZI3" s="15"/>
      <c r="LZJ3" s="15"/>
      <c r="LZK3" s="15"/>
      <c r="LZL3" s="15"/>
      <c r="LZM3" s="15"/>
      <c r="LZN3" s="15"/>
      <c r="LZO3" s="15"/>
      <c r="LZP3" s="15"/>
      <c r="LZQ3" s="15"/>
      <c r="LZR3" s="15"/>
      <c r="LZS3" s="15"/>
      <c r="LZT3" s="15"/>
      <c r="LZU3" s="15"/>
      <c r="LZV3" s="15"/>
      <c r="LZW3" s="15"/>
      <c r="LZX3" s="15"/>
      <c r="LZY3" s="15"/>
      <c r="LZZ3" s="15"/>
      <c r="MAA3" s="15"/>
      <c r="MAB3" s="15"/>
      <c r="MAC3" s="15"/>
      <c r="MAD3" s="15"/>
      <c r="MAE3" s="15"/>
      <c r="MAF3" s="15"/>
      <c r="MAG3" s="15"/>
      <c r="MAH3" s="15"/>
      <c r="MAI3" s="15"/>
      <c r="MAJ3" s="15"/>
      <c r="MAK3" s="15"/>
      <c r="MAL3" s="15"/>
      <c r="MAM3" s="15"/>
      <c r="MAN3" s="15"/>
      <c r="MAO3" s="15"/>
      <c r="MAP3" s="15"/>
      <c r="MAQ3" s="15"/>
      <c r="MAR3" s="15"/>
      <c r="MAS3" s="15"/>
      <c r="MAT3" s="15"/>
      <c r="MAU3" s="15"/>
      <c r="MAV3" s="15"/>
      <c r="MAW3" s="15"/>
      <c r="MAX3" s="15"/>
      <c r="MAY3" s="15"/>
      <c r="MAZ3" s="15"/>
      <c r="MBA3" s="15"/>
      <c r="MBB3" s="15"/>
      <c r="MBC3" s="15"/>
      <c r="MBD3" s="15"/>
      <c r="MBE3" s="15"/>
      <c r="MBF3" s="15"/>
      <c r="MBG3" s="15"/>
      <c r="MBH3" s="15"/>
      <c r="MBI3" s="15"/>
      <c r="MBJ3" s="15"/>
      <c r="MBK3" s="15"/>
      <c r="MBL3" s="15"/>
      <c r="MBM3" s="15"/>
      <c r="MBN3" s="15"/>
      <c r="MBO3" s="15"/>
      <c r="MBP3" s="15"/>
      <c r="MBQ3" s="15"/>
      <c r="MBR3" s="15"/>
      <c r="MBS3" s="15"/>
      <c r="MBT3" s="15"/>
      <c r="MBU3" s="15"/>
      <c r="MBV3" s="15"/>
      <c r="MBW3" s="15"/>
      <c r="MBX3" s="15"/>
      <c r="MBY3" s="15"/>
      <c r="MBZ3" s="15"/>
      <c r="MCA3" s="15"/>
      <c r="MCB3" s="15"/>
      <c r="MCC3" s="15"/>
      <c r="MCD3" s="15"/>
      <c r="MCE3" s="15"/>
      <c r="MCF3" s="15"/>
      <c r="MCG3" s="15"/>
      <c r="MCH3" s="15"/>
      <c r="MCI3" s="15"/>
      <c r="MCJ3" s="15"/>
      <c r="MCK3" s="15"/>
      <c r="MCL3" s="15"/>
      <c r="MCM3" s="15"/>
      <c r="MCN3" s="15"/>
      <c r="MCO3" s="15"/>
      <c r="MCP3" s="15"/>
      <c r="MCQ3" s="15"/>
      <c r="MCR3" s="15"/>
      <c r="MCS3" s="15"/>
      <c r="MCT3" s="15"/>
      <c r="MCU3" s="15"/>
      <c r="MCV3" s="15"/>
      <c r="MCW3" s="15"/>
      <c r="MCX3" s="15"/>
      <c r="MCY3" s="15"/>
      <c r="MCZ3" s="15"/>
      <c r="MDA3" s="15"/>
      <c r="MDB3" s="15"/>
      <c r="MDC3" s="15"/>
      <c r="MDD3" s="15"/>
      <c r="MDE3" s="15"/>
      <c r="MDF3" s="15"/>
      <c r="MDG3" s="15"/>
      <c r="MDH3" s="15"/>
      <c r="MDI3" s="15"/>
      <c r="MDJ3" s="15"/>
      <c r="MDK3" s="15"/>
      <c r="MDL3" s="15"/>
      <c r="MDM3" s="15"/>
      <c r="MDN3" s="15"/>
      <c r="MDO3" s="15"/>
      <c r="MDP3" s="15"/>
      <c r="MDQ3" s="15"/>
      <c r="MDR3" s="15"/>
      <c r="MDS3" s="15"/>
      <c r="MDT3" s="15"/>
      <c r="MDU3" s="15"/>
      <c r="MDV3" s="15"/>
      <c r="MDW3" s="15"/>
      <c r="MDX3" s="15"/>
      <c r="MDY3" s="15"/>
      <c r="MDZ3" s="15"/>
      <c r="MEA3" s="15"/>
      <c r="MEB3" s="15"/>
      <c r="MEC3" s="15"/>
      <c r="MED3" s="15"/>
      <c r="MEE3" s="15"/>
      <c r="MEF3" s="15"/>
      <c r="MEG3" s="15"/>
      <c r="MEH3" s="15"/>
      <c r="MEI3" s="15"/>
      <c r="MEJ3" s="15"/>
      <c r="MEK3" s="15"/>
      <c r="MEL3" s="15"/>
      <c r="MEM3" s="15"/>
      <c r="MEN3" s="15"/>
      <c r="MEO3" s="15"/>
      <c r="MEP3" s="15"/>
      <c r="MEQ3" s="15"/>
      <c r="MER3" s="15"/>
      <c r="MES3" s="15"/>
      <c r="MET3" s="15"/>
      <c r="MEU3" s="15"/>
      <c r="MEV3" s="15"/>
      <c r="MEW3" s="15"/>
      <c r="MEX3" s="15"/>
      <c r="MEY3" s="15"/>
      <c r="MEZ3" s="15"/>
      <c r="MFA3" s="15"/>
      <c r="MFB3" s="15"/>
      <c r="MFC3" s="15"/>
      <c r="MFD3" s="15"/>
      <c r="MFE3" s="15"/>
      <c r="MFF3" s="15"/>
      <c r="MFG3" s="15"/>
      <c r="MFH3" s="15"/>
      <c r="MFI3" s="15"/>
      <c r="MFJ3" s="15"/>
      <c r="MFK3" s="15"/>
      <c r="MFL3" s="15"/>
      <c r="MFM3" s="15"/>
      <c r="MFN3" s="15"/>
      <c r="MFO3" s="15"/>
      <c r="MFP3" s="15"/>
      <c r="MFQ3" s="15"/>
      <c r="MFR3" s="15"/>
      <c r="MFS3" s="15"/>
      <c r="MFT3" s="15"/>
      <c r="MFU3" s="15"/>
      <c r="MFV3" s="15"/>
      <c r="MFW3" s="15"/>
      <c r="MFX3" s="15"/>
      <c r="MFY3" s="15"/>
      <c r="MFZ3" s="15"/>
      <c r="MGA3" s="15"/>
      <c r="MGB3" s="15"/>
      <c r="MGC3" s="15"/>
      <c r="MGD3" s="15"/>
      <c r="MGE3" s="15"/>
      <c r="MGF3" s="15"/>
      <c r="MGG3" s="15"/>
      <c r="MGH3" s="15"/>
      <c r="MGI3" s="15"/>
      <c r="MGJ3" s="15"/>
      <c r="MGK3" s="15"/>
      <c r="MGL3" s="15"/>
      <c r="MGM3" s="15"/>
      <c r="MGN3" s="15"/>
      <c r="MGO3" s="15"/>
      <c r="MGP3" s="15"/>
      <c r="MGQ3" s="15"/>
      <c r="MGR3" s="15"/>
      <c r="MGS3" s="15"/>
      <c r="MGT3" s="15"/>
      <c r="MGU3" s="15"/>
      <c r="MGV3" s="15"/>
      <c r="MGW3" s="15"/>
      <c r="MGX3" s="15"/>
      <c r="MGY3" s="15"/>
      <c r="MGZ3" s="15"/>
      <c r="MHA3" s="15"/>
      <c r="MHB3" s="15"/>
      <c r="MHC3" s="15"/>
      <c r="MHD3" s="15"/>
      <c r="MHE3" s="15"/>
      <c r="MHF3" s="15"/>
      <c r="MHG3" s="15"/>
      <c r="MHH3" s="15"/>
      <c r="MHI3" s="15"/>
      <c r="MHJ3" s="15"/>
      <c r="MHK3" s="15"/>
      <c r="MHL3" s="15"/>
      <c r="MHM3" s="15"/>
      <c r="MHN3" s="15"/>
      <c r="MHO3" s="15"/>
      <c r="MHP3" s="15"/>
      <c r="MHQ3" s="15"/>
      <c r="MHR3" s="15"/>
      <c r="MHS3" s="15"/>
      <c r="MHT3" s="15"/>
      <c r="MHU3" s="15"/>
      <c r="MHV3" s="15"/>
      <c r="MHW3" s="15"/>
      <c r="MHX3" s="15"/>
      <c r="MHY3" s="15"/>
      <c r="MHZ3" s="15"/>
      <c r="MIA3" s="15"/>
      <c r="MIB3" s="15"/>
      <c r="MIC3" s="15"/>
      <c r="MID3" s="15"/>
      <c r="MIE3" s="15"/>
      <c r="MIF3" s="15"/>
      <c r="MIG3" s="15"/>
      <c r="MIH3" s="15"/>
      <c r="MII3" s="15"/>
      <c r="MIJ3" s="15"/>
      <c r="MIK3" s="15"/>
      <c r="MIL3" s="15"/>
      <c r="MIM3" s="15"/>
      <c r="MIN3" s="15"/>
      <c r="MIO3" s="15"/>
      <c r="MIP3" s="15"/>
      <c r="MIQ3" s="15"/>
      <c r="MIR3" s="15"/>
      <c r="MIS3" s="15"/>
      <c r="MIT3" s="15"/>
      <c r="MIU3" s="15"/>
      <c r="MIV3" s="15"/>
      <c r="MIW3" s="15"/>
      <c r="MIX3" s="15"/>
      <c r="MIY3" s="15"/>
      <c r="MIZ3" s="15"/>
      <c r="MJA3" s="15"/>
      <c r="MJB3" s="15"/>
      <c r="MJC3" s="15"/>
      <c r="MJD3" s="15"/>
      <c r="MJE3" s="15"/>
      <c r="MJF3" s="15"/>
      <c r="MJG3" s="15"/>
      <c r="MJH3" s="15"/>
      <c r="MJI3" s="15"/>
      <c r="MJJ3" s="15"/>
      <c r="MJK3" s="15"/>
      <c r="MJL3" s="15"/>
      <c r="MJM3" s="15"/>
      <c r="MJN3" s="15"/>
      <c r="MJO3" s="15"/>
      <c r="MJP3" s="15"/>
      <c r="MJQ3" s="15"/>
      <c r="MJR3" s="15"/>
      <c r="MJS3" s="15"/>
      <c r="MJT3" s="15"/>
      <c r="MJU3" s="15"/>
      <c r="MJV3" s="15"/>
      <c r="MJW3" s="15"/>
      <c r="MJX3" s="15"/>
      <c r="MJY3" s="15"/>
      <c r="MJZ3" s="15"/>
      <c r="MKA3" s="15"/>
      <c r="MKB3" s="15"/>
      <c r="MKC3" s="15"/>
      <c r="MKD3" s="15"/>
      <c r="MKE3" s="15"/>
      <c r="MKF3" s="15"/>
      <c r="MKG3" s="15"/>
      <c r="MKH3" s="15"/>
      <c r="MKI3" s="15"/>
      <c r="MKJ3" s="15"/>
      <c r="MKK3" s="15"/>
      <c r="MKL3" s="15"/>
      <c r="MKM3" s="15"/>
      <c r="MKN3" s="15"/>
      <c r="MKO3" s="15"/>
      <c r="MKP3" s="15"/>
      <c r="MKQ3" s="15"/>
      <c r="MKR3" s="15"/>
      <c r="MKS3" s="15"/>
      <c r="MKT3" s="15"/>
      <c r="MKU3" s="15"/>
      <c r="MKV3" s="15"/>
      <c r="MKW3" s="15"/>
      <c r="MKX3" s="15"/>
      <c r="MKY3" s="15"/>
      <c r="MKZ3" s="15"/>
      <c r="MLA3" s="15"/>
      <c r="MLB3" s="15"/>
      <c r="MLC3" s="15"/>
      <c r="MLD3" s="15"/>
      <c r="MLE3" s="15"/>
      <c r="MLF3" s="15"/>
      <c r="MLG3" s="15"/>
      <c r="MLH3" s="15"/>
      <c r="MLI3" s="15"/>
      <c r="MLJ3" s="15"/>
      <c r="MLK3" s="15"/>
      <c r="MLL3" s="15"/>
      <c r="MLM3" s="15"/>
      <c r="MLN3" s="15"/>
      <c r="MLO3" s="15"/>
      <c r="MLP3" s="15"/>
      <c r="MLQ3" s="15"/>
      <c r="MLR3" s="15"/>
      <c r="MLS3" s="15"/>
      <c r="MLT3" s="15"/>
      <c r="MLU3" s="15"/>
      <c r="MLV3" s="15"/>
      <c r="MLW3" s="15"/>
      <c r="MLX3" s="15"/>
      <c r="MLY3" s="15"/>
      <c r="MLZ3" s="15"/>
      <c r="MMA3" s="15"/>
      <c r="MMB3" s="15"/>
      <c r="MMC3" s="15"/>
      <c r="MMD3" s="15"/>
      <c r="MME3" s="15"/>
      <c r="MMF3" s="15"/>
      <c r="MMG3" s="15"/>
      <c r="MMH3" s="15"/>
      <c r="MMI3" s="15"/>
      <c r="MMJ3" s="15"/>
      <c r="MMK3" s="15"/>
      <c r="MML3" s="15"/>
      <c r="MMM3" s="15"/>
      <c r="MMN3" s="15"/>
      <c r="MMO3" s="15"/>
      <c r="MMP3" s="15"/>
      <c r="MMQ3" s="15"/>
      <c r="MMR3" s="15"/>
      <c r="MMS3" s="15"/>
      <c r="MMT3" s="15"/>
      <c r="MMU3" s="15"/>
      <c r="MMV3" s="15"/>
      <c r="MMW3" s="15"/>
      <c r="MMX3" s="15"/>
      <c r="MMY3" s="15"/>
      <c r="MMZ3" s="15"/>
      <c r="MNA3" s="15"/>
      <c r="MNB3" s="15"/>
      <c r="MNC3" s="15"/>
      <c r="MND3" s="15"/>
      <c r="MNE3" s="15"/>
      <c r="MNF3" s="15"/>
      <c r="MNG3" s="15"/>
      <c r="MNH3" s="15"/>
      <c r="MNI3" s="15"/>
      <c r="MNJ3" s="15"/>
      <c r="MNK3" s="15"/>
      <c r="MNL3" s="15"/>
      <c r="MNM3" s="15"/>
      <c r="MNN3" s="15"/>
      <c r="MNO3" s="15"/>
      <c r="MNP3" s="15"/>
      <c r="MNQ3" s="15"/>
      <c r="MNR3" s="15"/>
      <c r="MNS3" s="15"/>
      <c r="MNT3" s="15"/>
      <c r="MNU3" s="15"/>
      <c r="MNV3" s="15"/>
      <c r="MNW3" s="15"/>
      <c r="MNX3" s="15"/>
      <c r="MNY3" s="15"/>
      <c r="MNZ3" s="15"/>
      <c r="MOA3" s="15"/>
      <c r="MOB3" s="15"/>
      <c r="MOC3" s="15"/>
      <c r="MOD3" s="15"/>
      <c r="MOE3" s="15"/>
      <c r="MOF3" s="15"/>
      <c r="MOG3" s="15"/>
      <c r="MOH3" s="15"/>
      <c r="MOI3" s="15"/>
      <c r="MOJ3" s="15"/>
      <c r="MOK3" s="15"/>
      <c r="MOL3" s="15"/>
      <c r="MOM3" s="15"/>
      <c r="MON3" s="15"/>
      <c r="MOO3" s="15"/>
      <c r="MOP3" s="15"/>
      <c r="MOQ3" s="15"/>
      <c r="MOR3" s="15"/>
      <c r="MOS3" s="15"/>
      <c r="MOT3" s="15"/>
      <c r="MOU3" s="15"/>
      <c r="MOV3" s="15"/>
      <c r="MOW3" s="15"/>
      <c r="MOX3" s="15"/>
      <c r="MOY3" s="15"/>
      <c r="MOZ3" s="15"/>
      <c r="MPA3" s="15"/>
      <c r="MPB3" s="15"/>
      <c r="MPC3" s="15"/>
      <c r="MPD3" s="15"/>
      <c r="MPE3" s="15"/>
      <c r="MPF3" s="15"/>
      <c r="MPG3" s="15"/>
      <c r="MPH3" s="15"/>
      <c r="MPI3" s="15"/>
      <c r="MPJ3" s="15"/>
      <c r="MPK3" s="15"/>
      <c r="MPL3" s="15"/>
      <c r="MPM3" s="15"/>
      <c r="MPN3" s="15"/>
      <c r="MPO3" s="15"/>
      <c r="MPP3" s="15"/>
      <c r="MPQ3" s="15"/>
      <c r="MPR3" s="15"/>
      <c r="MPS3" s="15"/>
      <c r="MPT3" s="15"/>
      <c r="MPU3" s="15"/>
      <c r="MPV3" s="15"/>
      <c r="MPW3" s="15"/>
      <c r="MPX3" s="15"/>
      <c r="MPY3" s="15"/>
      <c r="MPZ3" s="15"/>
      <c r="MQA3" s="15"/>
      <c r="MQB3" s="15"/>
      <c r="MQC3" s="15"/>
      <c r="MQD3" s="15"/>
      <c r="MQE3" s="15"/>
      <c r="MQF3" s="15"/>
      <c r="MQG3" s="15"/>
      <c r="MQH3" s="15"/>
      <c r="MQI3" s="15"/>
      <c r="MQJ3" s="15"/>
      <c r="MQK3" s="15"/>
      <c r="MQL3" s="15"/>
      <c r="MQM3" s="15"/>
      <c r="MQN3" s="15"/>
      <c r="MQO3" s="15"/>
      <c r="MQP3" s="15"/>
      <c r="MQQ3" s="15"/>
      <c r="MQR3" s="15"/>
      <c r="MQS3" s="15"/>
      <c r="MQT3" s="15"/>
      <c r="MQU3" s="15"/>
      <c r="MQV3" s="15"/>
      <c r="MQW3" s="15"/>
      <c r="MQX3" s="15"/>
      <c r="MQY3" s="15"/>
      <c r="MQZ3" s="15"/>
      <c r="MRA3" s="15"/>
      <c r="MRB3" s="15"/>
      <c r="MRC3" s="15"/>
      <c r="MRD3" s="15"/>
      <c r="MRE3" s="15"/>
      <c r="MRF3" s="15"/>
      <c r="MRG3" s="15"/>
      <c r="MRH3" s="15"/>
      <c r="MRI3" s="15"/>
      <c r="MRJ3" s="15"/>
      <c r="MRK3" s="15"/>
      <c r="MRL3" s="15"/>
      <c r="MRM3" s="15"/>
      <c r="MRN3" s="15"/>
      <c r="MRO3" s="15"/>
      <c r="MRP3" s="15"/>
      <c r="MRQ3" s="15"/>
      <c r="MRR3" s="15"/>
      <c r="MRS3" s="15"/>
      <c r="MRT3" s="15"/>
      <c r="MRU3" s="15"/>
      <c r="MRV3" s="15"/>
      <c r="MRW3" s="15"/>
      <c r="MRX3" s="15"/>
      <c r="MRY3" s="15"/>
      <c r="MRZ3" s="15"/>
      <c r="MSA3" s="15"/>
      <c r="MSB3" s="15"/>
      <c r="MSC3" s="15"/>
      <c r="MSD3" s="15"/>
      <c r="MSE3" s="15"/>
      <c r="MSF3" s="15"/>
      <c r="MSG3" s="15"/>
      <c r="MSH3" s="15"/>
      <c r="MSI3" s="15"/>
      <c r="MSJ3" s="15"/>
      <c r="MSK3" s="15"/>
      <c r="MSL3" s="15"/>
      <c r="MSM3" s="15"/>
      <c r="MSN3" s="15"/>
      <c r="MSO3" s="15"/>
      <c r="MSP3" s="15"/>
      <c r="MSQ3" s="15"/>
      <c r="MSR3" s="15"/>
      <c r="MSS3" s="15"/>
      <c r="MST3" s="15"/>
      <c r="MSU3" s="15"/>
      <c r="MSV3" s="15"/>
      <c r="MSW3" s="15"/>
      <c r="MSX3" s="15"/>
      <c r="MSY3" s="15"/>
      <c r="MSZ3" s="15"/>
      <c r="MTA3" s="15"/>
      <c r="MTB3" s="15"/>
      <c r="MTC3" s="15"/>
      <c r="MTD3" s="15"/>
      <c r="MTE3" s="15"/>
      <c r="MTF3" s="15"/>
      <c r="MTG3" s="15"/>
      <c r="MTH3" s="15"/>
      <c r="MTI3" s="15"/>
      <c r="MTJ3" s="15"/>
      <c r="MTK3" s="15"/>
      <c r="MTL3" s="15"/>
      <c r="MTM3" s="15"/>
      <c r="MTN3" s="15"/>
      <c r="MTO3" s="15"/>
      <c r="MTP3" s="15"/>
      <c r="MTQ3" s="15"/>
      <c r="MTR3" s="15"/>
      <c r="MTS3" s="15"/>
      <c r="MTT3" s="15"/>
      <c r="MTU3" s="15"/>
      <c r="MTV3" s="15"/>
      <c r="MTW3" s="15"/>
      <c r="MTX3" s="15"/>
      <c r="MTY3" s="15"/>
      <c r="MTZ3" s="15"/>
      <c r="MUA3" s="15"/>
      <c r="MUB3" s="15"/>
      <c r="MUC3" s="15"/>
      <c r="MUD3" s="15"/>
      <c r="MUE3" s="15"/>
      <c r="MUF3" s="15"/>
      <c r="MUG3" s="15"/>
      <c r="MUH3" s="15"/>
      <c r="MUI3" s="15"/>
      <c r="MUJ3" s="15"/>
      <c r="MUK3" s="15"/>
      <c r="MUL3" s="15"/>
      <c r="MUM3" s="15"/>
      <c r="MUN3" s="15"/>
      <c r="MUO3" s="15"/>
      <c r="MUP3" s="15"/>
      <c r="MUQ3" s="15"/>
      <c r="MUR3" s="15"/>
      <c r="MUS3" s="15"/>
      <c r="MUT3" s="15"/>
      <c r="MUU3" s="15"/>
      <c r="MUV3" s="15"/>
      <c r="MUW3" s="15"/>
      <c r="MUX3" s="15"/>
      <c r="MUY3" s="15"/>
      <c r="MUZ3" s="15"/>
      <c r="MVA3" s="15"/>
      <c r="MVB3" s="15"/>
      <c r="MVC3" s="15"/>
      <c r="MVD3" s="15"/>
      <c r="MVE3" s="15"/>
      <c r="MVF3" s="15"/>
      <c r="MVG3" s="15"/>
      <c r="MVH3" s="15"/>
      <c r="MVI3" s="15"/>
      <c r="MVJ3" s="15"/>
      <c r="MVK3" s="15"/>
      <c r="MVL3" s="15"/>
      <c r="MVM3" s="15"/>
      <c r="MVN3" s="15"/>
      <c r="MVO3" s="15"/>
      <c r="MVP3" s="15"/>
      <c r="MVQ3" s="15"/>
      <c r="MVR3" s="15"/>
      <c r="MVS3" s="15"/>
      <c r="MVT3" s="15"/>
      <c r="MVU3" s="15"/>
      <c r="MVV3" s="15"/>
      <c r="MVW3" s="15"/>
      <c r="MVX3" s="15"/>
      <c r="MVY3" s="15"/>
      <c r="MVZ3" s="15"/>
      <c r="MWA3" s="15"/>
      <c r="MWB3" s="15"/>
      <c r="MWC3" s="15"/>
      <c r="MWD3" s="15"/>
      <c r="MWE3" s="15"/>
      <c r="MWF3" s="15"/>
      <c r="MWG3" s="15"/>
      <c r="MWH3" s="15"/>
      <c r="MWI3" s="15"/>
      <c r="MWJ3" s="15"/>
      <c r="MWK3" s="15"/>
      <c r="MWL3" s="15"/>
      <c r="MWM3" s="15"/>
      <c r="MWN3" s="15"/>
      <c r="MWO3" s="15"/>
      <c r="MWP3" s="15"/>
      <c r="MWQ3" s="15"/>
      <c r="MWR3" s="15"/>
      <c r="MWS3" s="15"/>
      <c r="MWT3" s="15"/>
      <c r="MWU3" s="15"/>
      <c r="MWV3" s="15"/>
      <c r="MWW3" s="15"/>
      <c r="MWX3" s="15"/>
      <c r="MWY3" s="15"/>
      <c r="MWZ3" s="15"/>
      <c r="MXA3" s="15"/>
      <c r="MXB3" s="15"/>
      <c r="MXC3" s="15"/>
      <c r="MXD3" s="15"/>
      <c r="MXE3" s="15"/>
      <c r="MXF3" s="15"/>
      <c r="MXG3" s="15"/>
      <c r="MXH3" s="15"/>
      <c r="MXI3" s="15"/>
      <c r="MXJ3" s="15"/>
      <c r="MXK3" s="15"/>
      <c r="MXL3" s="15"/>
      <c r="MXM3" s="15"/>
      <c r="MXN3" s="15"/>
      <c r="MXO3" s="15"/>
      <c r="MXP3" s="15"/>
      <c r="MXQ3" s="15"/>
      <c r="MXR3" s="15"/>
      <c r="MXS3" s="15"/>
      <c r="MXT3" s="15"/>
      <c r="MXU3" s="15"/>
      <c r="MXV3" s="15"/>
      <c r="MXW3" s="15"/>
      <c r="MXX3" s="15"/>
      <c r="MXY3" s="15"/>
      <c r="MXZ3" s="15"/>
      <c r="MYA3" s="15"/>
      <c r="MYB3" s="15"/>
      <c r="MYC3" s="15"/>
      <c r="MYD3" s="15"/>
      <c r="MYE3" s="15"/>
      <c r="MYF3" s="15"/>
      <c r="MYG3" s="15"/>
      <c r="MYH3" s="15"/>
      <c r="MYI3" s="15"/>
      <c r="MYJ3" s="15"/>
      <c r="MYK3" s="15"/>
      <c r="MYL3" s="15"/>
      <c r="MYM3" s="15"/>
      <c r="MYN3" s="15"/>
      <c r="MYO3" s="15"/>
      <c r="MYP3" s="15"/>
      <c r="MYQ3" s="15"/>
      <c r="MYR3" s="15"/>
      <c r="MYS3" s="15"/>
      <c r="MYT3" s="15"/>
      <c r="MYU3" s="15"/>
      <c r="MYV3" s="15"/>
      <c r="MYW3" s="15"/>
      <c r="MYX3" s="15"/>
      <c r="MYY3" s="15"/>
      <c r="MYZ3" s="15"/>
      <c r="MZA3" s="15"/>
      <c r="MZB3" s="15"/>
      <c r="MZC3" s="15"/>
      <c r="MZD3" s="15"/>
      <c r="MZE3" s="15"/>
      <c r="MZF3" s="15"/>
      <c r="MZG3" s="15"/>
      <c r="MZH3" s="15"/>
      <c r="MZI3" s="15"/>
      <c r="MZJ3" s="15"/>
      <c r="MZK3" s="15"/>
      <c r="MZL3" s="15"/>
      <c r="MZM3" s="15"/>
      <c r="MZN3" s="15"/>
      <c r="MZO3" s="15"/>
      <c r="MZP3" s="15"/>
      <c r="MZQ3" s="15"/>
      <c r="MZR3" s="15"/>
      <c r="MZS3" s="15"/>
      <c r="MZT3" s="15"/>
      <c r="MZU3" s="15"/>
      <c r="MZV3" s="15"/>
      <c r="MZW3" s="15"/>
      <c r="MZX3" s="15"/>
      <c r="MZY3" s="15"/>
      <c r="MZZ3" s="15"/>
      <c r="NAA3" s="15"/>
      <c r="NAB3" s="15"/>
      <c r="NAC3" s="15"/>
      <c r="NAD3" s="15"/>
      <c r="NAE3" s="15"/>
      <c r="NAF3" s="15"/>
      <c r="NAG3" s="15"/>
      <c r="NAH3" s="15"/>
      <c r="NAI3" s="15"/>
      <c r="NAJ3" s="15"/>
      <c r="NAK3" s="15"/>
      <c r="NAL3" s="15"/>
      <c r="NAM3" s="15"/>
      <c r="NAN3" s="15"/>
      <c r="NAO3" s="15"/>
      <c r="NAP3" s="15"/>
      <c r="NAQ3" s="15"/>
      <c r="NAR3" s="15"/>
      <c r="NAS3" s="15"/>
      <c r="NAT3" s="15"/>
      <c r="NAU3" s="15"/>
      <c r="NAV3" s="15"/>
      <c r="NAW3" s="15"/>
      <c r="NAX3" s="15"/>
      <c r="NAY3" s="15"/>
      <c r="NAZ3" s="15"/>
      <c r="NBA3" s="15"/>
      <c r="NBB3" s="15"/>
      <c r="NBC3" s="15"/>
      <c r="NBD3" s="15"/>
      <c r="NBE3" s="15"/>
      <c r="NBF3" s="15"/>
      <c r="NBG3" s="15"/>
      <c r="NBH3" s="15"/>
      <c r="NBI3" s="15"/>
      <c r="NBJ3" s="15"/>
      <c r="NBK3" s="15"/>
      <c r="NBL3" s="15"/>
      <c r="NBM3" s="15"/>
      <c r="NBN3" s="15"/>
      <c r="NBO3" s="15"/>
      <c r="NBP3" s="15"/>
      <c r="NBQ3" s="15"/>
      <c r="NBR3" s="15"/>
      <c r="NBS3" s="15"/>
      <c r="NBT3" s="15"/>
      <c r="NBU3" s="15"/>
      <c r="NBV3" s="15"/>
      <c r="NBW3" s="15"/>
      <c r="NBX3" s="15"/>
      <c r="NBY3" s="15"/>
      <c r="NBZ3" s="15"/>
      <c r="NCA3" s="15"/>
      <c r="NCB3" s="15"/>
      <c r="NCC3" s="15"/>
      <c r="NCD3" s="15"/>
      <c r="NCE3" s="15"/>
      <c r="NCF3" s="15"/>
      <c r="NCG3" s="15"/>
      <c r="NCH3" s="15"/>
      <c r="NCI3" s="15"/>
      <c r="NCJ3" s="15"/>
      <c r="NCK3" s="15"/>
      <c r="NCL3" s="15"/>
      <c r="NCM3" s="15"/>
      <c r="NCN3" s="15"/>
      <c r="NCO3" s="15"/>
      <c r="NCP3" s="15"/>
      <c r="NCQ3" s="15"/>
      <c r="NCR3" s="15"/>
      <c r="NCS3" s="15"/>
      <c r="NCT3" s="15"/>
      <c r="NCU3" s="15"/>
      <c r="NCV3" s="15"/>
      <c r="NCW3" s="15"/>
      <c r="NCX3" s="15"/>
      <c r="NCY3" s="15"/>
      <c r="NCZ3" s="15"/>
      <c r="NDA3" s="15"/>
      <c r="NDB3" s="15"/>
      <c r="NDC3" s="15"/>
      <c r="NDD3" s="15"/>
      <c r="NDE3" s="15"/>
      <c r="NDF3" s="15"/>
      <c r="NDG3" s="15"/>
      <c r="NDH3" s="15"/>
      <c r="NDI3" s="15"/>
      <c r="NDJ3" s="15"/>
      <c r="NDK3" s="15"/>
      <c r="NDL3" s="15"/>
      <c r="NDM3" s="15"/>
      <c r="NDN3" s="15"/>
      <c r="NDO3" s="15"/>
      <c r="NDP3" s="15"/>
      <c r="NDQ3" s="15"/>
      <c r="NDR3" s="15"/>
      <c r="NDS3" s="15"/>
      <c r="NDT3" s="15"/>
      <c r="NDU3" s="15"/>
      <c r="NDV3" s="15"/>
      <c r="NDW3" s="15"/>
      <c r="NDX3" s="15"/>
      <c r="NDY3" s="15"/>
      <c r="NDZ3" s="15"/>
      <c r="NEA3" s="15"/>
      <c r="NEB3" s="15"/>
      <c r="NEC3" s="15"/>
      <c r="NED3" s="15"/>
      <c r="NEE3" s="15"/>
      <c r="NEF3" s="15"/>
      <c r="NEG3" s="15"/>
      <c r="NEH3" s="15"/>
      <c r="NEI3" s="15"/>
      <c r="NEJ3" s="15"/>
      <c r="NEK3" s="15"/>
      <c r="NEL3" s="15"/>
      <c r="NEM3" s="15"/>
      <c r="NEN3" s="15"/>
      <c r="NEO3" s="15"/>
      <c r="NEP3" s="15"/>
      <c r="NEQ3" s="15"/>
      <c r="NER3" s="15"/>
      <c r="NES3" s="15"/>
      <c r="NET3" s="15"/>
      <c r="NEU3" s="15"/>
      <c r="NEV3" s="15"/>
      <c r="NEW3" s="15"/>
      <c r="NEX3" s="15"/>
      <c r="NEY3" s="15"/>
      <c r="NEZ3" s="15"/>
      <c r="NFA3" s="15"/>
      <c r="NFB3" s="15"/>
      <c r="NFC3" s="15"/>
      <c r="NFD3" s="15"/>
      <c r="NFE3" s="15"/>
      <c r="NFF3" s="15"/>
      <c r="NFG3" s="15"/>
      <c r="NFH3" s="15"/>
      <c r="NFI3" s="15"/>
      <c r="NFJ3" s="15"/>
      <c r="NFK3" s="15"/>
      <c r="NFL3" s="15"/>
      <c r="NFM3" s="15"/>
      <c r="NFN3" s="15"/>
      <c r="NFO3" s="15"/>
      <c r="NFP3" s="15"/>
      <c r="NFQ3" s="15"/>
      <c r="NFR3" s="15"/>
      <c r="NFS3" s="15"/>
      <c r="NFT3" s="15"/>
      <c r="NFU3" s="15"/>
      <c r="NFV3" s="15"/>
      <c r="NFW3" s="15"/>
      <c r="NFX3" s="15"/>
      <c r="NFY3" s="15"/>
      <c r="NFZ3" s="15"/>
      <c r="NGA3" s="15"/>
      <c r="NGB3" s="15"/>
      <c r="NGC3" s="15"/>
      <c r="NGD3" s="15"/>
      <c r="NGE3" s="15"/>
      <c r="NGF3" s="15"/>
      <c r="NGG3" s="15"/>
      <c r="NGH3" s="15"/>
      <c r="NGI3" s="15"/>
      <c r="NGJ3" s="15"/>
      <c r="NGK3" s="15"/>
      <c r="NGL3" s="15"/>
      <c r="NGM3" s="15"/>
      <c r="NGN3" s="15"/>
      <c r="NGO3" s="15"/>
      <c r="NGP3" s="15"/>
      <c r="NGQ3" s="15"/>
      <c r="NGR3" s="15"/>
      <c r="NGS3" s="15"/>
      <c r="NGT3" s="15"/>
      <c r="NGU3" s="15"/>
      <c r="NGV3" s="15"/>
      <c r="NGW3" s="15"/>
      <c r="NGX3" s="15"/>
      <c r="NGY3" s="15"/>
      <c r="NGZ3" s="15"/>
      <c r="NHA3" s="15"/>
      <c r="NHB3" s="15"/>
      <c r="NHC3" s="15"/>
      <c r="NHD3" s="15"/>
      <c r="NHE3" s="15"/>
      <c r="NHF3" s="15"/>
      <c r="NHG3" s="15"/>
      <c r="NHH3" s="15"/>
      <c r="NHI3" s="15"/>
      <c r="NHJ3" s="15"/>
      <c r="NHK3" s="15"/>
      <c r="NHL3" s="15"/>
      <c r="NHM3" s="15"/>
      <c r="NHN3" s="15"/>
      <c r="NHO3" s="15"/>
      <c r="NHP3" s="15"/>
      <c r="NHQ3" s="15"/>
      <c r="NHR3" s="15"/>
      <c r="NHS3" s="15"/>
      <c r="NHT3" s="15"/>
      <c r="NHU3" s="15"/>
      <c r="NHV3" s="15"/>
      <c r="NHW3" s="15"/>
      <c r="NHX3" s="15"/>
      <c r="NHY3" s="15"/>
      <c r="NHZ3" s="15"/>
      <c r="NIA3" s="15"/>
      <c r="NIB3" s="15"/>
      <c r="NIC3" s="15"/>
      <c r="NID3" s="15"/>
      <c r="NIE3" s="15"/>
      <c r="NIF3" s="15"/>
      <c r="NIG3" s="15"/>
      <c r="NIH3" s="15"/>
      <c r="NII3" s="15"/>
      <c r="NIJ3" s="15"/>
      <c r="NIK3" s="15"/>
      <c r="NIL3" s="15"/>
      <c r="NIM3" s="15"/>
      <c r="NIN3" s="15"/>
      <c r="NIO3" s="15"/>
      <c r="NIP3" s="15"/>
      <c r="NIQ3" s="15"/>
      <c r="NIR3" s="15"/>
      <c r="NIS3" s="15"/>
      <c r="NIT3" s="15"/>
      <c r="NIU3" s="15"/>
      <c r="NIV3" s="15"/>
      <c r="NIW3" s="15"/>
      <c r="NIX3" s="15"/>
      <c r="NIY3" s="15"/>
      <c r="NIZ3" s="15"/>
      <c r="NJA3" s="15"/>
      <c r="NJB3" s="15"/>
      <c r="NJC3" s="15"/>
      <c r="NJD3" s="15"/>
      <c r="NJE3" s="15"/>
      <c r="NJF3" s="15"/>
      <c r="NJG3" s="15"/>
      <c r="NJH3" s="15"/>
      <c r="NJI3" s="15"/>
      <c r="NJJ3" s="15"/>
      <c r="NJK3" s="15"/>
      <c r="NJL3" s="15"/>
      <c r="NJM3" s="15"/>
      <c r="NJN3" s="15"/>
      <c r="NJO3" s="15"/>
      <c r="NJP3" s="15"/>
      <c r="NJQ3" s="15"/>
      <c r="NJR3" s="15"/>
      <c r="NJS3" s="15"/>
      <c r="NJT3" s="15"/>
      <c r="NJU3" s="15"/>
      <c r="NJV3" s="15"/>
      <c r="NJW3" s="15"/>
      <c r="NJX3" s="15"/>
      <c r="NJY3" s="15"/>
      <c r="NJZ3" s="15"/>
      <c r="NKA3" s="15"/>
      <c r="NKB3" s="15"/>
      <c r="NKC3" s="15"/>
      <c r="NKD3" s="15"/>
      <c r="NKE3" s="15"/>
      <c r="NKF3" s="15"/>
      <c r="NKG3" s="15"/>
      <c r="NKH3" s="15"/>
      <c r="NKI3" s="15"/>
      <c r="NKJ3" s="15"/>
      <c r="NKK3" s="15"/>
      <c r="NKL3" s="15"/>
      <c r="NKM3" s="15"/>
      <c r="NKN3" s="15"/>
      <c r="NKO3" s="15"/>
      <c r="NKP3" s="15"/>
      <c r="NKQ3" s="15"/>
      <c r="NKR3" s="15"/>
      <c r="NKS3" s="15"/>
      <c r="NKT3" s="15"/>
      <c r="NKU3" s="15"/>
      <c r="NKV3" s="15"/>
      <c r="NKW3" s="15"/>
      <c r="NKX3" s="15"/>
      <c r="NKY3" s="15"/>
      <c r="NKZ3" s="15"/>
      <c r="NLA3" s="15"/>
      <c r="NLB3" s="15"/>
      <c r="NLC3" s="15"/>
      <c r="NLD3" s="15"/>
      <c r="NLE3" s="15"/>
      <c r="NLF3" s="15"/>
      <c r="NLG3" s="15"/>
      <c r="NLH3" s="15"/>
      <c r="NLI3" s="15"/>
      <c r="NLJ3" s="15"/>
      <c r="NLK3" s="15"/>
      <c r="NLL3" s="15"/>
      <c r="NLM3" s="15"/>
      <c r="NLN3" s="15"/>
      <c r="NLO3" s="15"/>
      <c r="NLP3" s="15"/>
      <c r="NLQ3" s="15"/>
      <c r="NLR3" s="15"/>
      <c r="NLS3" s="15"/>
      <c r="NLT3" s="15"/>
      <c r="NLU3" s="15"/>
      <c r="NLV3" s="15"/>
      <c r="NLW3" s="15"/>
      <c r="NLX3" s="15"/>
      <c r="NLY3" s="15"/>
      <c r="NLZ3" s="15"/>
      <c r="NMA3" s="15"/>
      <c r="NMB3" s="15"/>
      <c r="NMC3" s="15"/>
      <c r="NMD3" s="15"/>
      <c r="NME3" s="15"/>
      <c r="NMF3" s="15"/>
      <c r="NMG3" s="15"/>
      <c r="NMH3" s="15"/>
      <c r="NMI3" s="15"/>
      <c r="NMJ3" s="15"/>
      <c r="NMK3" s="15"/>
      <c r="NML3" s="15"/>
      <c r="NMM3" s="15"/>
      <c r="NMN3" s="15"/>
      <c r="NMO3" s="15"/>
      <c r="NMP3" s="15"/>
      <c r="NMQ3" s="15"/>
      <c r="NMR3" s="15"/>
      <c r="NMS3" s="15"/>
      <c r="NMT3" s="15"/>
      <c r="NMU3" s="15"/>
      <c r="NMV3" s="15"/>
      <c r="NMW3" s="15"/>
      <c r="NMX3" s="15"/>
      <c r="NMY3" s="15"/>
      <c r="NMZ3" s="15"/>
      <c r="NNA3" s="15"/>
      <c r="NNB3" s="15"/>
      <c r="NNC3" s="15"/>
      <c r="NND3" s="15"/>
      <c r="NNE3" s="15"/>
      <c r="NNF3" s="15"/>
      <c r="NNG3" s="15"/>
      <c r="NNH3" s="15"/>
      <c r="NNI3" s="15"/>
      <c r="NNJ3" s="15"/>
      <c r="NNK3" s="15"/>
      <c r="NNL3" s="15"/>
      <c r="NNM3" s="15"/>
      <c r="NNN3" s="15"/>
      <c r="NNO3" s="15"/>
      <c r="NNP3" s="15"/>
      <c r="NNQ3" s="15"/>
      <c r="NNR3" s="15"/>
      <c r="NNS3" s="15"/>
      <c r="NNT3" s="15"/>
      <c r="NNU3" s="15"/>
      <c r="NNV3" s="15"/>
      <c r="NNW3" s="15"/>
      <c r="NNX3" s="15"/>
      <c r="NNY3" s="15"/>
      <c r="NNZ3" s="15"/>
      <c r="NOA3" s="15"/>
      <c r="NOB3" s="15"/>
      <c r="NOC3" s="15"/>
      <c r="NOD3" s="15"/>
      <c r="NOE3" s="15"/>
      <c r="NOF3" s="15"/>
      <c r="NOG3" s="15"/>
      <c r="NOH3" s="15"/>
      <c r="NOI3" s="15"/>
      <c r="NOJ3" s="15"/>
      <c r="NOK3" s="15"/>
      <c r="NOL3" s="15"/>
      <c r="NOM3" s="15"/>
      <c r="NON3" s="15"/>
      <c r="NOO3" s="15"/>
      <c r="NOP3" s="15"/>
      <c r="NOQ3" s="15"/>
      <c r="NOR3" s="15"/>
      <c r="NOS3" s="15"/>
      <c r="NOT3" s="15"/>
      <c r="NOU3" s="15"/>
      <c r="NOV3" s="15"/>
      <c r="NOW3" s="15"/>
      <c r="NOX3" s="15"/>
      <c r="NOY3" s="15"/>
      <c r="NOZ3" s="15"/>
      <c r="NPA3" s="15"/>
      <c r="NPB3" s="15"/>
      <c r="NPC3" s="15"/>
      <c r="NPD3" s="15"/>
      <c r="NPE3" s="15"/>
      <c r="NPF3" s="15"/>
      <c r="NPG3" s="15"/>
      <c r="NPH3" s="15"/>
      <c r="NPI3" s="15"/>
      <c r="NPJ3" s="15"/>
      <c r="NPK3" s="15"/>
      <c r="NPL3" s="15"/>
      <c r="NPM3" s="15"/>
      <c r="NPN3" s="15"/>
      <c r="NPO3" s="15"/>
      <c r="NPP3" s="15"/>
      <c r="NPQ3" s="15"/>
      <c r="NPR3" s="15"/>
      <c r="NPS3" s="15"/>
      <c r="NPT3" s="15"/>
      <c r="NPU3" s="15"/>
      <c r="NPV3" s="15"/>
      <c r="NPW3" s="15"/>
      <c r="NPX3" s="15"/>
      <c r="NPY3" s="15"/>
      <c r="NPZ3" s="15"/>
      <c r="NQA3" s="15"/>
      <c r="NQB3" s="15"/>
      <c r="NQC3" s="15"/>
      <c r="NQD3" s="15"/>
      <c r="NQE3" s="15"/>
      <c r="NQF3" s="15"/>
      <c r="NQG3" s="15"/>
      <c r="NQH3" s="15"/>
      <c r="NQI3" s="15"/>
      <c r="NQJ3" s="15"/>
      <c r="NQK3" s="15"/>
      <c r="NQL3" s="15"/>
      <c r="NQM3" s="15"/>
      <c r="NQN3" s="15"/>
      <c r="NQO3" s="15"/>
      <c r="NQP3" s="15"/>
      <c r="NQQ3" s="15"/>
      <c r="NQR3" s="15"/>
      <c r="NQS3" s="15"/>
      <c r="NQT3" s="15"/>
      <c r="NQU3" s="15"/>
      <c r="NQV3" s="15"/>
      <c r="NQW3" s="15"/>
      <c r="NQX3" s="15"/>
      <c r="NQY3" s="15"/>
      <c r="NQZ3" s="15"/>
      <c r="NRA3" s="15"/>
      <c r="NRB3" s="15"/>
      <c r="NRC3" s="15"/>
      <c r="NRD3" s="15"/>
      <c r="NRE3" s="15"/>
      <c r="NRF3" s="15"/>
      <c r="NRG3" s="15"/>
      <c r="NRH3" s="15"/>
      <c r="NRI3" s="15"/>
      <c r="NRJ3" s="15"/>
      <c r="NRK3" s="15"/>
      <c r="NRL3" s="15"/>
      <c r="NRM3" s="15"/>
      <c r="NRN3" s="15"/>
      <c r="NRO3" s="15"/>
      <c r="NRP3" s="15"/>
      <c r="NRQ3" s="15"/>
      <c r="NRR3" s="15"/>
      <c r="NRS3" s="15"/>
      <c r="NRT3" s="15"/>
      <c r="NRU3" s="15"/>
      <c r="NRV3" s="15"/>
      <c r="NRW3" s="15"/>
      <c r="NRX3" s="15"/>
      <c r="NRY3" s="15"/>
      <c r="NRZ3" s="15"/>
      <c r="NSA3" s="15"/>
      <c r="NSB3" s="15"/>
      <c r="NSC3" s="15"/>
      <c r="NSD3" s="15"/>
      <c r="NSE3" s="15"/>
      <c r="NSF3" s="15"/>
      <c r="NSG3" s="15"/>
      <c r="NSH3" s="15"/>
      <c r="NSI3" s="15"/>
      <c r="NSJ3" s="15"/>
      <c r="NSK3" s="15"/>
      <c r="NSL3" s="15"/>
      <c r="NSM3" s="15"/>
      <c r="NSN3" s="15"/>
      <c r="NSO3" s="15"/>
      <c r="NSP3" s="15"/>
      <c r="NSQ3" s="15"/>
      <c r="NSR3" s="15"/>
      <c r="NSS3" s="15"/>
      <c r="NST3" s="15"/>
      <c r="NSU3" s="15"/>
      <c r="NSV3" s="15"/>
      <c r="NSW3" s="15"/>
      <c r="NSX3" s="15"/>
      <c r="NSY3" s="15"/>
      <c r="NSZ3" s="15"/>
      <c r="NTA3" s="15"/>
      <c r="NTB3" s="15"/>
      <c r="NTC3" s="15"/>
      <c r="NTD3" s="15"/>
      <c r="NTE3" s="15"/>
      <c r="NTF3" s="15"/>
      <c r="NTG3" s="15"/>
      <c r="NTH3" s="15"/>
      <c r="NTI3" s="15"/>
      <c r="NTJ3" s="15"/>
      <c r="NTK3" s="15"/>
      <c r="NTL3" s="15"/>
      <c r="NTM3" s="15"/>
      <c r="NTN3" s="15"/>
      <c r="NTO3" s="15"/>
      <c r="NTP3" s="15"/>
      <c r="NTQ3" s="15"/>
      <c r="NTR3" s="15"/>
      <c r="NTS3" s="15"/>
      <c r="NTT3" s="15"/>
      <c r="NTU3" s="15"/>
      <c r="NTV3" s="15"/>
      <c r="NTW3" s="15"/>
      <c r="NTX3" s="15"/>
      <c r="NTY3" s="15"/>
      <c r="NTZ3" s="15"/>
      <c r="NUA3" s="15"/>
      <c r="NUB3" s="15"/>
      <c r="NUC3" s="15"/>
      <c r="NUD3" s="15"/>
      <c r="NUE3" s="15"/>
      <c r="NUF3" s="15"/>
      <c r="NUG3" s="15"/>
      <c r="NUH3" s="15"/>
      <c r="NUI3" s="15"/>
      <c r="NUJ3" s="15"/>
      <c r="NUK3" s="15"/>
      <c r="NUL3" s="15"/>
      <c r="NUM3" s="15"/>
      <c r="NUN3" s="15"/>
      <c r="NUO3" s="15"/>
      <c r="NUP3" s="15"/>
      <c r="NUQ3" s="15"/>
      <c r="NUR3" s="15"/>
      <c r="NUS3" s="15"/>
      <c r="NUT3" s="15"/>
      <c r="NUU3" s="15"/>
      <c r="NUV3" s="15"/>
      <c r="NUW3" s="15"/>
      <c r="NUX3" s="15"/>
      <c r="NUY3" s="15"/>
      <c r="NUZ3" s="15"/>
      <c r="NVA3" s="15"/>
      <c r="NVB3" s="15"/>
      <c r="NVC3" s="15"/>
      <c r="NVD3" s="15"/>
      <c r="NVE3" s="15"/>
      <c r="NVF3" s="15"/>
      <c r="NVG3" s="15"/>
      <c r="NVH3" s="15"/>
      <c r="NVI3" s="15"/>
      <c r="NVJ3" s="15"/>
      <c r="NVK3" s="15"/>
      <c r="NVL3" s="15"/>
      <c r="NVM3" s="15"/>
      <c r="NVN3" s="15"/>
      <c r="NVO3" s="15"/>
      <c r="NVP3" s="15"/>
      <c r="NVQ3" s="15"/>
      <c r="NVR3" s="15"/>
      <c r="NVS3" s="15"/>
      <c r="NVT3" s="15"/>
      <c r="NVU3" s="15"/>
      <c r="NVV3" s="15"/>
      <c r="NVW3" s="15"/>
      <c r="NVX3" s="15"/>
      <c r="NVY3" s="15"/>
      <c r="NVZ3" s="15"/>
      <c r="NWA3" s="15"/>
      <c r="NWB3" s="15"/>
      <c r="NWC3" s="15"/>
      <c r="NWD3" s="15"/>
      <c r="NWE3" s="15"/>
      <c r="NWF3" s="15"/>
      <c r="NWG3" s="15"/>
      <c r="NWH3" s="15"/>
      <c r="NWI3" s="15"/>
      <c r="NWJ3" s="15"/>
      <c r="NWK3" s="15"/>
      <c r="NWL3" s="15"/>
      <c r="NWM3" s="15"/>
      <c r="NWN3" s="15"/>
      <c r="NWO3" s="15"/>
      <c r="NWP3" s="15"/>
      <c r="NWQ3" s="15"/>
      <c r="NWR3" s="15"/>
      <c r="NWS3" s="15"/>
      <c r="NWT3" s="15"/>
      <c r="NWU3" s="15"/>
      <c r="NWV3" s="15"/>
      <c r="NWW3" s="15"/>
      <c r="NWX3" s="15"/>
      <c r="NWY3" s="15"/>
      <c r="NWZ3" s="15"/>
      <c r="NXA3" s="15"/>
      <c r="NXB3" s="15"/>
      <c r="NXC3" s="15"/>
      <c r="NXD3" s="15"/>
      <c r="NXE3" s="15"/>
      <c r="NXF3" s="15"/>
      <c r="NXG3" s="15"/>
      <c r="NXH3" s="15"/>
      <c r="NXI3" s="15"/>
      <c r="NXJ3" s="15"/>
      <c r="NXK3" s="15"/>
      <c r="NXL3" s="15"/>
      <c r="NXM3" s="15"/>
      <c r="NXN3" s="15"/>
      <c r="NXO3" s="15"/>
      <c r="NXP3" s="15"/>
      <c r="NXQ3" s="15"/>
      <c r="NXR3" s="15"/>
      <c r="NXS3" s="15"/>
      <c r="NXT3" s="15"/>
      <c r="NXU3" s="15"/>
      <c r="NXV3" s="15"/>
      <c r="NXW3" s="15"/>
      <c r="NXX3" s="15"/>
      <c r="NXY3" s="15"/>
      <c r="NXZ3" s="15"/>
      <c r="NYA3" s="15"/>
      <c r="NYB3" s="15"/>
      <c r="NYC3" s="15"/>
      <c r="NYD3" s="15"/>
      <c r="NYE3" s="15"/>
      <c r="NYF3" s="15"/>
      <c r="NYG3" s="15"/>
      <c r="NYH3" s="15"/>
      <c r="NYI3" s="15"/>
      <c r="NYJ3" s="15"/>
      <c r="NYK3" s="15"/>
      <c r="NYL3" s="15"/>
      <c r="NYM3" s="15"/>
      <c r="NYN3" s="15"/>
      <c r="NYO3" s="15"/>
      <c r="NYP3" s="15"/>
      <c r="NYQ3" s="15"/>
      <c r="NYR3" s="15"/>
      <c r="NYS3" s="15"/>
      <c r="NYT3" s="15"/>
      <c r="NYU3" s="15"/>
      <c r="NYV3" s="15"/>
      <c r="NYW3" s="15"/>
      <c r="NYX3" s="15"/>
      <c r="NYY3" s="15"/>
      <c r="NYZ3" s="15"/>
      <c r="NZA3" s="15"/>
      <c r="NZB3" s="15"/>
      <c r="NZC3" s="15"/>
      <c r="NZD3" s="15"/>
      <c r="NZE3" s="15"/>
      <c r="NZF3" s="15"/>
      <c r="NZG3" s="15"/>
      <c r="NZH3" s="15"/>
      <c r="NZI3" s="15"/>
      <c r="NZJ3" s="15"/>
      <c r="NZK3" s="15"/>
      <c r="NZL3" s="15"/>
      <c r="NZM3" s="15"/>
      <c r="NZN3" s="15"/>
      <c r="NZO3" s="15"/>
      <c r="NZP3" s="15"/>
      <c r="NZQ3" s="15"/>
      <c r="NZR3" s="15"/>
      <c r="NZS3" s="15"/>
      <c r="NZT3" s="15"/>
      <c r="NZU3" s="15"/>
      <c r="NZV3" s="15"/>
      <c r="NZW3" s="15"/>
      <c r="NZX3" s="15"/>
      <c r="NZY3" s="15"/>
      <c r="NZZ3" s="15"/>
      <c r="OAA3" s="15"/>
      <c r="OAB3" s="15"/>
      <c r="OAC3" s="15"/>
      <c r="OAD3" s="15"/>
      <c r="OAE3" s="15"/>
      <c r="OAF3" s="15"/>
      <c r="OAG3" s="15"/>
      <c r="OAH3" s="15"/>
      <c r="OAI3" s="15"/>
      <c r="OAJ3" s="15"/>
      <c r="OAK3" s="15"/>
      <c r="OAL3" s="15"/>
      <c r="OAM3" s="15"/>
      <c r="OAN3" s="15"/>
      <c r="OAO3" s="15"/>
      <c r="OAP3" s="15"/>
      <c r="OAQ3" s="15"/>
      <c r="OAR3" s="15"/>
      <c r="OAS3" s="15"/>
      <c r="OAT3" s="15"/>
      <c r="OAU3" s="15"/>
      <c r="OAV3" s="15"/>
      <c r="OAW3" s="15"/>
      <c r="OAX3" s="15"/>
      <c r="OAY3" s="15"/>
      <c r="OAZ3" s="15"/>
      <c r="OBA3" s="15"/>
      <c r="OBB3" s="15"/>
      <c r="OBC3" s="15"/>
      <c r="OBD3" s="15"/>
      <c r="OBE3" s="15"/>
      <c r="OBF3" s="15"/>
      <c r="OBG3" s="15"/>
      <c r="OBH3" s="15"/>
      <c r="OBI3" s="15"/>
      <c r="OBJ3" s="15"/>
      <c r="OBK3" s="15"/>
      <c r="OBL3" s="15"/>
      <c r="OBM3" s="15"/>
      <c r="OBN3" s="15"/>
      <c r="OBO3" s="15"/>
      <c r="OBP3" s="15"/>
      <c r="OBQ3" s="15"/>
      <c r="OBR3" s="15"/>
      <c r="OBS3" s="15"/>
      <c r="OBT3" s="15"/>
      <c r="OBU3" s="15"/>
      <c r="OBV3" s="15"/>
      <c r="OBW3" s="15"/>
      <c r="OBX3" s="15"/>
      <c r="OBY3" s="15"/>
      <c r="OBZ3" s="15"/>
      <c r="OCA3" s="15"/>
      <c r="OCB3" s="15"/>
      <c r="OCC3" s="15"/>
      <c r="OCD3" s="15"/>
      <c r="OCE3" s="15"/>
      <c r="OCF3" s="15"/>
      <c r="OCG3" s="15"/>
      <c r="OCH3" s="15"/>
      <c r="OCI3" s="15"/>
      <c r="OCJ3" s="15"/>
      <c r="OCK3" s="15"/>
      <c r="OCL3" s="15"/>
      <c r="OCM3" s="15"/>
      <c r="OCN3" s="15"/>
      <c r="OCO3" s="15"/>
      <c r="OCP3" s="15"/>
      <c r="OCQ3" s="15"/>
      <c r="OCR3" s="15"/>
      <c r="OCS3" s="15"/>
      <c r="OCT3" s="15"/>
      <c r="OCU3" s="15"/>
      <c r="OCV3" s="15"/>
      <c r="OCW3" s="15"/>
      <c r="OCX3" s="15"/>
      <c r="OCY3" s="15"/>
      <c r="OCZ3" s="15"/>
      <c r="ODA3" s="15"/>
      <c r="ODB3" s="15"/>
      <c r="ODC3" s="15"/>
      <c r="ODD3" s="15"/>
      <c r="ODE3" s="15"/>
      <c r="ODF3" s="15"/>
      <c r="ODG3" s="15"/>
      <c r="ODH3" s="15"/>
      <c r="ODI3" s="15"/>
      <c r="ODJ3" s="15"/>
      <c r="ODK3" s="15"/>
      <c r="ODL3" s="15"/>
      <c r="ODM3" s="15"/>
      <c r="ODN3" s="15"/>
      <c r="ODO3" s="15"/>
      <c r="ODP3" s="15"/>
      <c r="ODQ3" s="15"/>
      <c r="ODR3" s="15"/>
      <c r="ODS3" s="15"/>
      <c r="ODT3" s="15"/>
      <c r="ODU3" s="15"/>
      <c r="ODV3" s="15"/>
      <c r="ODW3" s="15"/>
      <c r="ODX3" s="15"/>
      <c r="ODY3" s="15"/>
      <c r="ODZ3" s="15"/>
      <c r="OEA3" s="15"/>
      <c r="OEB3" s="15"/>
      <c r="OEC3" s="15"/>
      <c r="OED3" s="15"/>
      <c r="OEE3" s="15"/>
      <c r="OEF3" s="15"/>
      <c r="OEG3" s="15"/>
      <c r="OEH3" s="15"/>
      <c r="OEI3" s="15"/>
      <c r="OEJ3" s="15"/>
      <c r="OEK3" s="15"/>
      <c r="OEL3" s="15"/>
      <c r="OEM3" s="15"/>
      <c r="OEN3" s="15"/>
      <c r="OEO3" s="15"/>
      <c r="OEP3" s="15"/>
      <c r="OEQ3" s="15"/>
      <c r="OER3" s="15"/>
      <c r="OES3" s="15"/>
      <c r="OET3" s="15"/>
      <c r="OEU3" s="15"/>
      <c r="OEV3" s="15"/>
      <c r="OEW3" s="15"/>
      <c r="OEX3" s="15"/>
      <c r="OEY3" s="15"/>
      <c r="OEZ3" s="15"/>
      <c r="OFA3" s="15"/>
      <c r="OFB3" s="15"/>
      <c r="OFC3" s="15"/>
      <c r="OFD3" s="15"/>
      <c r="OFE3" s="15"/>
      <c r="OFF3" s="15"/>
      <c r="OFG3" s="15"/>
      <c r="OFH3" s="15"/>
      <c r="OFI3" s="15"/>
      <c r="OFJ3" s="15"/>
      <c r="OFK3" s="15"/>
      <c r="OFL3" s="15"/>
      <c r="OFM3" s="15"/>
      <c r="OFN3" s="15"/>
      <c r="OFO3" s="15"/>
      <c r="OFP3" s="15"/>
      <c r="OFQ3" s="15"/>
      <c r="OFR3" s="15"/>
      <c r="OFS3" s="15"/>
      <c r="OFT3" s="15"/>
      <c r="OFU3" s="15"/>
      <c r="OFV3" s="15"/>
      <c r="OFW3" s="15"/>
      <c r="OFX3" s="15"/>
      <c r="OFY3" s="15"/>
      <c r="OFZ3" s="15"/>
      <c r="OGA3" s="15"/>
      <c r="OGB3" s="15"/>
      <c r="OGC3" s="15"/>
      <c r="OGD3" s="15"/>
      <c r="OGE3" s="15"/>
      <c r="OGF3" s="15"/>
      <c r="OGG3" s="15"/>
      <c r="OGH3" s="15"/>
      <c r="OGI3" s="15"/>
      <c r="OGJ3" s="15"/>
      <c r="OGK3" s="15"/>
      <c r="OGL3" s="15"/>
      <c r="OGM3" s="15"/>
      <c r="OGN3" s="15"/>
      <c r="OGO3" s="15"/>
      <c r="OGP3" s="15"/>
      <c r="OGQ3" s="15"/>
      <c r="OGR3" s="15"/>
      <c r="OGS3" s="15"/>
      <c r="OGT3" s="15"/>
      <c r="OGU3" s="15"/>
      <c r="OGV3" s="15"/>
      <c r="OGW3" s="15"/>
      <c r="OGX3" s="15"/>
      <c r="OGY3" s="15"/>
      <c r="OGZ3" s="15"/>
      <c r="OHA3" s="15"/>
      <c r="OHB3" s="15"/>
      <c r="OHC3" s="15"/>
      <c r="OHD3" s="15"/>
      <c r="OHE3" s="15"/>
      <c r="OHF3" s="15"/>
      <c r="OHG3" s="15"/>
      <c r="OHH3" s="15"/>
      <c r="OHI3" s="15"/>
      <c r="OHJ3" s="15"/>
      <c r="OHK3" s="15"/>
      <c r="OHL3" s="15"/>
      <c r="OHM3" s="15"/>
      <c r="OHN3" s="15"/>
      <c r="OHO3" s="15"/>
      <c r="OHP3" s="15"/>
      <c r="OHQ3" s="15"/>
      <c r="OHR3" s="15"/>
      <c r="OHS3" s="15"/>
      <c r="OHT3" s="15"/>
      <c r="OHU3" s="15"/>
      <c r="OHV3" s="15"/>
      <c r="OHW3" s="15"/>
      <c r="OHX3" s="15"/>
      <c r="OHY3" s="15"/>
      <c r="OHZ3" s="15"/>
      <c r="OIA3" s="15"/>
      <c r="OIB3" s="15"/>
      <c r="OIC3" s="15"/>
      <c r="OID3" s="15"/>
      <c r="OIE3" s="15"/>
      <c r="OIF3" s="15"/>
      <c r="OIG3" s="15"/>
      <c r="OIH3" s="15"/>
      <c r="OII3" s="15"/>
      <c r="OIJ3" s="15"/>
      <c r="OIK3" s="15"/>
      <c r="OIL3" s="15"/>
      <c r="OIM3" s="15"/>
      <c r="OIN3" s="15"/>
      <c r="OIO3" s="15"/>
      <c r="OIP3" s="15"/>
      <c r="OIQ3" s="15"/>
      <c r="OIR3" s="15"/>
      <c r="OIS3" s="15"/>
      <c r="OIT3" s="15"/>
      <c r="OIU3" s="15"/>
      <c r="OIV3" s="15"/>
      <c r="OIW3" s="15"/>
      <c r="OIX3" s="15"/>
      <c r="OIY3" s="15"/>
      <c r="OIZ3" s="15"/>
      <c r="OJA3" s="15"/>
      <c r="OJB3" s="15"/>
      <c r="OJC3" s="15"/>
      <c r="OJD3" s="15"/>
      <c r="OJE3" s="15"/>
      <c r="OJF3" s="15"/>
      <c r="OJG3" s="15"/>
      <c r="OJH3" s="15"/>
      <c r="OJI3" s="15"/>
      <c r="OJJ3" s="15"/>
      <c r="OJK3" s="15"/>
      <c r="OJL3" s="15"/>
      <c r="OJM3" s="15"/>
      <c r="OJN3" s="15"/>
      <c r="OJO3" s="15"/>
      <c r="OJP3" s="15"/>
      <c r="OJQ3" s="15"/>
      <c r="OJR3" s="15"/>
      <c r="OJS3" s="15"/>
      <c r="OJT3" s="15"/>
      <c r="OJU3" s="15"/>
      <c r="OJV3" s="15"/>
      <c r="OJW3" s="15"/>
      <c r="OJX3" s="15"/>
      <c r="OJY3" s="15"/>
      <c r="OJZ3" s="15"/>
      <c r="OKA3" s="15"/>
      <c r="OKB3" s="15"/>
      <c r="OKC3" s="15"/>
      <c r="OKD3" s="15"/>
      <c r="OKE3" s="15"/>
      <c r="OKF3" s="15"/>
      <c r="OKG3" s="15"/>
      <c r="OKH3" s="15"/>
      <c r="OKI3" s="15"/>
      <c r="OKJ3" s="15"/>
      <c r="OKK3" s="15"/>
      <c r="OKL3" s="15"/>
      <c r="OKM3" s="15"/>
      <c r="OKN3" s="15"/>
      <c r="OKO3" s="15"/>
      <c r="OKP3" s="15"/>
      <c r="OKQ3" s="15"/>
      <c r="OKR3" s="15"/>
      <c r="OKS3" s="15"/>
      <c r="OKT3" s="15"/>
      <c r="OKU3" s="15"/>
      <c r="OKV3" s="15"/>
      <c r="OKW3" s="15"/>
      <c r="OKX3" s="15"/>
      <c r="OKY3" s="15"/>
      <c r="OKZ3" s="15"/>
      <c r="OLA3" s="15"/>
      <c r="OLB3" s="15"/>
      <c r="OLC3" s="15"/>
      <c r="OLD3" s="15"/>
      <c r="OLE3" s="15"/>
      <c r="OLF3" s="15"/>
      <c r="OLG3" s="15"/>
      <c r="OLH3" s="15"/>
      <c r="OLI3" s="15"/>
      <c r="OLJ3" s="15"/>
      <c r="OLK3" s="15"/>
      <c r="OLL3" s="15"/>
      <c r="OLM3" s="15"/>
      <c r="OLN3" s="15"/>
      <c r="OLO3" s="15"/>
      <c r="OLP3" s="15"/>
      <c r="OLQ3" s="15"/>
      <c r="OLR3" s="15"/>
      <c r="OLS3" s="15"/>
      <c r="OLT3" s="15"/>
      <c r="OLU3" s="15"/>
      <c r="OLV3" s="15"/>
      <c r="OLW3" s="15"/>
      <c r="OLX3" s="15"/>
      <c r="OLY3" s="15"/>
      <c r="OLZ3" s="15"/>
      <c r="OMA3" s="15"/>
      <c r="OMB3" s="15"/>
      <c r="OMC3" s="15"/>
      <c r="OMD3" s="15"/>
      <c r="OME3" s="15"/>
      <c r="OMF3" s="15"/>
      <c r="OMG3" s="15"/>
      <c r="OMH3" s="15"/>
      <c r="OMI3" s="15"/>
      <c r="OMJ3" s="15"/>
      <c r="OMK3" s="15"/>
      <c r="OML3" s="15"/>
      <c r="OMM3" s="15"/>
      <c r="OMN3" s="15"/>
      <c r="OMO3" s="15"/>
      <c r="OMP3" s="15"/>
      <c r="OMQ3" s="15"/>
      <c r="OMR3" s="15"/>
      <c r="OMS3" s="15"/>
      <c r="OMT3" s="15"/>
      <c r="OMU3" s="15"/>
      <c r="OMV3" s="15"/>
      <c r="OMW3" s="15"/>
      <c r="OMX3" s="15"/>
      <c r="OMY3" s="15"/>
      <c r="OMZ3" s="15"/>
      <c r="ONA3" s="15"/>
      <c r="ONB3" s="15"/>
      <c r="ONC3" s="15"/>
      <c r="OND3" s="15"/>
      <c r="ONE3" s="15"/>
      <c r="ONF3" s="15"/>
      <c r="ONG3" s="15"/>
      <c r="ONH3" s="15"/>
      <c r="ONI3" s="15"/>
      <c r="ONJ3" s="15"/>
      <c r="ONK3" s="15"/>
      <c r="ONL3" s="15"/>
      <c r="ONM3" s="15"/>
      <c r="ONN3" s="15"/>
      <c r="ONO3" s="15"/>
      <c r="ONP3" s="15"/>
      <c r="ONQ3" s="15"/>
      <c r="ONR3" s="15"/>
      <c r="ONS3" s="15"/>
      <c r="ONT3" s="15"/>
      <c r="ONU3" s="15"/>
      <c r="ONV3" s="15"/>
      <c r="ONW3" s="15"/>
      <c r="ONX3" s="15"/>
      <c r="ONY3" s="15"/>
      <c r="ONZ3" s="15"/>
      <c r="OOA3" s="15"/>
      <c r="OOB3" s="15"/>
      <c r="OOC3" s="15"/>
      <c r="OOD3" s="15"/>
      <c r="OOE3" s="15"/>
      <c r="OOF3" s="15"/>
      <c r="OOG3" s="15"/>
      <c r="OOH3" s="15"/>
      <c r="OOI3" s="15"/>
      <c r="OOJ3" s="15"/>
      <c r="OOK3" s="15"/>
      <c r="OOL3" s="15"/>
      <c r="OOM3" s="15"/>
      <c r="OON3" s="15"/>
      <c r="OOO3" s="15"/>
      <c r="OOP3" s="15"/>
      <c r="OOQ3" s="15"/>
      <c r="OOR3" s="15"/>
      <c r="OOS3" s="15"/>
      <c r="OOT3" s="15"/>
      <c r="OOU3" s="15"/>
      <c r="OOV3" s="15"/>
      <c r="OOW3" s="15"/>
      <c r="OOX3" s="15"/>
      <c r="OOY3" s="15"/>
      <c r="OOZ3" s="15"/>
      <c r="OPA3" s="15"/>
      <c r="OPB3" s="15"/>
      <c r="OPC3" s="15"/>
      <c r="OPD3" s="15"/>
      <c r="OPE3" s="15"/>
      <c r="OPF3" s="15"/>
      <c r="OPG3" s="15"/>
      <c r="OPH3" s="15"/>
      <c r="OPI3" s="15"/>
      <c r="OPJ3" s="15"/>
      <c r="OPK3" s="15"/>
      <c r="OPL3" s="15"/>
      <c r="OPM3" s="15"/>
      <c r="OPN3" s="15"/>
      <c r="OPO3" s="15"/>
      <c r="OPP3" s="15"/>
      <c r="OPQ3" s="15"/>
      <c r="OPR3" s="15"/>
      <c r="OPS3" s="15"/>
      <c r="OPT3" s="15"/>
      <c r="OPU3" s="15"/>
      <c r="OPV3" s="15"/>
      <c r="OPW3" s="15"/>
      <c r="OPX3" s="15"/>
      <c r="OPY3" s="15"/>
      <c r="OPZ3" s="15"/>
      <c r="OQA3" s="15"/>
      <c r="OQB3" s="15"/>
      <c r="OQC3" s="15"/>
      <c r="OQD3" s="15"/>
      <c r="OQE3" s="15"/>
      <c r="OQF3" s="15"/>
      <c r="OQG3" s="15"/>
      <c r="OQH3" s="15"/>
      <c r="OQI3" s="15"/>
      <c r="OQJ3" s="15"/>
      <c r="OQK3" s="15"/>
      <c r="OQL3" s="15"/>
      <c r="OQM3" s="15"/>
      <c r="OQN3" s="15"/>
      <c r="OQO3" s="15"/>
      <c r="OQP3" s="15"/>
      <c r="OQQ3" s="15"/>
      <c r="OQR3" s="15"/>
      <c r="OQS3" s="15"/>
      <c r="OQT3" s="15"/>
      <c r="OQU3" s="15"/>
      <c r="OQV3" s="15"/>
      <c r="OQW3" s="15"/>
      <c r="OQX3" s="15"/>
      <c r="OQY3" s="15"/>
      <c r="OQZ3" s="15"/>
      <c r="ORA3" s="15"/>
      <c r="ORB3" s="15"/>
      <c r="ORC3" s="15"/>
      <c r="ORD3" s="15"/>
      <c r="ORE3" s="15"/>
      <c r="ORF3" s="15"/>
      <c r="ORG3" s="15"/>
      <c r="ORH3" s="15"/>
      <c r="ORI3" s="15"/>
      <c r="ORJ3" s="15"/>
      <c r="ORK3" s="15"/>
      <c r="ORL3" s="15"/>
      <c r="ORM3" s="15"/>
      <c r="ORN3" s="15"/>
      <c r="ORO3" s="15"/>
      <c r="ORP3" s="15"/>
      <c r="ORQ3" s="15"/>
      <c r="ORR3" s="15"/>
      <c r="ORS3" s="15"/>
      <c r="ORT3" s="15"/>
      <c r="ORU3" s="15"/>
      <c r="ORV3" s="15"/>
      <c r="ORW3" s="15"/>
      <c r="ORX3" s="15"/>
      <c r="ORY3" s="15"/>
      <c r="ORZ3" s="15"/>
      <c r="OSA3" s="15"/>
      <c r="OSB3" s="15"/>
      <c r="OSC3" s="15"/>
      <c r="OSD3" s="15"/>
      <c r="OSE3" s="15"/>
      <c r="OSF3" s="15"/>
      <c r="OSG3" s="15"/>
      <c r="OSH3" s="15"/>
      <c r="OSI3" s="15"/>
      <c r="OSJ3" s="15"/>
      <c r="OSK3" s="15"/>
      <c r="OSL3" s="15"/>
      <c r="OSM3" s="15"/>
      <c r="OSN3" s="15"/>
      <c r="OSO3" s="15"/>
      <c r="OSP3" s="15"/>
      <c r="OSQ3" s="15"/>
      <c r="OSR3" s="15"/>
      <c r="OSS3" s="15"/>
      <c r="OST3" s="15"/>
      <c r="OSU3" s="15"/>
      <c r="OSV3" s="15"/>
      <c r="OSW3" s="15"/>
      <c r="OSX3" s="15"/>
      <c r="OSY3" s="15"/>
      <c r="OSZ3" s="15"/>
      <c r="OTA3" s="15"/>
      <c r="OTB3" s="15"/>
      <c r="OTC3" s="15"/>
      <c r="OTD3" s="15"/>
      <c r="OTE3" s="15"/>
      <c r="OTF3" s="15"/>
      <c r="OTG3" s="15"/>
      <c r="OTH3" s="15"/>
      <c r="OTI3" s="15"/>
      <c r="OTJ3" s="15"/>
      <c r="OTK3" s="15"/>
      <c r="OTL3" s="15"/>
      <c r="OTM3" s="15"/>
      <c r="OTN3" s="15"/>
      <c r="OTO3" s="15"/>
      <c r="OTP3" s="15"/>
      <c r="OTQ3" s="15"/>
      <c r="OTR3" s="15"/>
      <c r="OTS3" s="15"/>
      <c r="OTT3" s="15"/>
      <c r="OTU3" s="15"/>
      <c r="OTV3" s="15"/>
      <c r="OTW3" s="15"/>
      <c r="OTX3" s="15"/>
      <c r="OTY3" s="15"/>
      <c r="OTZ3" s="15"/>
      <c r="OUA3" s="15"/>
      <c r="OUB3" s="15"/>
      <c r="OUC3" s="15"/>
      <c r="OUD3" s="15"/>
      <c r="OUE3" s="15"/>
      <c r="OUF3" s="15"/>
      <c r="OUG3" s="15"/>
      <c r="OUH3" s="15"/>
      <c r="OUI3" s="15"/>
      <c r="OUJ3" s="15"/>
      <c r="OUK3" s="15"/>
      <c r="OUL3" s="15"/>
      <c r="OUM3" s="15"/>
      <c r="OUN3" s="15"/>
      <c r="OUO3" s="15"/>
      <c r="OUP3" s="15"/>
      <c r="OUQ3" s="15"/>
      <c r="OUR3" s="15"/>
      <c r="OUS3" s="15"/>
      <c r="OUT3" s="15"/>
      <c r="OUU3" s="15"/>
      <c r="OUV3" s="15"/>
      <c r="OUW3" s="15"/>
      <c r="OUX3" s="15"/>
      <c r="OUY3" s="15"/>
      <c r="OUZ3" s="15"/>
      <c r="OVA3" s="15"/>
      <c r="OVB3" s="15"/>
      <c r="OVC3" s="15"/>
      <c r="OVD3" s="15"/>
      <c r="OVE3" s="15"/>
      <c r="OVF3" s="15"/>
      <c r="OVG3" s="15"/>
      <c r="OVH3" s="15"/>
      <c r="OVI3" s="15"/>
      <c r="OVJ3" s="15"/>
      <c r="OVK3" s="15"/>
      <c r="OVL3" s="15"/>
      <c r="OVM3" s="15"/>
      <c r="OVN3" s="15"/>
      <c r="OVO3" s="15"/>
      <c r="OVP3" s="15"/>
      <c r="OVQ3" s="15"/>
      <c r="OVR3" s="15"/>
      <c r="OVS3" s="15"/>
      <c r="OVT3" s="15"/>
      <c r="OVU3" s="15"/>
      <c r="OVV3" s="15"/>
      <c r="OVW3" s="15"/>
      <c r="OVX3" s="15"/>
      <c r="OVY3" s="15"/>
      <c r="OVZ3" s="15"/>
      <c r="OWA3" s="15"/>
      <c r="OWB3" s="15"/>
      <c r="OWC3" s="15"/>
      <c r="OWD3" s="15"/>
      <c r="OWE3" s="15"/>
      <c r="OWF3" s="15"/>
      <c r="OWG3" s="15"/>
      <c r="OWH3" s="15"/>
      <c r="OWI3" s="15"/>
      <c r="OWJ3" s="15"/>
      <c r="OWK3" s="15"/>
      <c r="OWL3" s="15"/>
      <c r="OWM3" s="15"/>
      <c r="OWN3" s="15"/>
      <c r="OWO3" s="15"/>
      <c r="OWP3" s="15"/>
      <c r="OWQ3" s="15"/>
      <c r="OWR3" s="15"/>
      <c r="OWS3" s="15"/>
      <c r="OWT3" s="15"/>
      <c r="OWU3" s="15"/>
      <c r="OWV3" s="15"/>
      <c r="OWW3" s="15"/>
      <c r="OWX3" s="15"/>
      <c r="OWY3" s="15"/>
      <c r="OWZ3" s="15"/>
      <c r="OXA3" s="15"/>
      <c r="OXB3" s="15"/>
      <c r="OXC3" s="15"/>
      <c r="OXD3" s="15"/>
      <c r="OXE3" s="15"/>
      <c r="OXF3" s="15"/>
      <c r="OXG3" s="15"/>
      <c r="OXH3" s="15"/>
      <c r="OXI3" s="15"/>
      <c r="OXJ3" s="15"/>
      <c r="OXK3" s="15"/>
      <c r="OXL3" s="15"/>
      <c r="OXM3" s="15"/>
      <c r="OXN3" s="15"/>
      <c r="OXO3" s="15"/>
      <c r="OXP3" s="15"/>
      <c r="OXQ3" s="15"/>
      <c r="OXR3" s="15"/>
      <c r="OXS3" s="15"/>
      <c r="OXT3" s="15"/>
      <c r="OXU3" s="15"/>
      <c r="OXV3" s="15"/>
      <c r="OXW3" s="15"/>
      <c r="OXX3" s="15"/>
      <c r="OXY3" s="15"/>
      <c r="OXZ3" s="15"/>
      <c r="OYA3" s="15"/>
      <c r="OYB3" s="15"/>
      <c r="OYC3" s="15"/>
      <c r="OYD3" s="15"/>
      <c r="OYE3" s="15"/>
      <c r="OYF3" s="15"/>
      <c r="OYG3" s="15"/>
      <c r="OYH3" s="15"/>
      <c r="OYI3" s="15"/>
      <c r="OYJ3" s="15"/>
      <c r="OYK3" s="15"/>
      <c r="OYL3" s="15"/>
      <c r="OYM3" s="15"/>
      <c r="OYN3" s="15"/>
      <c r="OYO3" s="15"/>
      <c r="OYP3" s="15"/>
      <c r="OYQ3" s="15"/>
      <c r="OYR3" s="15"/>
      <c r="OYS3" s="15"/>
      <c r="OYT3" s="15"/>
      <c r="OYU3" s="15"/>
      <c r="OYV3" s="15"/>
      <c r="OYW3" s="15"/>
      <c r="OYX3" s="15"/>
      <c r="OYY3" s="15"/>
      <c r="OYZ3" s="15"/>
      <c r="OZA3" s="15"/>
      <c r="OZB3" s="15"/>
      <c r="OZC3" s="15"/>
      <c r="OZD3" s="15"/>
      <c r="OZE3" s="15"/>
      <c r="OZF3" s="15"/>
      <c r="OZG3" s="15"/>
      <c r="OZH3" s="15"/>
      <c r="OZI3" s="15"/>
      <c r="OZJ3" s="15"/>
      <c r="OZK3" s="15"/>
      <c r="OZL3" s="15"/>
      <c r="OZM3" s="15"/>
      <c r="OZN3" s="15"/>
      <c r="OZO3" s="15"/>
      <c r="OZP3" s="15"/>
      <c r="OZQ3" s="15"/>
      <c r="OZR3" s="15"/>
      <c r="OZS3" s="15"/>
      <c r="OZT3" s="15"/>
      <c r="OZU3" s="15"/>
      <c r="OZV3" s="15"/>
      <c r="OZW3" s="15"/>
      <c r="OZX3" s="15"/>
      <c r="OZY3" s="15"/>
      <c r="OZZ3" s="15"/>
      <c r="PAA3" s="15"/>
      <c r="PAB3" s="15"/>
      <c r="PAC3" s="15"/>
      <c r="PAD3" s="15"/>
      <c r="PAE3" s="15"/>
      <c r="PAF3" s="15"/>
      <c r="PAG3" s="15"/>
      <c r="PAH3" s="15"/>
      <c r="PAI3" s="15"/>
      <c r="PAJ3" s="15"/>
      <c r="PAK3" s="15"/>
      <c r="PAL3" s="15"/>
      <c r="PAM3" s="15"/>
      <c r="PAN3" s="15"/>
      <c r="PAO3" s="15"/>
      <c r="PAP3" s="15"/>
      <c r="PAQ3" s="15"/>
      <c r="PAR3" s="15"/>
      <c r="PAS3" s="15"/>
      <c r="PAT3" s="15"/>
      <c r="PAU3" s="15"/>
      <c r="PAV3" s="15"/>
      <c r="PAW3" s="15"/>
      <c r="PAX3" s="15"/>
      <c r="PAY3" s="15"/>
      <c r="PAZ3" s="15"/>
      <c r="PBA3" s="15"/>
      <c r="PBB3" s="15"/>
      <c r="PBC3" s="15"/>
      <c r="PBD3" s="15"/>
      <c r="PBE3" s="15"/>
      <c r="PBF3" s="15"/>
      <c r="PBG3" s="15"/>
      <c r="PBH3" s="15"/>
      <c r="PBI3" s="15"/>
      <c r="PBJ3" s="15"/>
      <c r="PBK3" s="15"/>
      <c r="PBL3" s="15"/>
      <c r="PBM3" s="15"/>
      <c r="PBN3" s="15"/>
      <c r="PBO3" s="15"/>
      <c r="PBP3" s="15"/>
      <c r="PBQ3" s="15"/>
      <c r="PBR3" s="15"/>
      <c r="PBS3" s="15"/>
      <c r="PBT3" s="15"/>
      <c r="PBU3" s="15"/>
      <c r="PBV3" s="15"/>
      <c r="PBW3" s="15"/>
      <c r="PBX3" s="15"/>
      <c r="PBY3" s="15"/>
      <c r="PBZ3" s="15"/>
      <c r="PCA3" s="15"/>
      <c r="PCB3" s="15"/>
      <c r="PCC3" s="15"/>
      <c r="PCD3" s="15"/>
      <c r="PCE3" s="15"/>
      <c r="PCF3" s="15"/>
      <c r="PCG3" s="15"/>
      <c r="PCH3" s="15"/>
      <c r="PCI3" s="15"/>
      <c r="PCJ3" s="15"/>
      <c r="PCK3" s="15"/>
      <c r="PCL3" s="15"/>
      <c r="PCM3" s="15"/>
      <c r="PCN3" s="15"/>
      <c r="PCO3" s="15"/>
      <c r="PCP3" s="15"/>
      <c r="PCQ3" s="15"/>
      <c r="PCR3" s="15"/>
      <c r="PCS3" s="15"/>
      <c r="PCT3" s="15"/>
      <c r="PCU3" s="15"/>
      <c r="PCV3" s="15"/>
      <c r="PCW3" s="15"/>
      <c r="PCX3" s="15"/>
      <c r="PCY3" s="15"/>
      <c r="PCZ3" s="15"/>
      <c r="PDA3" s="15"/>
      <c r="PDB3" s="15"/>
      <c r="PDC3" s="15"/>
      <c r="PDD3" s="15"/>
      <c r="PDE3" s="15"/>
      <c r="PDF3" s="15"/>
      <c r="PDG3" s="15"/>
      <c r="PDH3" s="15"/>
      <c r="PDI3" s="15"/>
      <c r="PDJ3" s="15"/>
      <c r="PDK3" s="15"/>
      <c r="PDL3" s="15"/>
      <c r="PDM3" s="15"/>
      <c r="PDN3" s="15"/>
      <c r="PDO3" s="15"/>
      <c r="PDP3" s="15"/>
      <c r="PDQ3" s="15"/>
      <c r="PDR3" s="15"/>
      <c r="PDS3" s="15"/>
      <c r="PDT3" s="15"/>
      <c r="PDU3" s="15"/>
      <c r="PDV3" s="15"/>
      <c r="PDW3" s="15"/>
      <c r="PDX3" s="15"/>
      <c r="PDY3" s="15"/>
      <c r="PDZ3" s="15"/>
      <c r="PEA3" s="15"/>
      <c r="PEB3" s="15"/>
      <c r="PEC3" s="15"/>
      <c r="PED3" s="15"/>
      <c r="PEE3" s="15"/>
      <c r="PEF3" s="15"/>
      <c r="PEG3" s="15"/>
      <c r="PEH3" s="15"/>
      <c r="PEI3" s="15"/>
      <c r="PEJ3" s="15"/>
      <c r="PEK3" s="15"/>
      <c r="PEL3" s="15"/>
      <c r="PEM3" s="15"/>
      <c r="PEN3" s="15"/>
      <c r="PEO3" s="15"/>
      <c r="PEP3" s="15"/>
      <c r="PEQ3" s="15"/>
      <c r="PER3" s="15"/>
      <c r="PES3" s="15"/>
      <c r="PET3" s="15"/>
      <c r="PEU3" s="15"/>
      <c r="PEV3" s="15"/>
      <c r="PEW3" s="15"/>
      <c r="PEX3" s="15"/>
      <c r="PEY3" s="15"/>
      <c r="PEZ3" s="15"/>
      <c r="PFA3" s="15"/>
      <c r="PFB3" s="15"/>
      <c r="PFC3" s="15"/>
      <c r="PFD3" s="15"/>
      <c r="PFE3" s="15"/>
      <c r="PFF3" s="15"/>
      <c r="PFG3" s="15"/>
      <c r="PFH3" s="15"/>
      <c r="PFI3" s="15"/>
      <c r="PFJ3" s="15"/>
      <c r="PFK3" s="15"/>
      <c r="PFL3" s="15"/>
      <c r="PFM3" s="15"/>
      <c r="PFN3" s="15"/>
      <c r="PFO3" s="15"/>
      <c r="PFP3" s="15"/>
      <c r="PFQ3" s="15"/>
      <c r="PFR3" s="15"/>
      <c r="PFS3" s="15"/>
      <c r="PFT3" s="15"/>
      <c r="PFU3" s="15"/>
      <c r="PFV3" s="15"/>
      <c r="PFW3" s="15"/>
      <c r="PFX3" s="15"/>
      <c r="PFY3" s="15"/>
      <c r="PFZ3" s="15"/>
      <c r="PGA3" s="15"/>
      <c r="PGB3" s="15"/>
      <c r="PGC3" s="15"/>
      <c r="PGD3" s="15"/>
      <c r="PGE3" s="15"/>
      <c r="PGF3" s="15"/>
      <c r="PGG3" s="15"/>
      <c r="PGH3" s="15"/>
      <c r="PGI3" s="15"/>
      <c r="PGJ3" s="15"/>
      <c r="PGK3" s="15"/>
      <c r="PGL3" s="15"/>
      <c r="PGM3" s="15"/>
      <c r="PGN3" s="15"/>
      <c r="PGO3" s="15"/>
      <c r="PGP3" s="15"/>
      <c r="PGQ3" s="15"/>
      <c r="PGR3" s="15"/>
      <c r="PGS3" s="15"/>
      <c r="PGT3" s="15"/>
      <c r="PGU3" s="15"/>
      <c r="PGV3" s="15"/>
      <c r="PGW3" s="15"/>
      <c r="PGX3" s="15"/>
      <c r="PGY3" s="15"/>
      <c r="PGZ3" s="15"/>
      <c r="PHA3" s="15"/>
      <c r="PHB3" s="15"/>
      <c r="PHC3" s="15"/>
      <c r="PHD3" s="15"/>
      <c r="PHE3" s="15"/>
      <c r="PHF3" s="15"/>
      <c r="PHG3" s="15"/>
      <c r="PHH3" s="15"/>
      <c r="PHI3" s="15"/>
      <c r="PHJ3" s="15"/>
      <c r="PHK3" s="15"/>
      <c r="PHL3" s="15"/>
      <c r="PHM3" s="15"/>
      <c r="PHN3" s="15"/>
      <c r="PHO3" s="15"/>
      <c r="PHP3" s="15"/>
      <c r="PHQ3" s="15"/>
      <c r="PHR3" s="15"/>
      <c r="PHS3" s="15"/>
      <c r="PHT3" s="15"/>
      <c r="PHU3" s="15"/>
      <c r="PHV3" s="15"/>
      <c r="PHW3" s="15"/>
      <c r="PHX3" s="15"/>
      <c r="PHY3" s="15"/>
      <c r="PHZ3" s="15"/>
      <c r="PIA3" s="15"/>
      <c r="PIB3" s="15"/>
      <c r="PIC3" s="15"/>
      <c r="PID3" s="15"/>
      <c r="PIE3" s="15"/>
      <c r="PIF3" s="15"/>
      <c r="PIG3" s="15"/>
      <c r="PIH3" s="15"/>
      <c r="PII3" s="15"/>
      <c r="PIJ3" s="15"/>
      <c r="PIK3" s="15"/>
      <c r="PIL3" s="15"/>
      <c r="PIM3" s="15"/>
      <c r="PIN3" s="15"/>
      <c r="PIO3" s="15"/>
      <c r="PIP3" s="15"/>
      <c r="PIQ3" s="15"/>
      <c r="PIR3" s="15"/>
      <c r="PIS3" s="15"/>
      <c r="PIT3" s="15"/>
      <c r="PIU3" s="15"/>
      <c r="PIV3" s="15"/>
      <c r="PIW3" s="15"/>
      <c r="PIX3" s="15"/>
      <c r="PIY3" s="15"/>
      <c r="PIZ3" s="15"/>
      <c r="PJA3" s="15"/>
      <c r="PJB3" s="15"/>
      <c r="PJC3" s="15"/>
      <c r="PJD3" s="15"/>
      <c r="PJE3" s="15"/>
      <c r="PJF3" s="15"/>
      <c r="PJG3" s="15"/>
      <c r="PJH3" s="15"/>
      <c r="PJI3" s="15"/>
      <c r="PJJ3" s="15"/>
      <c r="PJK3" s="15"/>
      <c r="PJL3" s="15"/>
      <c r="PJM3" s="15"/>
      <c r="PJN3" s="15"/>
      <c r="PJO3" s="15"/>
      <c r="PJP3" s="15"/>
      <c r="PJQ3" s="15"/>
      <c r="PJR3" s="15"/>
      <c r="PJS3" s="15"/>
      <c r="PJT3" s="15"/>
      <c r="PJU3" s="15"/>
      <c r="PJV3" s="15"/>
      <c r="PJW3" s="15"/>
      <c r="PJX3" s="15"/>
      <c r="PJY3" s="15"/>
      <c r="PJZ3" s="15"/>
      <c r="PKA3" s="15"/>
      <c r="PKB3" s="15"/>
      <c r="PKC3" s="15"/>
      <c r="PKD3" s="15"/>
      <c r="PKE3" s="15"/>
      <c r="PKF3" s="15"/>
      <c r="PKG3" s="15"/>
      <c r="PKH3" s="15"/>
      <c r="PKI3" s="15"/>
      <c r="PKJ3" s="15"/>
      <c r="PKK3" s="15"/>
      <c r="PKL3" s="15"/>
      <c r="PKM3" s="15"/>
      <c r="PKN3" s="15"/>
      <c r="PKO3" s="15"/>
      <c r="PKP3" s="15"/>
      <c r="PKQ3" s="15"/>
      <c r="PKR3" s="15"/>
      <c r="PKS3" s="15"/>
      <c r="PKT3" s="15"/>
      <c r="PKU3" s="15"/>
      <c r="PKV3" s="15"/>
      <c r="PKW3" s="15"/>
      <c r="PKX3" s="15"/>
      <c r="PKY3" s="15"/>
      <c r="PKZ3" s="15"/>
      <c r="PLA3" s="15"/>
      <c r="PLB3" s="15"/>
      <c r="PLC3" s="15"/>
      <c r="PLD3" s="15"/>
      <c r="PLE3" s="15"/>
      <c r="PLF3" s="15"/>
      <c r="PLG3" s="15"/>
      <c r="PLH3" s="15"/>
      <c r="PLI3" s="15"/>
      <c r="PLJ3" s="15"/>
      <c r="PLK3" s="15"/>
      <c r="PLL3" s="15"/>
      <c r="PLM3" s="15"/>
      <c r="PLN3" s="15"/>
      <c r="PLO3" s="15"/>
      <c r="PLP3" s="15"/>
      <c r="PLQ3" s="15"/>
      <c r="PLR3" s="15"/>
      <c r="PLS3" s="15"/>
      <c r="PLT3" s="15"/>
      <c r="PLU3" s="15"/>
      <c r="PLV3" s="15"/>
      <c r="PLW3" s="15"/>
      <c r="PLX3" s="15"/>
      <c r="PLY3" s="15"/>
      <c r="PLZ3" s="15"/>
      <c r="PMA3" s="15"/>
      <c r="PMB3" s="15"/>
      <c r="PMC3" s="15"/>
      <c r="PMD3" s="15"/>
      <c r="PME3" s="15"/>
      <c r="PMF3" s="15"/>
      <c r="PMG3" s="15"/>
      <c r="PMH3" s="15"/>
      <c r="PMI3" s="15"/>
      <c r="PMJ3" s="15"/>
      <c r="PMK3" s="15"/>
      <c r="PML3" s="15"/>
      <c r="PMM3" s="15"/>
      <c r="PMN3" s="15"/>
      <c r="PMO3" s="15"/>
      <c r="PMP3" s="15"/>
      <c r="PMQ3" s="15"/>
      <c r="PMR3" s="15"/>
      <c r="PMS3" s="15"/>
      <c r="PMT3" s="15"/>
      <c r="PMU3" s="15"/>
      <c r="PMV3" s="15"/>
      <c r="PMW3" s="15"/>
      <c r="PMX3" s="15"/>
      <c r="PMY3" s="15"/>
      <c r="PMZ3" s="15"/>
      <c r="PNA3" s="15"/>
      <c r="PNB3" s="15"/>
      <c r="PNC3" s="15"/>
      <c r="PND3" s="15"/>
      <c r="PNE3" s="15"/>
      <c r="PNF3" s="15"/>
      <c r="PNG3" s="15"/>
      <c r="PNH3" s="15"/>
      <c r="PNI3" s="15"/>
      <c r="PNJ3" s="15"/>
      <c r="PNK3" s="15"/>
      <c r="PNL3" s="15"/>
      <c r="PNM3" s="15"/>
      <c r="PNN3" s="15"/>
      <c r="PNO3" s="15"/>
      <c r="PNP3" s="15"/>
      <c r="PNQ3" s="15"/>
      <c r="PNR3" s="15"/>
      <c r="PNS3" s="15"/>
      <c r="PNT3" s="15"/>
      <c r="PNU3" s="15"/>
      <c r="PNV3" s="15"/>
      <c r="PNW3" s="15"/>
      <c r="PNX3" s="15"/>
      <c r="PNY3" s="15"/>
      <c r="PNZ3" s="15"/>
      <c r="POA3" s="15"/>
      <c r="POB3" s="15"/>
      <c r="POC3" s="15"/>
      <c r="POD3" s="15"/>
      <c r="POE3" s="15"/>
      <c r="POF3" s="15"/>
      <c r="POG3" s="15"/>
      <c r="POH3" s="15"/>
      <c r="POI3" s="15"/>
      <c r="POJ3" s="15"/>
      <c r="POK3" s="15"/>
      <c r="POL3" s="15"/>
      <c r="POM3" s="15"/>
      <c r="PON3" s="15"/>
      <c r="POO3" s="15"/>
      <c r="POP3" s="15"/>
      <c r="POQ3" s="15"/>
      <c r="POR3" s="15"/>
      <c r="POS3" s="15"/>
      <c r="POT3" s="15"/>
      <c r="POU3" s="15"/>
      <c r="POV3" s="15"/>
      <c r="POW3" s="15"/>
      <c r="POX3" s="15"/>
      <c r="POY3" s="15"/>
      <c r="POZ3" s="15"/>
      <c r="PPA3" s="15"/>
      <c r="PPB3" s="15"/>
      <c r="PPC3" s="15"/>
      <c r="PPD3" s="15"/>
      <c r="PPE3" s="15"/>
      <c r="PPF3" s="15"/>
      <c r="PPG3" s="15"/>
      <c r="PPH3" s="15"/>
      <c r="PPI3" s="15"/>
      <c r="PPJ3" s="15"/>
      <c r="PPK3" s="15"/>
      <c r="PPL3" s="15"/>
      <c r="PPM3" s="15"/>
      <c r="PPN3" s="15"/>
      <c r="PPO3" s="15"/>
      <c r="PPP3" s="15"/>
      <c r="PPQ3" s="15"/>
      <c r="PPR3" s="15"/>
      <c r="PPS3" s="15"/>
      <c r="PPT3" s="15"/>
      <c r="PPU3" s="15"/>
      <c r="PPV3" s="15"/>
      <c r="PPW3" s="15"/>
      <c r="PPX3" s="15"/>
      <c r="PPY3" s="15"/>
      <c r="PPZ3" s="15"/>
      <c r="PQA3" s="15"/>
      <c r="PQB3" s="15"/>
      <c r="PQC3" s="15"/>
      <c r="PQD3" s="15"/>
      <c r="PQE3" s="15"/>
      <c r="PQF3" s="15"/>
      <c r="PQG3" s="15"/>
      <c r="PQH3" s="15"/>
      <c r="PQI3" s="15"/>
      <c r="PQJ3" s="15"/>
      <c r="PQK3" s="15"/>
      <c r="PQL3" s="15"/>
      <c r="PQM3" s="15"/>
      <c r="PQN3" s="15"/>
      <c r="PQO3" s="15"/>
      <c r="PQP3" s="15"/>
      <c r="PQQ3" s="15"/>
      <c r="PQR3" s="15"/>
      <c r="PQS3" s="15"/>
      <c r="PQT3" s="15"/>
      <c r="PQU3" s="15"/>
      <c r="PQV3" s="15"/>
      <c r="PQW3" s="15"/>
      <c r="PQX3" s="15"/>
      <c r="PQY3" s="15"/>
      <c r="PQZ3" s="15"/>
      <c r="PRA3" s="15"/>
      <c r="PRB3" s="15"/>
      <c r="PRC3" s="15"/>
      <c r="PRD3" s="15"/>
      <c r="PRE3" s="15"/>
      <c r="PRF3" s="15"/>
      <c r="PRG3" s="15"/>
      <c r="PRH3" s="15"/>
      <c r="PRI3" s="15"/>
      <c r="PRJ3" s="15"/>
      <c r="PRK3" s="15"/>
      <c r="PRL3" s="15"/>
      <c r="PRM3" s="15"/>
      <c r="PRN3" s="15"/>
      <c r="PRO3" s="15"/>
      <c r="PRP3" s="15"/>
      <c r="PRQ3" s="15"/>
      <c r="PRR3" s="15"/>
      <c r="PRS3" s="15"/>
      <c r="PRT3" s="15"/>
      <c r="PRU3" s="15"/>
      <c r="PRV3" s="15"/>
      <c r="PRW3" s="15"/>
      <c r="PRX3" s="15"/>
      <c r="PRY3" s="15"/>
      <c r="PRZ3" s="15"/>
      <c r="PSA3" s="15"/>
      <c r="PSB3" s="15"/>
      <c r="PSC3" s="15"/>
      <c r="PSD3" s="15"/>
      <c r="PSE3" s="15"/>
      <c r="PSF3" s="15"/>
      <c r="PSG3" s="15"/>
      <c r="PSH3" s="15"/>
      <c r="PSI3" s="15"/>
      <c r="PSJ3" s="15"/>
      <c r="PSK3" s="15"/>
      <c r="PSL3" s="15"/>
      <c r="PSM3" s="15"/>
      <c r="PSN3" s="15"/>
      <c r="PSO3" s="15"/>
      <c r="PSP3" s="15"/>
      <c r="PSQ3" s="15"/>
      <c r="PSR3" s="15"/>
      <c r="PSS3" s="15"/>
      <c r="PST3" s="15"/>
      <c r="PSU3" s="15"/>
      <c r="PSV3" s="15"/>
      <c r="PSW3" s="15"/>
      <c r="PSX3" s="15"/>
      <c r="PSY3" s="15"/>
      <c r="PSZ3" s="15"/>
      <c r="PTA3" s="15"/>
      <c r="PTB3" s="15"/>
      <c r="PTC3" s="15"/>
      <c r="PTD3" s="15"/>
      <c r="PTE3" s="15"/>
      <c r="PTF3" s="15"/>
      <c r="PTG3" s="15"/>
      <c r="PTH3" s="15"/>
      <c r="PTI3" s="15"/>
      <c r="PTJ3" s="15"/>
      <c r="PTK3" s="15"/>
      <c r="PTL3" s="15"/>
      <c r="PTM3" s="15"/>
      <c r="PTN3" s="15"/>
      <c r="PTO3" s="15"/>
      <c r="PTP3" s="15"/>
      <c r="PTQ3" s="15"/>
      <c r="PTR3" s="15"/>
      <c r="PTS3" s="15"/>
      <c r="PTT3" s="15"/>
      <c r="PTU3" s="15"/>
      <c r="PTV3" s="15"/>
      <c r="PTW3" s="15"/>
      <c r="PTX3" s="15"/>
      <c r="PTY3" s="15"/>
      <c r="PTZ3" s="15"/>
      <c r="PUA3" s="15"/>
      <c r="PUB3" s="15"/>
      <c r="PUC3" s="15"/>
      <c r="PUD3" s="15"/>
      <c r="PUE3" s="15"/>
      <c r="PUF3" s="15"/>
      <c r="PUG3" s="15"/>
      <c r="PUH3" s="15"/>
      <c r="PUI3" s="15"/>
      <c r="PUJ3" s="15"/>
      <c r="PUK3" s="15"/>
      <c r="PUL3" s="15"/>
      <c r="PUM3" s="15"/>
      <c r="PUN3" s="15"/>
      <c r="PUO3" s="15"/>
      <c r="PUP3" s="15"/>
      <c r="PUQ3" s="15"/>
      <c r="PUR3" s="15"/>
      <c r="PUS3" s="15"/>
      <c r="PUT3" s="15"/>
      <c r="PUU3" s="15"/>
      <c r="PUV3" s="15"/>
      <c r="PUW3" s="15"/>
      <c r="PUX3" s="15"/>
      <c r="PUY3" s="15"/>
      <c r="PUZ3" s="15"/>
      <c r="PVA3" s="15"/>
      <c r="PVB3" s="15"/>
      <c r="PVC3" s="15"/>
      <c r="PVD3" s="15"/>
      <c r="PVE3" s="15"/>
      <c r="PVF3" s="15"/>
      <c r="PVG3" s="15"/>
      <c r="PVH3" s="15"/>
      <c r="PVI3" s="15"/>
      <c r="PVJ3" s="15"/>
      <c r="PVK3" s="15"/>
      <c r="PVL3" s="15"/>
      <c r="PVM3" s="15"/>
      <c r="PVN3" s="15"/>
      <c r="PVO3" s="15"/>
      <c r="PVP3" s="15"/>
      <c r="PVQ3" s="15"/>
      <c r="PVR3" s="15"/>
      <c r="PVS3" s="15"/>
      <c r="PVT3" s="15"/>
      <c r="PVU3" s="15"/>
      <c r="PVV3" s="15"/>
      <c r="PVW3" s="15"/>
      <c r="PVX3" s="15"/>
      <c r="PVY3" s="15"/>
      <c r="PVZ3" s="15"/>
      <c r="PWA3" s="15"/>
      <c r="PWB3" s="15"/>
      <c r="PWC3" s="15"/>
      <c r="PWD3" s="15"/>
      <c r="PWE3" s="15"/>
      <c r="PWF3" s="15"/>
      <c r="PWG3" s="15"/>
      <c r="PWH3" s="15"/>
      <c r="PWI3" s="15"/>
      <c r="PWJ3" s="15"/>
      <c r="PWK3" s="15"/>
      <c r="PWL3" s="15"/>
      <c r="PWM3" s="15"/>
      <c r="PWN3" s="15"/>
      <c r="PWO3" s="15"/>
      <c r="PWP3" s="15"/>
      <c r="PWQ3" s="15"/>
      <c r="PWR3" s="15"/>
      <c r="PWS3" s="15"/>
      <c r="PWT3" s="15"/>
      <c r="PWU3" s="15"/>
      <c r="PWV3" s="15"/>
      <c r="PWW3" s="15"/>
      <c r="PWX3" s="15"/>
      <c r="PWY3" s="15"/>
      <c r="PWZ3" s="15"/>
      <c r="PXA3" s="15"/>
      <c r="PXB3" s="15"/>
      <c r="PXC3" s="15"/>
      <c r="PXD3" s="15"/>
      <c r="PXE3" s="15"/>
      <c r="PXF3" s="15"/>
      <c r="PXG3" s="15"/>
      <c r="PXH3" s="15"/>
      <c r="PXI3" s="15"/>
      <c r="PXJ3" s="15"/>
      <c r="PXK3" s="15"/>
      <c r="PXL3" s="15"/>
      <c r="PXM3" s="15"/>
      <c r="PXN3" s="15"/>
      <c r="PXO3" s="15"/>
      <c r="PXP3" s="15"/>
      <c r="PXQ3" s="15"/>
      <c r="PXR3" s="15"/>
      <c r="PXS3" s="15"/>
      <c r="PXT3" s="15"/>
      <c r="PXU3" s="15"/>
      <c r="PXV3" s="15"/>
      <c r="PXW3" s="15"/>
      <c r="PXX3" s="15"/>
      <c r="PXY3" s="15"/>
      <c r="PXZ3" s="15"/>
      <c r="PYA3" s="15"/>
      <c r="PYB3" s="15"/>
      <c r="PYC3" s="15"/>
      <c r="PYD3" s="15"/>
      <c r="PYE3" s="15"/>
      <c r="PYF3" s="15"/>
      <c r="PYG3" s="15"/>
      <c r="PYH3" s="15"/>
      <c r="PYI3" s="15"/>
      <c r="PYJ3" s="15"/>
      <c r="PYK3" s="15"/>
      <c r="PYL3" s="15"/>
      <c r="PYM3" s="15"/>
      <c r="PYN3" s="15"/>
      <c r="PYO3" s="15"/>
      <c r="PYP3" s="15"/>
      <c r="PYQ3" s="15"/>
      <c r="PYR3" s="15"/>
      <c r="PYS3" s="15"/>
      <c r="PYT3" s="15"/>
      <c r="PYU3" s="15"/>
      <c r="PYV3" s="15"/>
      <c r="PYW3" s="15"/>
      <c r="PYX3" s="15"/>
      <c r="PYY3" s="15"/>
      <c r="PYZ3" s="15"/>
      <c r="PZA3" s="15"/>
      <c r="PZB3" s="15"/>
      <c r="PZC3" s="15"/>
      <c r="PZD3" s="15"/>
      <c r="PZE3" s="15"/>
      <c r="PZF3" s="15"/>
      <c r="PZG3" s="15"/>
      <c r="PZH3" s="15"/>
      <c r="PZI3" s="15"/>
      <c r="PZJ3" s="15"/>
      <c r="PZK3" s="15"/>
      <c r="PZL3" s="15"/>
      <c r="PZM3" s="15"/>
      <c r="PZN3" s="15"/>
      <c r="PZO3" s="15"/>
      <c r="PZP3" s="15"/>
      <c r="PZQ3" s="15"/>
      <c r="PZR3" s="15"/>
      <c r="PZS3" s="15"/>
      <c r="PZT3" s="15"/>
      <c r="PZU3" s="15"/>
      <c r="PZV3" s="15"/>
      <c r="PZW3" s="15"/>
      <c r="PZX3" s="15"/>
      <c r="PZY3" s="15"/>
      <c r="PZZ3" s="15"/>
      <c r="QAA3" s="15"/>
      <c r="QAB3" s="15"/>
      <c r="QAC3" s="15"/>
      <c r="QAD3" s="15"/>
      <c r="QAE3" s="15"/>
      <c r="QAF3" s="15"/>
      <c r="QAG3" s="15"/>
      <c r="QAH3" s="15"/>
      <c r="QAI3" s="15"/>
      <c r="QAJ3" s="15"/>
      <c r="QAK3" s="15"/>
      <c r="QAL3" s="15"/>
      <c r="QAM3" s="15"/>
      <c r="QAN3" s="15"/>
      <c r="QAO3" s="15"/>
      <c r="QAP3" s="15"/>
      <c r="QAQ3" s="15"/>
      <c r="QAR3" s="15"/>
      <c r="QAS3" s="15"/>
      <c r="QAT3" s="15"/>
      <c r="QAU3" s="15"/>
      <c r="QAV3" s="15"/>
      <c r="QAW3" s="15"/>
      <c r="QAX3" s="15"/>
      <c r="QAY3" s="15"/>
      <c r="QAZ3" s="15"/>
      <c r="QBA3" s="15"/>
      <c r="QBB3" s="15"/>
      <c r="QBC3" s="15"/>
      <c r="QBD3" s="15"/>
      <c r="QBE3" s="15"/>
      <c r="QBF3" s="15"/>
      <c r="QBG3" s="15"/>
      <c r="QBH3" s="15"/>
      <c r="QBI3" s="15"/>
      <c r="QBJ3" s="15"/>
      <c r="QBK3" s="15"/>
      <c r="QBL3" s="15"/>
      <c r="QBM3" s="15"/>
      <c r="QBN3" s="15"/>
      <c r="QBO3" s="15"/>
      <c r="QBP3" s="15"/>
      <c r="QBQ3" s="15"/>
      <c r="QBR3" s="15"/>
      <c r="QBS3" s="15"/>
      <c r="QBT3" s="15"/>
      <c r="QBU3" s="15"/>
      <c r="QBV3" s="15"/>
      <c r="QBW3" s="15"/>
      <c r="QBX3" s="15"/>
      <c r="QBY3" s="15"/>
      <c r="QBZ3" s="15"/>
      <c r="QCA3" s="15"/>
      <c r="QCB3" s="15"/>
      <c r="QCC3" s="15"/>
      <c r="QCD3" s="15"/>
      <c r="QCE3" s="15"/>
      <c r="QCF3" s="15"/>
      <c r="QCG3" s="15"/>
      <c r="QCH3" s="15"/>
      <c r="QCI3" s="15"/>
      <c r="QCJ3" s="15"/>
      <c r="QCK3" s="15"/>
      <c r="QCL3" s="15"/>
      <c r="QCM3" s="15"/>
      <c r="QCN3" s="15"/>
      <c r="QCO3" s="15"/>
      <c r="QCP3" s="15"/>
      <c r="QCQ3" s="15"/>
      <c r="QCR3" s="15"/>
      <c r="QCS3" s="15"/>
      <c r="QCT3" s="15"/>
      <c r="QCU3" s="15"/>
      <c r="QCV3" s="15"/>
      <c r="QCW3" s="15"/>
      <c r="QCX3" s="15"/>
      <c r="QCY3" s="15"/>
      <c r="QCZ3" s="15"/>
      <c r="QDA3" s="15"/>
      <c r="QDB3" s="15"/>
      <c r="QDC3" s="15"/>
      <c r="QDD3" s="15"/>
      <c r="QDE3" s="15"/>
      <c r="QDF3" s="15"/>
      <c r="QDG3" s="15"/>
      <c r="QDH3" s="15"/>
      <c r="QDI3" s="15"/>
      <c r="QDJ3" s="15"/>
      <c r="QDK3" s="15"/>
      <c r="QDL3" s="15"/>
      <c r="QDM3" s="15"/>
      <c r="QDN3" s="15"/>
      <c r="QDO3" s="15"/>
      <c r="QDP3" s="15"/>
      <c r="QDQ3" s="15"/>
      <c r="QDR3" s="15"/>
      <c r="QDS3" s="15"/>
      <c r="QDT3" s="15"/>
      <c r="QDU3" s="15"/>
      <c r="QDV3" s="15"/>
      <c r="QDW3" s="15"/>
      <c r="QDX3" s="15"/>
      <c r="QDY3" s="15"/>
      <c r="QDZ3" s="15"/>
      <c r="QEA3" s="15"/>
      <c r="QEB3" s="15"/>
      <c r="QEC3" s="15"/>
      <c r="QED3" s="15"/>
      <c r="QEE3" s="15"/>
      <c r="QEF3" s="15"/>
      <c r="QEG3" s="15"/>
      <c r="QEH3" s="15"/>
      <c r="QEI3" s="15"/>
      <c r="QEJ3" s="15"/>
      <c r="QEK3" s="15"/>
      <c r="QEL3" s="15"/>
      <c r="QEM3" s="15"/>
      <c r="QEN3" s="15"/>
      <c r="QEO3" s="15"/>
      <c r="QEP3" s="15"/>
      <c r="QEQ3" s="15"/>
      <c r="QER3" s="15"/>
      <c r="QES3" s="15"/>
      <c r="QET3" s="15"/>
      <c r="QEU3" s="15"/>
      <c r="QEV3" s="15"/>
      <c r="QEW3" s="15"/>
      <c r="QEX3" s="15"/>
      <c r="QEY3" s="15"/>
      <c r="QEZ3" s="15"/>
      <c r="QFA3" s="15"/>
      <c r="QFB3" s="15"/>
      <c r="QFC3" s="15"/>
      <c r="QFD3" s="15"/>
      <c r="QFE3" s="15"/>
      <c r="QFF3" s="15"/>
      <c r="QFG3" s="15"/>
      <c r="QFH3" s="15"/>
      <c r="QFI3" s="15"/>
      <c r="QFJ3" s="15"/>
      <c r="QFK3" s="15"/>
      <c r="QFL3" s="15"/>
      <c r="QFM3" s="15"/>
      <c r="QFN3" s="15"/>
      <c r="QFO3" s="15"/>
      <c r="QFP3" s="15"/>
      <c r="QFQ3" s="15"/>
      <c r="QFR3" s="15"/>
      <c r="QFS3" s="15"/>
      <c r="QFT3" s="15"/>
      <c r="QFU3" s="15"/>
      <c r="QFV3" s="15"/>
      <c r="QFW3" s="15"/>
      <c r="QFX3" s="15"/>
      <c r="QFY3" s="15"/>
      <c r="QFZ3" s="15"/>
      <c r="QGA3" s="15"/>
      <c r="QGB3" s="15"/>
      <c r="QGC3" s="15"/>
      <c r="QGD3" s="15"/>
      <c r="QGE3" s="15"/>
      <c r="QGF3" s="15"/>
      <c r="QGG3" s="15"/>
      <c r="QGH3" s="15"/>
      <c r="QGI3" s="15"/>
      <c r="QGJ3" s="15"/>
      <c r="QGK3" s="15"/>
      <c r="QGL3" s="15"/>
      <c r="QGM3" s="15"/>
      <c r="QGN3" s="15"/>
      <c r="QGO3" s="15"/>
      <c r="QGP3" s="15"/>
      <c r="QGQ3" s="15"/>
      <c r="QGR3" s="15"/>
      <c r="QGS3" s="15"/>
      <c r="QGT3" s="15"/>
      <c r="QGU3" s="15"/>
      <c r="QGV3" s="15"/>
      <c r="QGW3" s="15"/>
      <c r="QGX3" s="15"/>
      <c r="QGY3" s="15"/>
      <c r="QGZ3" s="15"/>
      <c r="QHA3" s="15"/>
      <c r="QHB3" s="15"/>
      <c r="QHC3" s="15"/>
      <c r="QHD3" s="15"/>
      <c r="QHE3" s="15"/>
      <c r="QHF3" s="15"/>
      <c r="QHG3" s="15"/>
      <c r="QHH3" s="15"/>
      <c r="QHI3" s="15"/>
      <c r="QHJ3" s="15"/>
      <c r="QHK3" s="15"/>
      <c r="QHL3" s="15"/>
      <c r="QHM3" s="15"/>
      <c r="QHN3" s="15"/>
      <c r="QHO3" s="15"/>
      <c r="QHP3" s="15"/>
      <c r="QHQ3" s="15"/>
      <c r="QHR3" s="15"/>
      <c r="QHS3" s="15"/>
      <c r="QHT3" s="15"/>
      <c r="QHU3" s="15"/>
      <c r="QHV3" s="15"/>
      <c r="QHW3" s="15"/>
      <c r="QHX3" s="15"/>
      <c r="QHY3" s="15"/>
      <c r="QHZ3" s="15"/>
      <c r="QIA3" s="15"/>
      <c r="QIB3" s="15"/>
      <c r="QIC3" s="15"/>
      <c r="QID3" s="15"/>
      <c r="QIE3" s="15"/>
      <c r="QIF3" s="15"/>
      <c r="QIG3" s="15"/>
      <c r="QIH3" s="15"/>
      <c r="QII3" s="15"/>
      <c r="QIJ3" s="15"/>
      <c r="QIK3" s="15"/>
      <c r="QIL3" s="15"/>
      <c r="QIM3" s="15"/>
      <c r="QIN3" s="15"/>
      <c r="QIO3" s="15"/>
      <c r="QIP3" s="15"/>
      <c r="QIQ3" s="15"/>
      <c r="QIR3" s="15"/>
      <c r="QIS3" s="15"/>
      <c r="QIT3" s="15"/>
      <c r="QIU3" s="15"/>
      <c r="QIV3" s="15"/>
      <c r="QIW3" s="15"/>
      <c r="QIX3" s="15"/>
      <c r="QIY3" s="15"/>
      <c r="QIZ3" s="15"/>
      <c r="QJA3" s="15"/>
      <c r="QJB3" s="15"/>
      <c r="QJC3" s="15"/>
      <c r="QJD3" s="15"/>
      <c r="QJE3" s="15"/>
      <c r="QJF3" s="15"/>
      <c r="QJG3" s="15"/>
      <c r="QJH3" s="15"/>
      <c r="QJI3" s="15"/>
      <c r="QJJ3" s="15"/>
      <c r="QJK3" s="15"/>
      <c r="QJL3" s="15"/>
      <c r="QJM3" s="15"/>
      <c r="QJN3" s="15"/>
      <c r="QJO3" s="15"/>
      <c r="QJP3" s="15"/>
      <c r="QJQ3" s="15"/>
      <c r="QJR3" s="15"/>
      <c r="QJS3" s="15"/>
      <c r="QJT3" s="15"/>
      <c r="QJU3" s="15"/>
      <c r="QJV3" s="15"/>
      <c r="QJW3" s="15"/>
      <c r="QJX3" s="15"/>
      <c r="QJY3" s="15"/>
      <c r="QJZ3" s="15"/>
      <c r="QKA3" s="15"/>
      <c r="QKB3" s="15"/>
      <c r="QKC3" s="15"/>
      <c r="QKD3" s="15"/>
      <c r="QKE3" s="15"/>
      <c r="QKF3" s="15"/>
      <c r="QKG3" s="15"/>
      <c r="QKH3" s="15"/>
      <c r="QKI3" s="15"/>
      <c r="QKJ3" s="15"/>
      <c r="QKK3" s="15"/>
      <c r="QKL3" s="15"/>
      <c r="QKM3" s="15"/>
      <c r="QKN3" s="15"/>
      <c r="QKO3" s="15"/>
      <c r="QKP3" s="15"/>
      <c r="QKQ3" s="15"/>
      <c r="QKR3" s="15"/>
      <c r="QKS3" s="15"/>
      <c r="QKT3" s="15"/>
      <c r="QKU3" s="15"/>
      <c r="QKV3" s="15"/>
      <c r="QKW3" s="15"/>
      <c r="QKX3" s="15"/>
      <c r="QKY3" s="15"/>
      <c r="QKZ3" s="15"/>
      <c r="QLA3" s="15"/>
      <c r="QLB3" s="15"/>
      <c r="QLC3" s="15"/>
      <c r="QLD3" s="15"/>
      <c r="QLE3" s="15"/>
      <c r="QLF3" s="15"/>
      <c r="QLG3" s="15"/>
      <c r="QLH3" s="15"/>
      <c r="QLI3" s="15"/>
      <c r="QLJ3" s="15"/>
      <c r="QLK3" s="15"/>
      <c r="QLL3" s="15"/>
      <c r="QLM3" s="15"/>
      <c r="QLN3" s="15"/>
      <c r="QLO3" s="15"/>
      <c r="QLP3" s="15"/>
      <c r="QLQ3" s="15"/>
      <c r="QLR3" s="15"/>
      <c r="QLS3" s="15"/>
      <c r="QLT3" s="15"/>
      <c r="QLU3" s="15"/>
      <c r="QLV3" s="15"/>
      <c r="QLW3" s="15"/>
      <c r="QLX3" s="15"/>
      <c r="QLY3" s="15"/>
      <c r="QLZ3" s="15"/>
      <c r="QMA3" s="15"/>
      <c r="QMB3" s="15"/>
      <c r="QMC3" s="15"/>
      <c r="QMD3" s="15"/>
      <c r="QME3" s="15"/>
      <c r="QMF3" s="15"/>
      <c r="QMG3" s="15"/>
      <c r="QMH3" s="15"/>
      <c r="QMI3" s="15"/>
      <c r="QMJ3" s="15"/>
      <c r="QMK3" s="15"/>
      <c r="QML3" s="15"/>
      <c r="QMM3" s="15"/>
      <c r="QMN3" s="15"/>
      <c r="QMO3" s="15"/>
      <c r="QMP3" s="15"/>
      <c r="QMQ3" s="15"/>
      <c r="QMR3" s="15"/>
      <c r="QMS3" s="15"/>
      <c r="QMT3" s="15"/>
      <c r="QMU3" s="15"/>
      <c r="QMV3" s="15"/>
      <c r="QMW3" s="15"/>
      <c r="QMX3" s="15"/>
      <c r="QMY3" s="15"/>
      <c r="QMZ3" s="15"/>
      <c r="QNA3" s="15"/>
      <c r="QNB3" s="15"/>
      <c r="QNC3" s="15"/>
      <c r="QND3" s="15"/>
      <c r="QNE3" s="15"/>
      <c r="QNF3" s="15"/>
      <c r="QNG3" s="15"/>
      <c r="QNH3" s="15"/>
      <c r="QNI3" s="15"/>
      <c r="QNJ3" s="15"/>
      <c r="QNK3" s="15"/>
      <c r="QNL3" s="15"/>
      <c r="QNM3" s="15"/>
      <c r="QNN3" s="15"/>
      <c r="QNO3" s="15"/>
      <c r="QNP3" s="15"/>
      <c r="QNQ3" s="15"/>
      <c r="QNR3" s="15"/>
      <c r="QNS3" s="15"/>
      <c r="QNT3" s="15"/>
      <c r="QNU3" s="15"/>
      <c r="QNV3" s="15"/>
      <c r="QNW3" s="15"/>
      <c r="QNX3" s="15"/>
      <c r="QNY3" s="15"/>
      <c r="QNZ3" s="15"/>
      <c r="QOA3" s="15"/>
      <c r="QOB3" s="15"/>
      <c r="QOC3" s="15"/>
      <c r="QOD3" s="15"/>
      <c r="QOE3" s="15"/>
      <c r="QOF3" s="15"/>
      <c r="QOG3" s="15"/>
      <c r="QOH3" s="15"/>
      <c r="QOI3" s="15"/>
      <c r="QOJ3" s="15"/>
      <c r="QOK3" s="15"/>
      <c r="QOL3" s="15"/>
      <c r="QOM3" s="15"/>
      <c r="QON3" s="15"/>
      <c r="QOO3" s="15"/>
      <c r="QOP3" s="15"/>
      <c r="QOQ3" s="15"/>
      <c r="QOR3" s="15"/>
      <c r="QOS3" s="15"/>
      <c r="QOT3" s="15"/>
      <c r="QOU3" s="15"/>
      <c r="QOV3" s="15"/>
      <c r="QOW3" s="15"/>
      <c r="QOX3" s="15"/>
      <c r="QOY3" s="15"/>
      <c r="QOZ3" s="15"/>
      <c r="QPA3" s="15"/>
      <c r="QPB3" s="15"/>
      <c r="QPC3" s="15"/>
      <c r="QPD3" s="15"/>
      <c r="QPE3" s="15"/>
      <c r="QPF3" s="15"/>
      <c r="QPG3" s="15"/>
      <c r="QPH3" s="15"/>
      <c r="QPI3" s="15"/>
      <c r="QPJ3" s="15"/>
      <c r="QPK3" s="15"/>
      <c r="QPL3" s="15"/>
      <c r="QPM3" s="15"/>
      <c r="QPN3" s="15"/>
      <c r="QPO3" s="15"/>
      <c r="QPP3" s="15"/>
      <c r="QPQ3" s="15"/>
      <c r="QPR3" s="15"/>
      <c r="QPS3" s="15"/>
      <c r="QPT3" s="15"/>
      <c r="QPU3" s="15"/>
      <c r="QPV3" s="15"/>
      <c r="QPW3" s="15"/>
      <c r="QPX3" s="15"/>
      <c r="QPY3" s="15"/>
      <c r="QPZ3" s="15"/>
      <c r="QQA3" s="15"/>
      <c r="QQB3" s="15"/>
      <c r="QQC3" s="15"/>
      <c r="QQD3" s="15"/>
      <c r="QQE3" s="15"/>
      <c r="QQF3" s="15"/>
      <c r="QQG3" s="15"/>
      <c r="QQH3" s="15"/>
      <c r="QQI3" s="15"/>
      <c r="QQJ3" s="15"/>
      <c r="QQK3" s="15"/>
      <c r="QQL3" s="15"/>
      <c r="QQM3" s="15"/>
      <c r="QQN3" s="15"/>
      <c r="QQO3" s="15"/>
      <c r="QQP3" s="15"/>
      <c r="QQQ3" s="15"/>
      <c r="QQR3" s="15"/>
      <c r="QQS3" s="15"/>
      <c r="QQT3" s="15"/>
      <c r="QQU3" s="15"/>
      <c r="QQV3" s="15"/>
      <c r="QQW3" s="15"/>
      <c r="QQX3" s="15"/>
      <c r="QQY3" s="15"/>
      <c r="QQZ3" s="15"/>
      <c r="QRA3" s="15"/>
      <c r="QRB3" s="15"/>
      <c r="QRC3" s="15"/>
      <c r="QRD3" s="15"/>
      <c r="QRE3" s="15"/>
      <c r="QRF3" s="15"/>
      <c r="QRG3" s="15"/>
      <c r="QRH3" s="15"/>
      <c r="QRI3" s="15"/>
      <c r="QRJ3" s="15"/>
      <c r="QRK3" s="15"/>
      <c r="QRL3" s="15"/>
      <c r="QRM3" s="15"/>
      <c r="QRN3" s="15"/>
      <c r="QRO3" s="15"/>
      <c r="QRP3" s="15"/>
      <c r="QRQ3" s="15"/>
      <c r="QRR3" s="15"/>
      <c r="QRS3" s="15"/>
      <c r="QRT3" s="15"/>
      <c r="QRU3" s="15"/>
      <c r="QRV3" s="15"/>
      <c r="QRW3" s="15"/>
      <c r="QRX3" s="15"/>
      <c r="QRY3" s="15"/>
      <c r="QRZ3" s="15"/>
      <c r="QSA3" s="15"/>
      <c r="QSB3" s="15"/>
      <c r="QSC3" s="15"/>
      <c r="QSD3" s="15"/>
      <c r="QSE3" s="15"/>
      <c r="QSF3" s="15"/>
      <c r="QSG3" s="15"/>
      <c r="QSH3" s="15"/>
      <c r="QSI3" s="15"/>
      <c r="QSJ3" s="15"/>
      <c r="QSK3" s="15"/>
      <c r="QSL3" s="15"/>
      <c r="QSM3" s="15"/>
      <c r="QSN3" s="15"/>
      <c r="QSO3" s="15"/>
      <c r="QSP3" s="15"/>
      <c r="QSQ3" s="15"/>
      <c r="QSR3" s="15"/>
      <c r="QSS3" s="15"/>
      <c r="QST3" s="15"/>
      <c r="QSU3" s="15"/>
      <c r="QSV3" s="15"/>
      <c r="QSW3" s="15"/>
      <c r="QSX3" s="15"/>
      <c r="QSY3" s="15"/>
      <c r="QSZ3" s="15"/>
      <c r="QTA3" s="15"/>
      <c r="QTB3" s="15"/>
      <c r="QTC3" s="15"/>
      <c r="QTD3" s="15"/>
      <c r="QTE3" s="15"/>
      <c r="QTF3" s="15"/>
      <c r="QTG3" s="15"/>
      <c r="QTH3" s="15"/>
      <c r="QTI3" s="15"/>
      <c r="QTJ3" s="15"/>
      <c r="QTK3" s="15"/>
      <c r="QTL3" s="15"/>
      <c r="QTM3" s="15"/>
      <c r="QTN3" s="15"/>
      <c r="QTO3" s="15"/>
      <c r="QTP3" s="15"/>
      <c r="QTQ3" s="15"/>
      <c r="QTR3" s="15"/>
      <c r="QTS3" s="15"/>
      <c r="QTT3" s="15"/>
      <c r="QTU3" s="15"/>
      <c r="QTV3" s="15"/>
      <c r="QTW3" s="15"/>
      <c r="QTX3" s="15"/>
      <c r="QTY3" s="15"/>
      <c r="QTZ3" s="15"/>
      <c r="QUA3" s="15"/>
      <c r="QUB3" s="15"/>
      <c r="QUC3" s="15"/>
      <c r="QUD3" s="15"/>
      <c r="QUE3" s="15"/>
      <c r="QUF3" s="15"/>
      <c r="QUG3" s="15"/>
      <c r="QUH3" s="15"/>
      <c r="QUI3" s="15"/>
      <c r="QUJ3" s="15"/>
      <c r="QUK3" s="15"/>
      <c r="QUL3" s="15"/>
      <c r="QUM3" s="15"/>
      <c r="QUN3" s="15"/>
      <c r="QUO3" s="15"/>
      <c r="QUP3" s="15"/>
      <c r="QUQ3" s="15"/>
      <c r="QUR3" s="15"/>
      <c r="QUS3" s="15"/>
      <c r="QUT3" s="15"/>
      <c r="QUU3" s="15"/>
      <c r="QUV3" s="15"/>
      <c r="QUW3" s="15"/>
      <c r="QUX3" s="15"/>
      <c r="QUY3" s="15"/>
      <c r="QUZ3" s="15"/>
      <c r="QVA3" s="15"/>
      <c r="QVB3" s="15"/>
      <c r="QVC3" s="15"/>
      <c r="QVD3" s="15"/>
      <c r="QVE3" s="15"/>
      <c r="QVF3" s="15"/>
      <c r="QVG3" s="15"/>
      <c r="QVH3" s="15"/>
      <c r="QVI3" s="15"/>
      <c r="QVJ3" s="15"/>
      <c r="QVK3" s="15"/>
      <c r="QVL3" s="15"/>
      <c r="QVM3" s="15"/>
      <c r="QVN3" s="15"/>
      <c r="QVO3" s="15"/>
      <c r="QVP3" s="15"/>
      <c r="QVQ3" s="15"/>
      <c r="QVR3" s="15"/>
      <c r="QVS3" s="15"/>
      <c r="QVT3" s="15"/>
      <c r="QVU3" s="15"/>
      <c r="QVV3" s="15"/>
      <c r="QVW3" s="15"/>
      <c r="QVX3" s="15"/>
      <c r="QVY3" s="15"/>
      <c r="QVZ3" s="15"/>
      <c r="QWA3" s="15"/>
      <c r="QWB3" s="15"/>
      <c r="QWC3" s="15"/>
      <c r="QWD3" s="15"/>
      <c r="QWE3" s="15"/>
      <c r="QWF3" s="15"/>
      <c r="QWG3" s="15"/>
      <c r="QWH3" s="15"/>
      <c r="QWI3" s="15"/>
      <c r="QWJ3" s="15"/>
      <c r="QWK3" s="15"/>
      <c r="QWL3" s="15"/>
      <c r="QWM3" s="15"/>
      <c r="QWN3" s="15"/>
      <c r="QWO3" s="15"/>
      <c r="QWP3" s="15"/>
      <c r="QWQ3" s="15"/>
      <c r="QWR3" s="15"/>
      <c r="QWS3" s="15"/>
      <c r="QWT3" s="15"/>
      <c r="QWU3" s="15"/>
      <c r="QWV3" s="15"/>
      <c r="QWW3" s="15"/>
      <c r="QWX3" s="15"/>
      <c r="QWY3" s="15"/>
      <c r="QWZ3" s="15"/>
      <c r="QXA3" s="15"/>
      <c r="QXB3" s="15"/>
      <c r="QXC3" s="15"/>
      <c r="QXD3" s="15"/>
      <c r="QXE3" s="15"/>
      <c r="QXF3" s="15"/>
      <c r="QXG3" s="15"/>
      <c r="QXH3" s="15"/>
      <c r="QXI3" s="15"/>
      <c r="QXJ3" s="15"/>
      <c r="QXK3" s="15"/>
      <c r="QXL3" s="15"/>
      <c r="QXM3" s="15"/>
      <c r="QXN3" s="15"/>
      <c r="QXO3" s="15"/>
      <c r="QXP3" s="15"/>
      <c r="QXQ3" s="15"/>
      <c r="QXR3" s="15"/>
      <c r="QXS3" s="15"/>
      <c r="QXT3" s="15"/>
      <c r="QXU3" s="15"/>
      <c r="QXV3" s="15"/>
      <c r="QXW3" s="15"/>
      <c r="QXX3" s="15"/>
      <c r="QXY3" s="15"/>
      <c r="QXZ3" s="15"/>
      <c r="QYA3" s="15"/>
      <c r="QYB3" s="15"/>
      <c r="QYC3" s="15"/>
      <c r="QYD3" s="15"/>
      <c r="QYE3" s="15"/>
      <c r="QYF3" s="15"/>
      <c r="QYG3" s="15"/>
      <c r="QYH3" s="15"/>
      <c r="QYI3" s="15"/>
      <c r="QYJ3" s="15"/>
      <c r="QYK3" s="15"/>
      <c r="QYL3" s="15"/>
      <c r="QYM3" s="15"/>
      <c r="QYN3" s="15"/>
      <c r="QYO3" s="15"/>
      <c r="QYP3" s="15"/>
      <c r="QYQ3" s="15"/>
      <c r="QYR3" s="15"/>
      <c r="QYS3" s="15"/>
      <c r="QYT3" s="15"/>
      <c r="QYU3" s="15"/>
      <c r="QYV3" s="15"/>
      <c r="QYW3" s="15"/>
      <c r="QYX3" s="15"/>
      <c r="QYY3" s="15"/>
      <c r="QYZ3" s="15"/>
      <c r="QZA3" s="15"/>
      <c r="QZB3" s="15"/>
      <c r="QZC3" s="15"/>
      <c r="QZD3" s="15"/>
      <c r="QZE3" s="15"/>
      <c r="QZF3" s="15"/>
      <c r="QZG3" s="15"/>
      <c r="QZH3" s="15"/>
      <c r="QZI3" s="15"/>
      <c r="QZJ3" s="15"/>
      <c r="QZK3" s="15"/>
      <c r="QZL3" s="15"/>
      <c r="QZM3" s="15"/>
      <c r="QZN3" s="15"/>
      <c r="QZO3" s="15"/>
      <c r="QZP3" s="15"/>
      <c r="QZQ3" s="15"/>
      <c r="QZR3" s="15"/>
      <c r="QZS3" s="15"/>
      <c r="QZT3" s="15"/>
      <c r="QZU3" s="15"/>
      <c r="QZV3" s="15"/>
      <c r="QZW3" s="15"/>
      <c r="QZX3" s="15"/>
      <c r="QZY3" s="15"/>
      <c r="QZZ3" s="15"/>
      <c r="RAA3" s="15"/>
      <c r="RAB3" s="15"/>
      <c r="RAC3" s="15"/>
      <c r="RAD3" s="15"/>
      <c r="RAE3" s="15"/>
      <c r="RAF3" s="15"/>
      <c r="RAG3" s="15"/>
      <c r="RAH3" s="15"/>
      <c r="RAI3" s="15"/>
      <c r="RAJ3" s="15"/>
      <c r="RAK3" s="15"/>
      <c r="RAL3" s="15"/>
      <c r="RAM3" s="15"/>
      <c r="RAN3" s="15"/>
      <c r="RAO3" s="15"/>
      <c r="RAP3" s="15"/>
      <c r="RAQ3" s="15"/>
      <c r="RAR3" s="15"/>
      <c r="RAS3" s="15"/>
      <c r="RAT3" s="15"/>
      <c r="RAU3" s="15"/>
      <c r="RAV3" s="15"/>
      <c r="RAW3" s="15"/>
      <c r="RAX3" s="15"/>
      <c r="RAY3" s="15"/>
      <c r="RAZ3" s="15"/>
      <c r="RBA3" s="15"/>
      <c r="RBB3" s="15"/>
      <c r="RBC3" s="15"/>
      <c r="RBD3" s="15"/>
      <c r="RBE3" s="15"/>
      <c r="RBF3" s="15"/>
      <c r="RBG3" s="15"/>
      <c r="RBH3" s="15"/>
      <c r="RBI3" s="15"/>
      <c r="RBJ3" s="15"/>
      <c r="RBK3" s="15"/>
      <c r="RBL3" s="15"/>
      <c r="RBM3" s="15"/>
      <c r="RBN3" s="15"/>
      <c r="RBO3" s="15"/>
      <c r="RBP3" s="15"/>
      <c r="RBQ3" s="15"/>
      <c r="RBR3" s="15"/>
      <c r="RBS3" s="15"/>
      <c r="RBT3" s="15"/>
      <c r="RBU3" s="15"/>
      <c r="RBV3" s="15"/>
      <c r="RBW3" s="15"/>
      <c r="RBX3" s="15"/>
      <c r="RBY3" s="15"/>
      <c r="RBZ3" s="15"/>
      <c r="RCA3" s="15"/>
      <c r="RCB3" s="15"/>
      <c r="RCC3" s="15"/>
      <c r="RCD3" s="15"/>
      <c r="RCE3" s="15"/>
      <c r="RCF3" s="15"/>
      <c r="RCG3" s="15"/>
      <c r="RCH3" s="15"/>
      <c r="RCI3" s="15"/>
      <c r="RCJ3" s="15"/>
      <c r="RCK3" s="15"/>
      <c r="RCL3" s="15"/>
      <c r="RCM3" s="15"/>
      <c r="RCN3" s="15"/>
      <c r="RCO3" s="15"/>
      <c r="RCP3" s="15"/>
      <c r="RCQ3" s="15"/>
      <c r="RCR3" s="15"/>
      <c r="RCS3" s="15"/>
      <c r="RCT3" s="15"/>
      <c r="RCU3" s="15"/>
      <c r="RCV3" s="15"/>
      <c r="RCW3" s="15"/>
      <c r="RCX3" s="15"/>
      <c r="RCY3" s="15"/>
      <c r="RCZ3" s="15"/>
      <c r="RDA3" s="15"/>
      <c r="RDB3" s="15"/>
      <c r="RDC3" s="15"/>
      <c r="RDD3" s="15"/>
      <c r="RDE3" s="15"/>
      <c r="RDF3" s="15"/>
      <c r="RDG3" s="15"/>
      <c r="RDH3" s="15"/>
      <c r="RDI3" s="15"/>
      <c r="RDJ3" s="15"/>
      <c r="RDK3" s="15"/>
      <c r="RDL3" s="15"/>
      <c r="RDM3" s="15"/>
      <c r="RDN3" s="15"/>
      <c r="RDO3" s="15"/>
      <c r="RDP3" s="15"/>
      <c r="RDQ3" s="15"/>
      <c r="RDR3" s="15"/>
      <c r="RDS3" s="15"/>
      <c r="RDT3" s="15"/>
      <c r="RDU3" s="15"/>
      <c r="RDV3" s="15"/>
      <c r="RDW3" s="15"/>
      <c r="RDX3" s="15"/>
      <c r="RDY3" s="15"/>
      <c r="RDZ3" s="15"/>
      <c r="REA3" s="15"/>
      <c r="REB3" s="15"/>
      <c r="REC3" s="15"/>
      <c r="RED3" s="15"/>
      <c r="REE3" s="15"/>
      <c r="REF3" s="15"/>
      <c r="REG3" s="15"/>
      <c r="REH3" s="15"/>
      <c r="REI3" s="15"/>
      <c r="REJ3" s="15"/>
      <c r="REK3" s="15"/>
      <c r="REL3" s="15"/>
      <c r="REM3" s="15"/>
      <c r="REN3" s="15"/>
      <c r="REO3" s="15"/>
      <c r="REP3" s="15"/>
      <c r="REQ3" s="15"/>
      <c r="RER3" s="15"/>
      <c r="RES3" s="15"/>
      <c r="RET3" s="15"/>
      <c r="REU3" s="15"/>
      <c r="REV3" s="15"/>
      <c r="REW3" s="15"/>
      <c r="REX3" s="15"/>
      <c r="REY3" s="15"/>
      <c r="REZ3" s="15"/>
      <c r="RFA3" s="15"/>
      <c r="RFB3" s="15"/>
      <c r="RFC3" s="15"/>
      <c r="RFD3" s="15"/>
      <c r="RFE3" s="15"/>
      <c r="RFF3" s="15"/>
      <c r="RFG3" s="15"/>
      <c r="RFH3" s="15"/>
      <c r="RFI3" s="15"/>
      <c r="RFJ3" s="15"/>
      <c r="RFK3" s="15"/>
      <c r="RFL3" s="15"/>
      <c r="RFM3" s="15"/>
      <c r="RFN3" s="15"/>
      <c r="RFO3" s="15"/>
      <c r="RFP3" s="15"/>
      <c r="RFQ3" s="15"/>
      <c r="RFR3" s="15"/>
      <c r="RFS3" s="15"/>
      <c r="RFT3" s="15"/>
      <c r="RFU3" s="15"/>
      <c r="RFV3" s="15"/>
      <c r="RFW3" s="15"/>
      <c r="RFX3" s="15"/>
      <c r="RFY3" s="15"/>
      <c r="RFZ3" s="15"/>
      <c r="RGA3" s="15"/>
      <c r="RGB3" s="15"/>
      <c r="RGC3" s="15"/>
      <c r="RGD3" s="15"/>
      <c r="RGE3" s="15"/>
      <c r="RGF3" s="15"/>
      <c r="RGG3" s="15"/>
      <c r="RGH3" s="15"/>
      <c r="RGI3" s="15"/>
      <c r="RGJ3" s="15"/>
      <c r="RGK3" s="15"/>
      <c r="RGL3" s="15"/>
      <c r="RGM3" s="15"/>
      <c r="RGN3" s="15"/>
      <c r="RGO3" s="15"/>
      <c r="RGP3" s="15"/>
      <c r="RGQ3" s="15"/>
      <c r="RGR3" s="15"/>
      <c r="RGS3" s="15"/>
      <c r="RGT3" s="15"/>
      <c r="RGU3" s="15"/>
      <c r="RGV3" s="15"/>
      <c r="RGW3" s="15"/>
      <c r="RGX3" s="15"/>
      <c r="RGY3" s="15"/>
      <c r="RGZ3" s="15"/>
      <c r="RHA3" s="15"/>
      <c r="RHB3" s="15"/>
      <c r="RHC3" s="15"/>
      <c r="RHD3" s="15"/>
      <c r="RHE3" s="15"/>
      <c r="RHF3" s="15"/>
      <c r="RHG3" s="15"/>
      <c r="RHH3" s="15"/>
      <c r="RHI3" s="15"/>
      <c r="RHJ3" s="15"/>
      <c r="RHK3" s="15"/>
      <c r="RHL3" s="15"/>
      <c r="RHM3" s="15"/>
      <c r="RHN3" s="15"/>
      <c r="RHO3" s="15"/>
      <c r="RHP3" s="15"/>
      <c r="RHQ3" s="15"/>
      <c r="RHR3" s="15"/>
      <c r="RHS3" s="15"/>
      <c r="RHT3" s="15"/>
      <c r="RHU3" s="15"/>
      <c r="RHV3" s="15"/>
      <c r="RHW3" s="15"/>
      <c r="RHX3" s="15"/>
      <c r="RHY3" s="15"/>
      <c r="RHZ3" s="15"/>
      <c r="RIA3" s="15"/>
      <c r="RIB3" s="15"/>
      <c r="RIC3" s="15"/>
      <c r="RID3" s="15"/>
      <c r="RIE3" s="15"/>
      <c r="RIF3" s="15"/>
      <c r="RIG3" s="15"/>
      <c r="RIH3" s="15"/>
      <c r="RII3" s="15"/>
      <c r="RIJ3" s="15"/>
      <c r="RIK3" s="15"/>
      <c r="RIL3" s="15"/>
      <c r="RIM3" s="15"/>
      <c r="RIN3" s="15"/>
      <c r="RIO3" s="15"/>
      <c r="RIP3" s="15"/>
      <c r="RIQ3" s="15"/>
      <c r="RIR3" s="15"/>
      <c r="RIS3" s="15"/>
      <c r="RIT3" s="15"/>
      <c r="RIU3" s="15"/>
      <c r="RIV3" s="15"/>
      <c r="RIW3" s="15"/>
      <c r="RIX3" s="15"/>
      <c r="RIY3" s="15"/>
      <c r="RIZ3" s="15"/>
      <c r="RJA3" s="15"/>
      <c r="RJB3" s="15"/>
      <c r="RJC3" s="15"/>
      <c r="RJD3" s="15"/>
      <c r="RJE3" s="15"/>
      <c r="RJF3" s="15"/>
      <c r="RJG3" s="15"/>
      <c r="RJH3" s="15"/>
      <c r="RJI3" s="15"/>
      <c r="RJJ3" s="15"/>
      <c r="RJK3" s="15"/>
      <c r="RJL3" s="15"/>
      <c r="RJM3" s="15"/>
      <c r="RJN3" s="15"/>
      <c r="RJO3" s="15"/>
      <c r="RJP3" s="15"/>
      <c r="RJQ3" s="15"/>
      <c r="RJR3" s="15"/>
      <c r="RJS3" s="15"/>
      <c r="RJT3" s="15"/>
      <c r="RJU3" s="15"/>
      <c r="RJV3" s="15"/>
      <c r="RJW3" s="15"/>
      <c r="RJX3" s="15"/>
      <c r="RJY3" s="15"/>
      <c r="RJZ3" s="15"/>
      <c r="RKA3" s="15"/>
      <c r="RKB3" s="15"/>
      <c r="RKC3" s="15"/>
      <c r="RKD3" s="15"/>
      <c r="RKE3" s="15"/>
      <c r="RKF3" s="15"/>
      <c r="RKG3" s="15"/>
      <c r="RKH3" s="15"/>
      <c r="RKI3" s="15"/>
      <c r="RKJ3" s="15"/>
      <c r="RKK3" s="15"/>
      <c r="RKL3" s="15"/>
      <c r="RKM3" s="15"/>
      <c r="RKN3" s="15"/>
      <c r="RKO3" s="15"/>
      <c r="RKP3" s="15"/>
      <c r="RKQ3" s="15"/>
      <c r="RKR3" s="15"/>
      <c r="RKS3" s="15"/>
      <c r="RKT3" s="15"/>
      <c r="RKU3" s="15"/>
      <c r="RKV3" s="15"/>
      <c r="RKW3" s="15"/>
      <c r="RKX3" s="15"/>
      <c r="RKY3" s="15"/>
      <c r="RKZ3" s="15"/>
      <c r="RLA3" s="15"/>
      <c r="RLB3" s="15"/>
      <c r="RLC3" s="15"/>
      <c r="RLD3" s="15"/>
      <c r="RLE3" s="15"/>
      <c r="RLF3" s="15"/>
      <c r="RLG3" s="15"/>
      <c r="RLH3" s="15"/>
      <c r="RLI3" s="15"/>
      <c r="RLJ3" s="15"/>
      <c r="RLK3" s="15"/>
      <c r="RLL3" s="15"/>
      <c r="RLM3" s="15"/>
      <c r="RLN3" s="15"/>
      <c r="RLO3" s="15"/>
      <c r="RLP3" s="15"/>
      <c r="RLQ3" s="15"/>
      <c r="RLR3" s="15"/>
      <c r="RLS3" s="15"/>
      <c r="RLT3" s="15"/>
      <c r="RLU3" s="15"/>
      <c r="RLV3" s="15"/>
      <c r="RLW3" s="15"/>
      <c r="RLX3" s="15"/>
      <c r="RLY3" s="15"/>
      <c r="RLZ3" s="15"/>
      <c r="RMA3" s="15"/>
      <c r="RMB3" s="15"/>
      <c r="RMC3" s="15"/>
      <c r="RMD3" s="15"/>
      <c r="RME3" s="15"/>
      <c r="RMF3" s="15"/>
      <c r="RMG3" s="15"/>
      <c r="RMH3" s="15"/>
      <c r="RMI3" s="15"/>
      <c r="RMJ3" s="15"/>
      <c r="RMK3" s="15"/>
      <c r="RML3" s="15"/>
      <c r="RMM3" s="15"/>
      <c r="RMN3" s="15"/>
      <c r="RMO3" s="15"/>
      <c r="RMP3" s="15"/>
      <c r="RMQ3" s="15"/>
      <c r="RMR3" s="15"/>
      <c r="RMS3" s="15"/>
      <c r="RMT3" s="15"/>
      <c r="RMU3" s="15"/>
      <c r="RMV3" s="15"/>
      <c r="RMW3" s="15"/>
      <c r="RMX3" s="15"/>
      <c r="RMY3" s="15"/>
      <c r="RMZ3" s="15"/>
      <c r="RNA3" s="15"/>
      <c r="RNB3" s="15"/>
      <c r="RNC3" s="15"/>
      <c r="RND3" s="15"/>
      <c r="RNE3" s="15"/>
      <c r="RNF3" s="15"/>
      <c r="RNG3" s="15"/>
      <c r="RNH3" s="15"/>
      <c r="RNI3" s="15"/>
      <c r="RNJ3" s="15"/>
      <c r="RNK3" s="15"/>
      <c r="RNL3" s="15"/>
      <c r="RNM3" s="15"/>
      <c r="RNN3" s="15"/>
      <c r="RNO3" s="15"/>
      <c r="RNP3" s="15"/>
      <c r="RNQ3" s="15"/>
      <c r="RNR3" s="15"/>
      <c r="RNS3" s="15"/>
      <c r="RNT3" s="15"/>
      <c r="RNU3" s="15"/>
      <c r="RNV3" s="15"/>
      <c r="RNW3" s="15"/>
      <c r="RNX3" s="15"/>
      <c r="RNY3" s="15"/>
      <c r="RNZ3" s="15"/>
      <c r="ROA3" s="15"/>
      <c r="ROB3" s="15"/>
      <c r="ROC3" s="15"/>
      <c r="ROD3" s="15"/>
      <c r="ROE3" s="15"/>
      <c r="ROF3" s="15"/>
      <c r="ROG3" s="15"/>
      <c r="ROH3" s="15"/>
      <c r="ROI3" s="15"/>
      <c r="ROJ3" s="15"/>
      <c r="ROK3" s="15"/>
      <c r="ROL3" s="15"/>
      <c r="ROM3" s="15"/>
      <c r="RON3" s="15"/>
      <c r="ROO3" s="15"/>
      <c r="ROP3" s="15"/>
      <c r="ROQ3" s="15"/>
      <c r="ROR3" s="15"/>
      <c r="ROS3" s="15"/>
      <c r="ROT3" s="15"/>
      <c r="ROU3" s="15"/>
      <c r="ROV3" s="15"/>
      <c r="ROW3" s="15"/>
      <c r="ROX3" s="15"/>
      <c r="ROY3" s="15"/>
      <c r="ROZ3" s="15"/>
      <c r="RPA3" s="15"/>
      <c r="RPB3" s="15"/>
      <c r="RPC3" s="15"/>
      <c r="RPD3" s="15"/>
      <c r="RPE3" s="15"/>
      <c r="RPF3" s="15"/>
      <c r="RPG3" s="15"/>
      <c r="RPH3" s="15"/>
      <c r="RPI3" s="15"/>
      <c r="RPJ3" s="15"/>
      <c r="RPK3" s="15"/>
      <c r="RPL3" s="15"/>
      <c r="RPM3" s="15"/>
      <c r="RPN3" s="15"/>
      <c r="RPO3" s="15"/>
      <c r="RPP3" s="15"/>
      <c r="RPQ3" s="15"/>
      <c r="RPR3" s="15"/>
      <c r="RPS3" s="15"/>
      <c r="RPT3" s="15"/>
      <c r="RPU3" s="15"/>
      <c r="RPV3" s="15"/>
      <c r="RPW3" s="15"/>
      <c r="RPX3" s="15"/>
      <c r="RPY3" s="15"/>
      <c r="RPZ3" s="15"/>
      <c r="RQA3" s="15"/>
      <c r="RQB3" s="15"/>
      <c r="RQC3" s="15"/>
      <c r="RQD3" s="15"/>
      <c r="RQE3" s="15"/>
      <c r="RQF3" s="15"/>
      <c r="RQG3" s="15"/>
      <c r="RQH3" s="15"/>
      <c r="RQI3" s="15"/>
      <c r="RQJ3" s="15"/>
      <c r="RQK3" s="15"/>
      <c r="RQL3" s="15"/>
      <c r="RQM3" s="15"/>
      <c r="RQN3" s="15"/>
      <c r="RQO3" s="15"/>
      <c r="RQP3" s="15"/>
      <c r="RQQ3" s="15"/>
      <c r="RQR3" s="15"/>
      <c r="RQS3" s="15"/>
      <c r="RQT3" s="15"/>
      <c r="RQU3" s="15"/>
      <c r="RQV3" s="15"/>
      <c r="RQW3" s="15"/>
      <c r="RQX3" s="15"/>
      <c r="RQY3" s="15"/>
      <c r="RQZ3" s="15"/>
      <c r="RRA3" s="15"/>
      <c r="RRB3" s="15"/>
      <c r="RRC3" s="15"/>
      <c r="RRD3" s="15"/>
      <c r="RRE3" s="15"/>
      <c r="RRF3" s="15"/>
      <c r="RRG3" s="15"/>
      <c r="RRH3" s="15"/>
      <c r="RRI3" s="15"/>
      <c r="RRJ3" s="15"/>
      <c r="RRK3" s="15"/>
      <c r="RRL3" s="15"/>
      <c r="RRM3" s="15"/>
      <c r="RRN3" s="15"/>
      <c r="RRO3" s="15"/>
      <c r="RRP3" s="15"/>
      <c r="RRQ3" s="15"/>
      <c r="RRR3" s="15"/>
      <c r="RRS3" s="15"/>
      <c r="RRT3" s="15"/>
      <c r="RRU3" s="15"/>
      <c r="RRV3" s="15"/>
      <c r="RRW3" s="15"/>
      <c r="RRX3" s="15"/>
      <c r="RRY3" s="15"/>
      <c r="RRZ3" s="15"/>
      <c r="RSA3" s="15"/>
      <c r="RSB3" s="15"/>
      <c r="RSC3" s="15"/>
      <c r="RSD3" s="15"/>
      <c r="RSE3" s="15"/>
      <c r="RSF3" s="15"/>
      <c r="RSG3" s="15"/>
      <c r="RSH3" s="15"/>
      <c r="RSI3" s="15"/>
      <c r="RSJ3" s="15"/>
      <c r="RSK3" s="15"/>
      <c r="RSL3" s="15"/>
      <c r="RSM3" s="15"/>
      <c r="RSN3" s="15"/>
      <c r="RSO3" s="15"/>
      <c r="RSP3" s="15"/>
      <c r="RSQ3" s="15"/>
      <c r="RSR3" s="15"/>
      <c r="RSS3" s="15"/>
      <c r="RST3" s="15"/>
      <c r="RSU3" s="15"/>
      <c r="RSV3" s="15"/>
      <c r="RSW3" s="15"/>
      <c r="RSX3" s="15"/>
      <c r="RSY3" s="15"/>
      <c r="RSZ3" s="15"/>
      <c r="RTA3" s="15"/>
      <c r="RTB3" s="15"/>
      <c r="RTC3" s="15"/>
      <c r="RTD3" s="15"/>
      <c r="RTE3" s="15"/>
      <c r="RTF3" s="15"/>
      <c r="RTG3" s="15"/>
      <c r="RTH3" s="15"/>
      <c r="RTI3" s="15"/>
      <c r="RTJ3" s="15"/>
      <c r="RTK3" s="15"/>
      <c r="RTL3" s="15"/>
      <c r="RTM3" s="15"/>
      <c r="RTN3" s="15"/>
      <c r="RTO3" s="15"/>
      <c r="RTP3" s="15"/>
      <c r="RTQ3" s="15"/>
      <c r="RTR3" s="15"/>
      <c r="RTS3" s="15"/>
      <c r="RTT3" s="15"/>
      <c r="RTU3" s="15"/>
      <c r="RTV3" s="15"/>
      <c r="RTW3" s="15"/>
      <c r="RTX3" s="15"/>
      <c r="RTY3" s="15"/>
      <c r="RTZ3" s="15"/>
      <c r="RUA3" s="15"/>
      <c r="RUB3" s="15"/>
      <c r="RUC3" s="15"/>
      <c r="RUD3" s="15"/>
      <c r="RUE3" s="15"/>
      <c r="RUF3" s="15"/>
      <c r="RUG3" s="15"/>
      <c r="RUH3" s="15"/>
      <c r="RUI3" s="15"/>
      <c r="RUJ3" s="15"/>
      <c r="RUK3" s="15"/>
      <c r="RUL3" s="15"/>
      <c r="RUM3" s="15"/>
      <c r="RUN3" s="15"/>
      <c r="RUO3" s="15"/>
      <c r="RUP3" s="15"/>
      <c r="RUQ3" s="15"/>
      <c r="RUR3" s="15"/>
      <c r="RUS3" s="15"/>
      <c r="RUT3" s="15"/>
      <c r="RUU3" s="15"/>
      <c r="RUV3" s="15"/>
      <c r="RUW3" s="15"/>
      <c r="RUX3" s="15"/>
      <c r="RUY3" s="15"/>
      <c r="RUZ3" s="15"/>
      <c r="RVA3" s="15"/>
      <c r="RVB3" s="15"/>
      <c r="RVC3" s="15"/>
      <c r="RVD3" s="15"/>
      <c r="RVE3" s="15"/>
      <c r="RVF3" s="15"/>
      <c r="RVG3" s="15"/>
      <c r="RVH3" s="15"/>
      <c r="RVI3" s="15"/>
      <c r="RVJ3" s="15"/>
      <c r="RVK3" s="15"/>
      <c r="RVL3" s="15"/>
      <c r="RVM3" s="15"/>
      <c r="RVN3" s="15"/>
      <c r="RVO3" s="15"/>
      <c r="RVP3" s="15"/>
      <c r="RVQ3" s="15"/>
      <c r="RVR3" s="15"/>
      <c r="RVS3" s="15"/>
      <c r="RVT3" s="15"/>
      <c r="RVU3" s="15"/>
      <c r="RVV3" s="15"/>
      <c r="RVW3" s="15"/>
      <c r="RVX3" s="15"/>
      <c r="RVY3" s="15"/>
      <c r="RVZ3" s="15"/>
      <c r="RWA3" s="15"/>
      <c r="RWB3" s="15"/>
      <c r="RWC3" s="15"/>
      <c r="RWD3" s="15"/>
      <c r="RWE3" s="15"/>
      <c r="RWF3" s="15"/>
      <c r="RWG3" s="15"/>
      <c r="RWH3" s="15"/>
      <c r="RWI3" s="15"/>
      <c r="RWJ3" s="15"/>
      <c r="RWK3" s="15"/>
      <c r="RWL3" s="15"/>
      <c r="RWM3" s="15"/>
      <c r="RWN3" s="15"/>
      <c r="RWO3" s="15"/>
      <c r="RWP3" s="15"/>
      <c r="RWQ3" s="15"/>
      <c r="RWR3" s="15"/>
      <c r="RWS3" s="15"/>
      <c r="RWT3" s="15"/>
      <c r="RWU3" s="15"/>
      <c r="RWV3" s="15"/>
      <c r="RWW3" s="15"/>
      <c r="RWX3" s="15"/>
      <c r="RWY3" s="15"/>
      <c r="RWZ3" s="15"/>
      <c r="RXA3" s="15"/>
      <c r="RXB3" s="15"/>
      <c r="RXC3" s="15"/>
      <c r="RXD3" s="15"/>
      <c r="RXE3" s="15"/>
      <c r="RXF3" s="15"/>
      <c r="RXG3" s="15"/>
      <c r="RXH3" s="15"/>
      <c r="RXI3" s="15"/>
      <c r="RXJ3" s="15"/>
      <c r="RXK3" s="15"/>
      <c r="RXL3" s="15"/>
      <c r="RXM3" s="15"/>
      <c r="RXN3" s="15"/>
      <c r="RXO3" s="15"/>
      <c r="RXP3" s="15"/>
      <c r="RXQ3" s="15"/>
      <c r="RXR3" s="15"/>
      <c r="RXS3" s="15"/>
      <c r="RXT3" s="15"/>
      <c r="RXU3" s="15"/>
      <c r="RXV3" s="15"/>
      <c r="RXW3" s="15"/>
      <c r="RXX3" s="15"/>
      <c r="RXY3" s="15"/>
      <c r="RXZ3" s="15"/>
      <c r="RYA3" s="15"/>
      <c r="RYB3" s="15"/>
      <c r="RYC3" s="15"/>
      <c r="RYD3" s="15"/>
      <c r="RYE3" s="15"/>
      <c r="RYF3" s="15"/>
      <c r="RYG3" s="15"/>
      <c r="RYH3" s="15"/>
      <c r="RYI3" s="15"/>
      <c r="RYJ3" s="15"/>
      <c r="RYK3" s="15"/>
      <c r="RYL3" s="15"/>
      <c r="RYM3" s="15"/>
      <c r="RYN3" s="15"/>
      <c r="RYO3" s="15"/>
      <c r="RYP3" s="15"/>
      <c r="RYQ3" s="15"/>
      <c r="RYR3" s="15"/>
      <c r="RYS3" s="15"/>
      <c r="RYT3" s="15"/>
      <c r="RYU3" s="15"/>
      <c r="RYV3" s="15"/>
      <c r="RYW3" s="15"/>
      <c r="RYX3" s="15"/>
      <c r="RYY3" s="15"/>
      <c r="RYZ3" s="15"/>
      <c r="RZA3" s="15"/>
      <c r="RZB3" s="15"/>
      <c r="RZC3" s="15"/>
      <c r="RZD3" s="15"/>
      <c r="RZE3" s="15"/>
      <c r="RZF3" s="15"/>
      <c r="RZG3" s="15"/>
      <c r="RZH3" s="15"/>
      <c r="RZI3" s="15"/>
      <c r="RZJ3" s="15"/>
      <c r="RZK3" s="15"/>
      <c r="RZL3" s="15"/>
      <c r="RZM3" s="15"/>
      <c r="RZN3" s="15"/>
      <c r="RZO3" s="15"/>
      <c r="RZP3" s="15"/>
      <c r="RZQ3" s="15"/>
      <c r="RZR3" s="15"/>
      <c r="RZS3" s="15"/>
      <c r="RZT3" s="15"/>
      <c r="RZU3" s="15"/>
      <c r="RZV3" s="15"/>
      <c r="RZW3" s="15"/>
      <c r="RZX3" s="15"/>
      <c r="RZY3" s="15"/>
      <c r="RZZ3" s="15"/>
      <c r="SAA3" s="15"/>
      <c r="SAB3" s="15"/>
      <c r="SAC3" s="15"/>
      <c r="SAD3" s="15"/>
      <c r="SAE3" s="15"/>
      <c r="SAF3" s="15"/>
      <c r="SAG3" s="15"/>
      <c r="SAH3" s="15"/>
      <c r="SAI3" s="15"/>
      <c r="SAJ3" s="15"/>
      <c r="SAK3" s="15"/>
      <c r="SAL3" s="15"/>
      <c r="SAM3" s="15"/>
      <c r="SAN3" s="15"/>
      <c r="SAO3" s="15"/>
      <c r="SAP3" s="15"/>
      <c r="SAQ3" s="15"/>
      <c r="SAR3" s="15"/>
      <c r="SAS3" s="15"/>
      <c r="SAT3" s="15"/>
      <c r="SAU3" s="15"/>
      <c r="SAV3" s="15"/>
      <c r="SAW3" s="15"/>
      <c r="SAX3" s="15"/>
      <c r="SAY3" s="15"/>
      <c r="SAZ3" s="15"/>
      <c r="SBA3" s="15"/>
      <c r="SBB3" s="15"/>
      <c r="SBC3" s="15"/>
      <c r="SBD3" s="15"/>
      <c r="SBE3" s="15"/>
      <c r="SBF3" s="15"/>
      <c r="SBG3" s="15"/>
      <c r="SBH3" s="15"/>
      <c r="SBI3" s="15"/>
      <c r="SBJ3" s="15"/>
      <c r="SBK3" s="15"/>
      <c r="SBL3" s="15"/>
      <c r="SBM3" s="15"/>
      <c r="SBN3" s="15"/>
      <c r="SBO3" s="15"/>
      <c r="SBP3" s="15"/>
      <c r="SBQ3" s="15"/>
      <c r="SBR3" s="15"/>
      <c r="SBS3" s="15"/>
      <c r="SBT3" s="15"/>
      <c r="SBU3" s="15"/>
      <c r="SBV3" s="15"/>
      <c r="SBW3" s="15"/>
      <c r="SBX3" s="15"/>
      <c r="SBY3" s="15"/>
      <c r="SBZ3" s="15"/>
      <c r="SCA3" s="15"/>
      <c r="SCB3" s="15"/>
      <c r="SCC3" s="15"/>
      <c r="SCD3" s="15"/>
      <c r="SCE3" s="15"/>
      <c r="SCF3" s="15"/>
      <c r="SCG3" s="15"/>
      <c r="SCH3" s="15"/>
      <c r="SCI3" s="15"/>
      <c r="SCJ3" s="15"/>
      <c r="SCK3" s="15"/>
      <c r="SCL3" s="15"/>
      <c r="SCM3" s="15"/>
      <c r="SCN3" s="15"/>
      <c r="SCO3" s="15"/>
      <c r="SCP3" s="15"/>
      <c r="SCQ3" s="15"/>
      <c r="SCR3" s="15"/>
      <c r="SCS3" s="15"/>
      <c r="SCT3" s="15"/>
      <c r="SCU3" s="15"/>
      <c r="SCV3" s="15"/>
      <c r="SCW3" s="15"/>
      <c r="SCX3" s="15"/>
      <c r="SCY3" s="15"/>
      <c r="SCZ3" s="15"/>
      <c r="SDA3" s="15"/>
      <c r="SDB3" s="15"/>
      <c r="SDC3" s="15"/>
      <c r="SDD3" s="15"/>
      <c r="SDE3" s="15"/>
      <c r="SDF3" s="15"/>
      <c r="SDG3" s="15"/>
      <c r="SDH3" s="15"/>
      <c r="SDI3" s="15"/>
      <c r="SDJ3" s="15"/>
      <c r="SDK3" s="15"/>
      <c r="SDL3" s="15"/>
      <c r="SDM3" s="15"/>
      <c r="SDN3" s="15"/>
      <c r="SDO3" s="15"/>
      <c r="SDP3" s="15"/>
      <c r="SDQ3" s="15"/>
      <c r="SDR3" s="15"/>
      <c r="SDS3" s="15"/>
      <c r="SDT3" s="15"/>
      <c r="SDU3" s="15"/>
      <c r="SDV3" s="15"/>
      <c r="SDW3" s="15"/>
      <c r="SDX3" s="15"/>
      <c r="SDY3" s="15"/>
      <c r="SDZ3" s="15"/>
      <c r="SEA3" s="15"/>
      <c r="SEB3" s="15"/>
      <c r="SEC3" s="15"/>
      <c r="SED3" s="15"/>
      <c r="SEE3" s="15"/>
      <c r="SEF3" s="15"/>
      <c r="SEG3" s="15"/>
      <c r="SEH3" s="15"/>
      <c r="SEI3" s="15"/>
      <c r="SEJ3" s="15"/>
      <c r="SEK3" s="15"/>
      <c r="SEL3" s="15"/>
      <c r="SEM3" s="15"/>
      <c r="SEN3" s="15"/>
      <c r="SEO3" s="15"/>
      <c r="SEP3" s="15"/>
      <c r="SEQ3" s="15"/>
      <c r="SER3" s="15"/>
      <c r="SES3" s="15"/>
      <c r="SET3" s="15"/>
      <c r="SEU3" s="15"/>
      <c r="SEV3" s="15"/>
      <c r="SEW3" s="15"/>
      <c r="SEX3" s="15"/>
      <c r="SEY3" s="15"/>
      <c r="SEZ3" s="15"/>
      <c r="SFA3" s="15"/>
      <c r="SFB3" s="15"/>
      <c r="SFC3" s="15"/>
      <c r="SFD3" s="15"/>
      <c r="SFE3" s="15"/>
      <c r="SFF3" s="15"/>
      <c r="SFG3" s="15"/>
      <c r="SFH3" s="15"/>
      <c r="SFI3" s="15"/>
      <c r="SFJ3" s="15"/>
      <c r="SFK3" s="15"/>
      <c r="SFL3" s="15"/>
      <c r="SFM3" s="15"/>
      <c r="SFN3" s="15"/>
      <c r="SFO3" s="15"/>
      <c r="SFP3" s="15"/>
      <c r="SFQ3" s="15"/>
      <c r="SFR3" s="15"/>
      <c r="SFS3" s="15"/>
      <c r="SFT3" s="15"/>
      <c r="SFU3" s="15"/>
      <c r="SFV3" s="15"/>
      <c r="SFW3" s="15"/>
      <c r="SFX3" s="15"/>
      <c r="SFY3" s="15"/>
      <c r="SFZ3" s="15"/>
      <c r="SGA3" s="15"/>
      <c r="SGB3" s="15"/>
      <c r="SGC3" s="15"/>
      <c r="SGD3" s="15"/>
      <c r="SGE3" s="15"/>
      <c r="SGF3" s="15"/>
      <c r="SGG3" s="15"/>
      <c r="SGH3" s="15"/>
      <c r="SGI3" s="15"/>
      <c r="SGJ3" s="15"/>
      <c r="SGK3" s="15"/>
      <c r="SGL3" s="15"/>
      <c r="SGM3" s="15"/>
      <c r="SGN3" s="15"/>
      <c r="SGO3" s="15"/>
      <c r="SGP3" s="15"/>
      <c r="SGQ3" s="15"/>
      <c r="SGR3" s="15"/>
      <c r="SGS3" s="15"/>
      <c r="SGT3" s="15"/>
      <c r="SGU3" s="15"/>
      <c r="SGV3" s="15"/>
      <c r="SGW3" s="15"/>
      <c r="SGX3" s="15"/>
      <c r="SGY3" s="15"/>
      <c r="SGZ3" s="15"/>
      <c r="SHA3" s="15"/>
      <c r="SHB3" s="15"/>
      <c r="SHC3" s="15"/>
      <c r="SHD3" s="15"/>
      <c r="SHE3" s="15"/>
      <c r="SHF3" s="15"/>
      <c r="SHG3" s="15"/>
      <c r="SHH3" s="15"/>
      <c r="SHI3" s="15"/>
      <c r="SHJ3" s="15"/>
      <c r="SHK3" s="15"/>
      <c r="SHL3" s="15"/>
      <c r="SHM3" s="15"/>
      <c r="SHN3" s="15"/>
      <c r="SHO3" s="15"/>
      <c r="SHP3" s="15"/>
      <c r="SHQ3" s="15"/>
      <c r="SHR3" s="15"/>
      <c r="SHS3" s="15"/>
      <c r="SHT3" s="15"/>
      <c r="SHU3" s="15"/>
      <c r="SHV3" s="15"/>
      <c r="SHW3" s="15"/>
      <c r="SHX3" s="15"/>
      <c r="SHY3" s="15"/>
      <c r="SHZ3" s="15"/>
      <c r="SIA3" s="15"/>
      <c r="SIB3" s="15"/>
      <c r="SIC3" s="15"/>
      <c r="SID3" s="15"/>
      <c r="SIE3" s="15"/>
      <c r="SIF3" s="15"/>
      <c r="SIG3" s="15"/>
      <c r="SIH3" s="15"/>
      <c r="SII3" s="15"/>
      <c r="SIJ3" s="15"/>
      <c r="SIK3" s="15"/>
      <c r="SIL3" s="15"/>
      <c r="SIM3" s="15"/>
      <c r="SIN3" s="15"/>
      <c r="SIO3" s="15"/>
      <c r="SIP3" s="15"/>
      <c r="SIQ3" s="15"/>
      <c r="SIR3" s="15"/>
      <c r="SIS3" s="15"/>
      <c r="SIT3" s="15"/>
      <c r="SIU3" s="15"/>
      <c r="SIV3" s="15"/>
      <c r="SIW3" s="15"/>
      <c r="SIX3" s="15"/>
      <c r="SIY3" s="15"/>
      <c r="SIZ3" s="15"/>
      <c r="SJA3" s="15"/>
      <c r="SJB3" s="15"/>
      <c r="SJC3" s="15"/>
      <c r="SJD3" s="15"/>
      <c r="SJE3" s="15"/>
      <c r="SJF3" s="15"/>
      <c r="SJG3" s="15"/>
      <c r="SJH3" s="15"/>
      <c r="SJI3" s="15"/>
      <c r="SJJ3" s="15"/>
      <c r="SJK3" s="15"/>
      <c r="SJL3" s="15"/>
      <c r="SJM3" s="15"/>
      <c r="SJN3" s="15"/>
      <c r="SJO3" s="15"/>
      <c r="SJP3" s="15"/>
      <c r="SJQ3" s="15"/>
      <c r="SJR3" s="15"/>
      <c r="SJS3" s="15"/>
      <c r="SJT3" s="15"/>
      <c r="SJU3" s="15"/>
      <c r="SJV3" s="15"/>
      <c r="SJW3" s="15"/>
      <c r="SJX3" s="15"/>
      <c r="SJY3" s="15"/>
      <c r="SJZ3" s="15"/>
      <c r="SKA3" s="15"/>
      <c r="SKB3" s="15"/>
      <c r="SKC3" s="15"/>
      <c r="SKD3" s="15"/>
      <c r="SKE3" s="15"/>
      <c r="SKF3" s="15"/>
      <c r="SKG3" s="15"/>
      <c r="SKH3" s="15"/>
      <c r="SKI3" s="15"/>
      <c r="SKJ3" s="15"/>
      <c r="SKK3" s="15"/>
      <c r="SKL3" s="15"/>
      <c r="SKM3" s="15"/>
      <c r="SKN3" s="15"/>
      <c r="SKO3" s="15"/>
      <c r="SKP3" s="15"/>
      <c r="SKQ3" s="15"/>
      <c r="SKR3" s="15"/>
      <c r="SKS3" s="15"/>
      <c r="SKT3" s="15"/>
      <c r="SKU3" s="15"/>
      <c r="SKV3" s="15"/>
      <c r="SKW3" s="15"/>
      <c r="SKX3" s="15"/>
      <c r="SKY3" s="15"/>
      <c r="SKZ3" s="15"/>
      <c r="SLA3" s="15"/>
      <c r="SLB3" s="15"/>
      <c r="SLC3" s="15"/>
      <c r="SLD3" s="15"/>
      <c r="SLE3" s="15"/>
      <c r="SLF3" s="15"/>
      <c r="SLG3" s="15"/>
      <c r="SLH3" s="15"/>
      <c r="SLI3" s="15"/>
      <c r="SLJ3" s="15"/>
      <c r="SLK3" s="15"/>
      <c r="SLL3" s="15"/>
      <c r="SLM3" s="15"/>
      <c r="SLN3" s="15"/>
      <c r="SLO3" s="15"/>
      <c r="SLP3" s="15"/>
      <c r="SLQ3" s="15"/>
      <c r="SLR3" s="15"/>
      <c r="SLS3" s="15"/>
      <c r="SLT3" s="15"/>
      <c r="SLU3" s="15"/>
      <c r="SLV3" s="15"/>
      <c r="SLW3" s="15"/>
      <c r="SLX3" s="15"/>
      <c r="SLY3" s="15"/>
      <c r="SLZ3" s="15"/>
      <c r="SMA3" s="15"/>
      <c r="SMB3" s="15"/>
      <c r="SMC3" s="15"/>
      <c r="SMD3" s="15"/>
      <c r="SME3" s="15"/>
      <c r="SMF3" s="15"/>
      <c r="SMG3" s="15"/>
      <c r="SMH3" s="15"/>
      <c r="SMI3" s="15"/>
      <c r="SMJ3" s="15"/>
      <c r="SMK3" s="15"/>
      <c r="SML3" s="15"/>
      <c r="SMM3" s="15"/>
      <c r="SMN3" s="15"/>
      <c r="SMO3" s="15"/>
      <c r="SMP3" s="15"/>
      <c r="SMQ3" s="15"/>
      <c r="SMR3" s="15"/>
      <c r="SMS3" s="15"/>
      <c r="SMT3" s="15"/>
      <c r="SMU3" s="15"/>
      <c r="SMV3" s="15"/>
      <c r="SMW3" s="15"/>
      <c r="SMX3" s="15"/>
      <c r="SMY3" s="15"/>
      <c r="SMZ3" s="15"/>
      <c r="SNA3" s="15"/>
      <c r="SNB3" s="15"/>
      <c r="SNC3" s="15"/>
      <c r="SND3" s="15"/>
      <c r="SNE3" s="15"/>
      <c r="SNF3" s="15"/>
      <c r="SNG3" s="15"/>
      <c r="SNH3" s="15"/>
      <c r="SNI3" s="15"/>
      <c r="SNJ3" s="15"/>
      <c r="SNK3" s="15"/>
      <c r="SNL3" s="15"/>
      <c r="SNM3" s="15"/>
      <c r="SNN3" s="15"/>
      <c r="SNO3" s="15"/>
      <c r="SNP3" s="15"/>
      <c r="SNQ3" s="15"/>
      <c r="SNR3" s="15"/>
      <c r="SNS3" s="15"/>
      <c r="SNT3" s="15"/>
      <c r="SNU3" s="15"/>
      <c r="SNV3" s="15"/>
      <c r="SNW3" s="15"/>
      <c r="SNX3" s="15"/>
      <c r="SNY3" s="15"/>
      <c r="SNZ3" s="15"/>
      <c r="SOA3" s="15"/>
      <c r="SOB3" s="15"/>
      <c r="SOC3" s="15"/>
      <c r="SOD3" s="15"/>
      <c r="SOE3" s="15"/>
      <c r="SOF3" s="15"/>
      <c r="SOG3" s="15"/>
      <c r="SOH3" s="15"/>
      <c r="SOI3" s="15"/>
      <c r="SOJ3" s="15"/>
      <c r="SOK3" s="15"/>
      <c r="SOL3" s="15"/>
      <c r="SOM3" s="15"/>
      <c r="SON3" s="15"/>
      <c r="SOO3" s="15"/>
      <c r="SOP3" s="15"/>
      <c r="SOQ3" s="15"/>
      <c r="SOR3" s="15"/>
      <c r="SOS3" s="15"/>
      <c r="SOT3" s="15"/>
      <c r="SOU3" s="15"/>
      <c r="SOV3" s="15"/>
      <c r="SOW3" s="15"/>
      <c r="SOX3" s="15"/>
      <c r="SOY3" s="15"/>
      <c r="SOZ3" s="15"/>
      <c r="SPA3" s="15"/>
      <c r="SPB3" s="15"/>
      <c r="SPC3" s="15"/>
      <c r="SPD3" s="15"/>
      <c r="SPE3" s="15"/>
      <c r="SPF3" s="15"/>
      <c r="SPG3" s="15"/>
      <c r="SPH3" s="15"/>
      <c r="SPI3" s="15"/>
      <c r="SPJ3" s="15"/>
      <c r="SPK3" s="15"/>
      <c r="SPL3" s="15"/>
      <c r="SPM3" s="15"/>
      <c r="SPN3" s="15"/>
      <c r="SPO3" s="15"/>
      <c r="SPP3" s="15"/>
      <c r="SPQ3" s="15"/>
      <c r="SPR3" s="15"/>
      <c r="SPS3" s="15"/>
      <c r="SPT3" s="15"/>
      <c r="SPU3" s="15"/>
      <c r="SPV3" s="15"/>
      <c r="SPW3" s="15"/>
      <c r="SPX3" s="15"/>
      <c r="SPY3" s="15"/>
      <c r="SPZ3" s="15"/>
      <c r="SQA3" s="15"/>
      <c r="SQB3" s="15"/>
      <c r="SQC3" s="15"/>
      <c r="SQD3" s="15"/>
      <c r="SQE3" s="15"/>
      <c r="SQF3" s="15"/>
      <c r="SQG3" s="15"/>
      <c r="SQH3" s="15"/>
      <c r="SQI3" s="15"/>
      <c r="SQJ3" s="15"/>
      <c r="SQK3" s="15"/>
      <c r="SQL3" s="15"/>
      <c r="SQM3" s="15"/>
      <c r="SQN3" s="15"/>
      <c r="SQO3" s="15"/>
      <c r="SQP3" s="15"/>
      <c r="SQQ3" s="15"/>
      <c r="SQR3" s="15"/>
      <c r="SQS3" s="15"/>
      <c r="SQT3" s="15"/>
      <c r="SQU3" s="15"/>
      <c r="SQV3" s="15"/>
      <c r="SQW3" s="15"/>
      <c r="SQX3" s="15"/>
      <c r="SQY3" s="15"/>
      <c r="SQZ3" s="15"/>
      <c r="SRA3" s="15"/>
      <c r="SRB3" s="15"/>
      <c r="SRC3" s="15"/>
      <c r="SRD3" s="15"/>
      <c r="SRE3" s="15"/>
      <c r="SRF3" s="15"/>
      <c r="SRG3" s="15"/>
      <c r="SRH3" s="15"/>
      <c r="SRI3" s="15"/>
      <c r="SRJ3" s="15"/>
      <c r="SRK3" s="15"/>
      <c r="SRL3" s="15"/>
      <c r="SRM3" s="15"/>
      <c r="SRN3" s="15"/>
      <c r="SRO3" s="15"/>
      <c r="SRP3" s="15"/>
      <c r="SRQ3" s="15"/>
      <c r="SRR3" s="15"/>
      <c r="SRS3" s="15"/>
      <c r="SRT3" s="15"/>
      <c r="SRU3" s="15"/>
      <c r="SRV3" s="15"/>
      <c r="SRW3" s="15"/>
      <c r="SRX3" s="15"/>
      <c r="SRY3" s="15"/>
      <c r="SRZ3" s="15"/>
      <c r="SSA3" s="15"/>
      <c r="SSB3" s="15"/>
      <c r="SSC3" s="15"/>
      <c r="SSD3" s="15"/>
      <c r="SSE3" s="15"/>
      <c r="SSF3" s="15"/>
      <c r="SSG3" s="15"/>
      <c r="SSH3" s="15"/>
      <c r="SSI3" s="15"/>
      <c r="SSJ3" s="15"/>
      <c r="SSK3" s="15"/>
      <c r="SSL3" s="15"/>
      <c r="SSM3" s="15"/>
      <c r="SSN3" s="15"/>
      <c r="SSO3" s="15"/>
      <c r="SSP3" s="15"/>
      <c r="SSQ3" s="15"/>
      <c r="SSR3" s="15"/>
      <c r="SSS3" s="15"/>
      <c r="SST3" s="15"/>
      <c r="SSU3" s="15"/>
      <c r="SSV3" s="15"/>
      <c r="SSW3" s="15"/>
      <c r="SSX3" s="15"/>
      <c r="SSY3" s="15"/>
      <c r="SSZ3" s="15"/>
      <c r="STA3" s="15"/>
      <c r="STB3" s="15"/>
      <c r="STC3" s="15"/>
      <c r="STD3" s="15"/>
      <c r="STE3" s="15"/>
      <c r="STF3" s="15"/>
      <c r="STG3" s="15"/>
      <c r="STH3" s="15"/>
      <c r="STI3" s="15"/>
      <c r="STJ3" s="15"/>
      <c r="STK3" s="15"/>
      <c r="STL3" s="15"/>
      <c r="STM3" s="15"/>
      <c r="STN3" s="15"/>
      <c r="STO3" s="15"/>
      <c r="STP3" s="15"/>
      <c r="STQ3" s="15"/>
      <c r="STR3" s="15"/>
      <c r="STS3" s="15"/>
      <c r="STT3" s="15"/>
      <c r="STU3" s="15"/>
      <c r="STV3" s="15"/>
      <c r="STW3" s="15"/>
      <c r="STX3" s="15"/>
      <c r="STY3" s="15"/>
      <c r="STZ3" s="15"/>
      <c r="SUA3" s="15"/>
      <c r="SUB3" s="15"/>
      <c r="SUC3" s="15"/>
      <c r="SUD3" s="15"/>
      <c r="SUE3" s="15"/>
      <c r="SUF3" s="15"/>
      <c r="SUG3" s="15"/>
      <c r="SUH3" s="15"/>
      <c r="SUI3" s="15"/>
      <c r="SUJ3" s="15"/>
      <c r="SUK3" s="15"/>
      <c r="SUL3" s="15"/>
      <c r="SUM3" s="15"/>
      <c r="SUN3" s="15"/>
      <c r="SUO3" s="15"/>
      <c r="SUP3" s="15"/>
      <c r="SUQ3" s="15"/>
      <c r="SUR3" s="15"/>
      <c r="SUS3" s="15"/>
      <c r="SUT3" s="15"/>
      <c r="SUU3" s="15"/>
      <c r="SUV3" s="15"/>
      <c r="SUW3" s="15"/>
      <c r="SUX3" s="15"/>
      <c r="SUY3" s="15"/>
      <c r="SUZ3" s="15"/>
      <c r="SVA3" s="15"/>
      <c r="SVB3" s="15"/>
      <c r="SVC3" s="15"/>
      <c r="SVD3" s="15"/>
      <c r="SVE3" s="15"/>
      <c r="SVF3" s="15"/>
      <c r="SVG3" s="15"/>
      <c r="SVH3" s="15"/>
      <c r="SVI3" s="15"/>
      <c r="SVJ3" s="15"/>
      <c r="SVK3" s="15"/>
      <c r="SVL3" s="15"/>
      <c r="SVM3" s="15"/>
      <c r="SVN3" s="15"/>
      <c r="SVO3" s="15"/>
      <c r="SVP3" s="15"/>
      <c r="SVQ3" s="15"/>
      <c r="SVR3" s="15"/>
      <c r="SVS3" s="15"/>
      <c r="SVT3" s="15"/>
      <c r="SVU3" s="15"/>
      <c r="SVV3" s="15"/>
      <c r="SVW3" s="15"/>
      <c r="SVX3" s="15"/>
      <c r="SVY3" s="15"/>
      <c r="SVZ3" s="15"/>
      <c r="SWA3" s="15"/>
      <c r="SWB3" s="15"/>
      <c r="SWC3" s="15"/>
      <c r="SWD3" s="15"/>
      <c r="SWE3" s="15"/>
      <c r="SWF3" s="15"/>
      <c r="SWG3" s="15"/>
      <c r="SWH3" s="15"/>
      <c r="SWI3" s="15"/>
      <c r="SWJ3" s="15"/>
      <c r="SWK3" s="15"/>
      <c r="SWL3" s="15"/>
      <c r="SWM3" s="15"/>
      <c r="SWN3" s="15"/>
      <c r="SWO3" s="15"/>
      <c r="SWP3" s="15"/>
      <c r="SWQ3" s="15"/>
      <c r="SWR3" s="15"/>
      <c r="SWS3" s="15"/>
      <c r="SWT3" s="15"/>
      <c r="SWU3" s="15"/>
      <c r="SWV3" s="15"/>
      <c r="SWW3" s="15"/>
      <c r="SWX3" s="15"/>
      <c r="SWY3" s="15"/>
      <c r="SWZ3" s="15"/>
      <c r="SXA3" s="15"/>
      <c r="SXB3" s="15"/>
      <c r="SXC3" s="15"/>
      <c r="SXD3" s="15"/>
      <c r="SXE3" s="15"/>
      <c r="SXF3" s="15"/>
      <c r="SXG3" s="15"/>
      <c r="SXH3" s="15"/>
      <c r="SXI3" s="15"/>
      <c r="SXJ3" s="15"/>
      <c r="SXK3" s="15"/>
      <c r="SXL3" s="15"/>
      <c r="SXM3" s="15"/>
      <c r="SXN3" s="15"/>
      <c r="SXO3" s="15"/>
      <c r="SXP3" s="15"/>
      <c r="SXQ3" s="15"/>
      <c r="SXR3" s="15"/>
      <c r="SXS3" s="15"/>
      <c r="SXT3" s="15"/>
      <c r="SXU3" s="15"/>
      <c r="SXV3" s="15"/>
      <c r="SXW3" s="15"/>
      <c r="SXX3" s="15"/>
      <c r="SXY3" s="15"/>
      <c r="SXZ3" s="15"/>
      <c r="SYA3" s="15"/>
      <c r="SYB3" s="15"/>
      <c r="SYC3" s="15"/>
      <c r="SYD3" s="15"/>
      <c r="SYE3" s="15"/>
      <c r="SYF3" s="15"/>
      <c r="SYG3" s="15"/>
      <c r="SYH3" s="15"/>
      <c r="SYI3" s="15"/>
      <c r="SYJ3" s="15"/>
      <c r="SYK3" s="15"/>
      <c r="SYL3" s="15"/>
      <c r="SYM3" s="15"/>
      <c r="SYN3" s="15"/>
      <c r="SYO3" s="15"/>
      <c r="SYP3" s="15"/>
      <c r="SYQ3" s="15"/>
      <c r="SYR3" s="15"/>
      <c r="SYS3" s="15"/>
      <c r="SYT3" s="15"/>
      <c r="SYU3" s="15"/>
      <c r="SYV3" s="15"/>
      <c r="SYW3" s="15"/>
      <c r="SYX3" s="15"/>
      <c r="SYY3" s="15"/>
      <c r="SYZ3" s="15"/>
      <c r="SZA3" s="15"/>
      <c r="SZB3" s="15"/>
      <c r="SZC3" s="15"/>
      <c r="SZD3" s="15"/>
      <c r="SZE3" s="15"/>
      <c r="SZF3" s="15"/>
      <c r="SZG3" s="15"/>
      <c r="SZH3" s="15"/>
      <c r="SZI3" s="15"/>
      <c r="SZJ3" s="15"/>
      <c r="SZK3" s="15"/>
      <c r="SZL3" s="15"/>
      <c r="SZM3" s="15"/>
      <c r="SZN3" s="15"/>
      <c r="SZO3" s="15"/>
      <c r="SZP3" s="15"/>
      <c r="SZQ3" s="15"/>
      <c r="SZR3" s="15"/>
      <c r="SZS3" s="15"/>
      <c r="SZT3" s="15"/>
      <c r="SZU3" s="15"/>
      <c r="SZV3" s="15"/>
      <c r="SZW3" s="15"/>
      <c r="SZX3" s="15"/>
      <c r="SZY3" s="15"/>
      <c r="SZZ3" s="15"/>
      <c r="TAA3" s="15"/>
      <c r="TAB3" s="15"/>
      <c r="TAC3" s="15"/>
      <c r="TAD3" s="15"/>
      <c r="TAE3" s="15"/>
      <c r="TAF3" s="15"/>
      <c r="TAG3" s="15"/>
      <c r="TAH3" s="15"/>
      <c r="TAI3" s="15"/>
      <c r="TAJ3" s="15"/>
      <c r="TAK3" s="15"/>
      <c r="TAL3" s="15"/>
      <c r="TAM3" s="15"/>
      <c r="TAN3" s="15"/>
      <c r="TAO3" s="15"/>
      <c r="TAP3" s="15"/>
      <c r="TAQ3" s="15"/>
      <c r="TAR3" s="15"/>
      <c r="TAS3" s="15"/>
      <c r="TAT3" s="15"/>
      <c r="TAU3" s="15"/>
      <c r="TAV3" s="15"/>
      <c r="TAW3" s="15"/>
      <c r="TAX3" s="15"/>
      <c r="TAY3" s="15"/>
      <c r="TAZ3" s="15"/>
      <c r="TBA3" s="15"/>
      <c r="TBB3" s="15"/>
      <c r="TBC3" s="15"/>
      <c r="TBD3" s="15"/>
      <c r="TBE3" s="15"/>
      <c r="TBF3" s="15"/>
      <c r="TBG3" s="15"/>
      <c r="TBH3" s="15"/>
      <c r="TBI3" s="15"/>
      <c r="TBJ3" s="15"/>
      <c r="TBK3" s="15"/>
      <c r="TBL3" s="15"/>
      <c r="TBM3" s="15"/>
      <c r="TBN3" s="15"/>
      <c r="TBO3" s="15"/>
      <c r="TBP3" s="15"/>
      <c r="TBQ3" s="15"/>
      <c r="TBR3" s="15"/>
      <c r="TBS3" s="15"/>
      <c r="TBT3" s="15"/>
      <c r="TBU3" s="15"/>
      <c r="TBV3" s="15"/>
      <c r="TBW3" s="15"/>
      <c r="TBX3" s="15"/>
      <c r="TBY3" s="15"/>
      <c r="TBZ3" s="15"/>
      <c r="TCA3" s="15"/>
      <c r="TCB3" s="15"/>
      <c r="TCC3" s="15"/>
      <c r="TCD3" s="15"/>
      <c r="TCE3" s="15"/>
      <c r="TCF3" s="15"/>
      <c r="TCG3" s="15"/>
      <c r="TCH3" s="15"/>
      <c r="TCI3" s="15"/>
      <c r="TCJ3" s="15"/>
      <c r="TCK3" s="15"/>
      <c r="TCL3" s="15"/>
      <c r="TCM3" s="15"/>
      <c r="TCN3" s="15"/>
      <c r="TCO3" s="15"/>
      <c r="TCP3" s="15"/>
      <c r="TCQ3" s="15"/>
      <c r="TCR3" s="15"/>
      <c r="TCS3" s="15"/>
      <c r="TCT3" s="15"/>
      <c r="TCU3" s="15"/>
      <c r="TCV3" s="15"/>
      <c r="TCW3" s="15"/>
      <c r="TCX3" s="15"/>
      <c r="TCY3" s="15"/>
      <c r="TCZ3" s="15"/>
      <c r="TDA3" s="15"/>
      <c r="TDB3" s="15"/>
      <c r="TDC3" s="15"/>
      <c r="TDD3" s="15"/>
      <c r="TDE3" s="15"/>
      <c r="TDF3" s="15"/>
      <c r="TDG3" s="15"/>
      <c r="TDH3" s="15"/>
      <c r="TDI3" s="15"/>
      <c r="TDJ3" s="15"/>
      <c r="TDK3" s="15"/>
      <c r="TDL3" s="15"/>
      <c r="TDM3" s="15"/>
      <c r="TDN3" s="15"/>
      <c r="TDO3" s="15"/>
      <c r="TDP3" s="15"/>
      <c r="TDQ3" s="15"/>
      <c r="TDR3" s="15"/>
      <c r="TDS3" s="15"/>
      <c r="TDT3" s="15"/>
      <c r="TDU3" s="15"/>
      <c r="TDV3" s="15"/>
      <c r="TDW3" s="15"/>
      <c r="TDX3" s="15"/>
      <c r="TDY3" s="15"/>
      <c r="TDZ3" s="15"/>
      <c r="TEA3" s="15"/>
      <c r="TEB3" s="15"/>
      <c r="TEC3" s="15"/>
      <c r="TED3" s="15"/>
      <c r="TEE3" s="15"/>
      <c r="TEF3" s="15"/>
      <c r="TEG3" s="15"/>
      <c r="TEH3" s="15"/>
      <c r="TEI3" s="15"/>
      <c r="TEJ3" s="15"/>
      <c r="TEK3" s="15"/>
      <c r="TEL3" s="15"/>
      <c r="TEM3" s="15"/>
      <c r="TEN3" s="15"/>
      <c r="TEO3" s="15"/>
      <c r="TEP3" s="15"/>
      <c r="TEQ3" s="15"/>
      <c r="TER3" s="15"/>
      <c r="TES3" s="15"/>
      <c r="TET3" s="15"/>
      <c r="TEU3" s="15"/>
      <c r="TEV3" s="15"/>
      <c r="TEW3" s="15"/>
      <c r="TEX3" s="15"/>
      <c r="TEY3" s="15"/>
      <c r="TEZ3" s="15"/>
      <c r="TFA3" s="15"/>
      <c r="TFB3" s="15"/>
      <c r="TFC3" s="15"/>
      <c r="TFD3" s="15"/>
      <c r="TFE3" s="15"/>
      <c r="TFF3" s="15"/>
      <c r="TFG3" s="15"/>
      <c r="TFH3" s="15"/>
      <c r="TFI3" s="15"/>
      <c r="TFJ3" s="15"/>
      <c r="TFK3" s="15"/>
      <c r="TFL3" s="15"/>
      <c r="TFM3" s="15"/>
      <c r="TFN3" s="15"/>
      <c r="TFO3" s="15"/>
      <c r="TFP3" s="15"/>
      <c r="TFQ3" s="15"/>
      <c r="TFR3" s="15"/>
      <c r="TFS3" s="15"/>
      <c r="TFT3" s="15"/>
      <c r="TFU3" s="15"/>
      <c r="TFV3" s="15"/>
      <c r="TFW3" s="15"/>
      <c r="TFX3" s="15"/>
      <c r="TFY3" s="15"/>
      <c r="TFZ3" s="15"/>
      <c r="TGA3" s="15"/>
      <c r="TGB3" s="15"/>
      <c r="TGC3" s="15"/>
      <c r="TGD3" s="15"/>
      <c r="TGE3" s="15"/>
      <c r="TGF3" s="15"/>
      <c r="TGG3" s="15"/>
      <c r="TGH3" s="15"/>
      <c r="TGI3" s="15"/>
      <c r="TGJ3" s="15"/>
      <c r="TGK3" s="15"/>
      <c r="TGL3" s="15"/>
      <c r="TGM3" s="15"/>
      <c r="TGN3" s="15"/>
      <c r="TGO3" s="15"/>
      <c r="TGP3" s="15"/>
      <c r="TGQ3" s="15"/>
      <c r="TGR3" s="15"/>
      <c r="TGS3" s="15"/>
      <c r="TGT3" s="15"/>
      <c r="TGU3" s="15"/>
      <c r="TGV3" s="15"/>
      <c r="TGW3" s="15"/>
      <c r="TGX3" s="15"/>
      <c r="TGY3" s="15"/>
      <c r="TGZ3" s="15"/>
      <c r="THA3" s="15"/>
      <c r="THB3" s="15"/>
      <c r="THC3" s="15"/>
      <c r="THD3" s="15"/>
      <c r="THE3" s="15"/>
      <c r="THF3" s="15"/>
      <c r="THG3" s="15"/>
      <c r="THH3" s="15"/>
      <c r="THI3" s="15"/>
      <c r="THJ3" s="15"/>
      <c r="THK3" s="15"/>
      <c r="THL3" s="15"/>
      <c r="THM3" s="15"/>
      <c r="THN3" s="15"/>
      <c r="THO3" s="15"/>
      <c r="THP3" s="15"/>
      <c r="THQ3" s="15"/>
      <c r="THR3" s="15"/>
      <c r="THS3" s="15"/>
      <c r="THT3" s="15"/>
      <c r="THU3" s="15"/>
      <c r="THV3" s="15"/>
      <c r="THW3" s="15"/>
      <c r="THX3" s="15"/>
      <c r="THY3" s="15"/>
      <c r="THZ3" s="15"/>
      <c r="TIA3" s="15"/>
      <c r="TIB3" s="15"/>
      <c r="TIC3" s="15"/>
      <c r="TID3" s="15"/>
      <c r="TIE3" s="15"/>
      <c r="TIF3" s="15"/>
      <c r="TIG3" s="15"/>
      <c r="TIH3" s="15"/>
      <c r="TII3" s="15"/>
      <c r="TIJ3" s="15"/>
      <c r="TIK3" s="15"/>
      <c r="TIL3" s="15"/>
      <c r="TIM3" s="15"/>
      <c r="TIN3" s="15"/>
      <c r="TIO3" s="15"/>
      <c r="TIP3" s="15"/>
      <c r="TIQ3" s="15"/>
      <c r="TIR3" s="15"/>
      <c r="TIS3" s="15"/>
      <c r="TIT3" s="15"/>
      <c r="TIU3" s="15"/>
      <c r="TIV3" s="15"/>
      <c r="TIW3" s="15"/>
      <c r="TIX3" s="15"/>
      <c r="TIY3" s="15"/>
      <c r="TIZ3" s="15"/>
      <c r="TJA3" s="15"/>
      <c r="TJB3" s="15"/>
      <c r="TJC3" s="15"/>
      <c r="TJD3" s="15"/>
      <c r="TJE3" s="15"/>
      <c r="TJF3" s="15"/>
      <c r="TJG3" s="15"/>
      <c r="TJH3" s="15"/>
      <c r="TJI3" s="15"/>
      <c r="TJJ3" s="15"/>
      <c r="TJK3" s="15"/>
      <c r="TJL3" s="15"/>
      <c r="TJM3" s="15"/>
      <c r="TJN3" s="15"/>
      <c r="TJO3" s="15"/>
      <c r="TJP3" s="15"/>
      <c r="TJQ3" s="15"/>
      <c r="TJR3" s="15"/>
      <c r="TJS3" s="15"/>
      <c r="TJT3" s="15"/>
      <c r="TJU3" s="15"/>
      <c r="TJV3" s="15"/>
      <c r="TJW3" s="15"/>
      <c r="TJX3" s="15"/>
      <c r="TJY3" s="15"/>
      <c r="TJZ3" s="15"/>
      <c r="TKA3" s="15"/>
      <c r="TKB3" s="15"/>
      <c r="TKC3" s="15"/>
      <c r="TKD3" s="15"/>
      <c r="TKE3" s="15"/>
      <c r="TKF3" s="15"/>
      <c r="TKG3" s="15"/>
      <c r="TKH3" s="15"/>
      <c r="TKI3" s="15"/>
      <c r="TKJ3" s="15"/>
      <c r="TKK3" s="15"/>
      <c r="TKL3" s="15"/>
      <c r="TKM3" s="15"/>
      <c r="TKN3" s="15"/>
      <c r="TKO3" s="15"/>
      <c r="TKP3" s="15"/>
      <c r="TKQ3" s="15"/>
      <c r="TKR3" s="15"/>
      <c r="TKS3" s="15"/>
      <c r="TKT3" s="15"/>
      <c r="TKU3" s="15"/>
      <c r="TKV3" s="15"/>
      <c r="TKW3" s="15"/>
      <c r="TKX3" s="15"/>
      <c r="TKY3" s="15"/>
      <c r="TKZ3" s="15"/>
      <c r="TLA3" s="15"/>
      <c r="TLB3" s="15"/>
      <c r="TLC3" s="15"/>
      <c r="TLD3" s="15"/>
      <c r="TLE3" s="15"/>
      <c r="TLF3" s="15"/>
      <c r="TLG3" s="15"/>
      <c r="TLH3" s="15"/>
      <c r="TLI3" s="15"/>
      <c r="TLJ3" s="15"/>
      <c r="TLK3" s="15"/>
      <c r="TLL3" s="15"/>
      <c r="TLM3" s="15"/>
      <c r="TLN3" s="15"/>
      <c r="TLO3" s="15"/>
      <c r="TLP3" s="15"/>
      <c r="TLQ3" s="15"/>
      <c r="TLR3" s="15"/>
      <c r="TLS3" s="15"/>
      <c r="TLT3" s="15"/>
      <c r="TLU3" s="15"/>
      <c r="TLV3" s="15"/>
      <c r="TLW3" s="15"/>
      <c r="TLX3" s="15"/>
      <c r="TLY3" s="15"/>
      <c r="TLZ3" s="15"/>
      <c r="TMA3" s="15"/>
      <c r="TMB3" s="15"/>
      <c r="TMC3" s="15"/>
      <c r="TMD3" s="15"/>
      <c r="TME3" s="15"/>
      <c r="TMF3" s="15"/>
      <c r="TMG3" s="15"/>
      <c r="TMH3" s="15"/>
      <c r="TMI3" s="15"/>
      <c r="TMJ3" s="15"/>
      <c r="TMK3" s="15"/>
      <c r="TML3" s="15"/>
      <c r="TMM3" s="15"/>
      <c r="TMN3" s="15"/>
      <c r="TMO3" s="15"/>
      <c r="TMP3" s="15"/>
      <c r="TMQ3" s="15"/>
      <c r="TMR3" s="15"/>
      <c r="TMS3" s="15"/>
      <c r="TMT3" s="15"/>
      <c r="TMU3" s="15"/>
      <c r="TMV3" s="15"/>
      <c r="TMW3" s="15"/>
      <c r="TMX3" s="15"/>
      <c r="TMY3" s="15"/>
      <c r="TMZ3" s="15"/>
      <c r="TNA3" s="15"/>
      <c r="TNB3" s="15"/>
      <c r="TNC3" s="15"/>
      <c r="TND3" s="15"/>
      <c r="TNE3" s="15"/>
      <c r="TNF3" s="15"/>
      <c r="TNG3" s="15"/>
      <c r="TNH3" s="15"/>
      <c r="TNI3" s="15"/>
      <c r="TNJ3" s="15"/>
      <c r="TNK3" s="15"/>
      <c r="TNL3" s="15"/>
      <c r="TNM3" s="15"/>
      <c r="TNN3" s="15"/>
      <c r="TNO3" s="15"/>
      <c r="TNP3" s="15"/>
      <c r="TNQ3" s="15"/>
      <c r="TNR3" s="15"/>
      <c r="TNS3" s="15"/>
      <c r="TNT3" s="15"/>
      <c r="TNU3" s="15"/>
      <c r="TNV3" s="15"/>
      <c r="TNW3" s="15"/>
      <c r="TNX3" s="15"/>
      <c r="TNY3" s="15"/>
      <c r="TNZ3" s="15"/>
      <c r="TOA3" s="15"/>
      <c r="TOB3" s="15"/>
      <c r="TOC3" s="15"/>
      <c r="TOD3" s="15"/>
      <c r="TOE3" s="15"/>
      <c r="TOF3" s="15"/>
      <c r="TOG3" s="15"/>
      <c r="TOH3" s="15"/>
      <c r="TOI3" s="15"/>
      <c r="TOJ3" s="15"/>
      <c r="TOK3" s="15"/>
      <c r="TOL3" s="15"/>
      <c r="TOM3" s="15"/>
      <c r="TON3" s="15"/>
      <c r="TOO3" s="15"/>
      <c r="TOP3" s="15"/>
      <c r="TOQ3" s="15"/>
      <c r="TOR3" s="15"/>
      <c r="TOS3" s="15"/>
      <c r="TOT3" s="15"/>
      <c r="TOU3" s="15"/>
      <c r="TOV3" s="15"/>
      <c r="TOW3" s="15"/>
      <c r="TOX3" s="15"/>
      <c r="TOY3" s="15"/>
      <c r="TOZ3" s="15"/>
      <c r="TPA3" s="15"/>
      <c r="TPB3" s="15"/>
      <c r="TPC3" s="15"/>
      <c r="TPD3" s="15"/>
      <c r="TPE3" s="15"/>
      <c r="TPF3" s="15"/>
      <c r="TPG3" s="15"/>
      <c r="TPH3" s="15"/>
      <c r="TPI3" s="15"/>
      <c r="TPJ3" s="15"/>
      <c r="TPK3" s="15"/>
      <c r="TPL3" s="15"/>
      <c r="TPM3" s="15"/>
      <c r="TPN3" s="15"/>
      <c r="TPO3" s="15"/>
      <c r="TPP3" s="15"/>
      <c r="TPQ3" s="15"/>
      <c r="TPR3" s="15"/>
      <c r="TPS3" s="15"/>
      <c r="TPT3" s="15"/>
      <c r="TPU3" s="15"/>
      <c r="TPV3" s="15"/>
      <c r="TPW3" s="15"/>
      <c r="TPX3" s="15"/>
      <c r="TPY3" s="15"/>
      <c r="TPZ3" s="15"/>
      <c r="TQA3" s="15"/>
      <c r="TQB3" s="15"/>
      <c r="TQC3" s="15"/>
      <c r="TQD3" s="15"/>
      <c r="TQE3" s="15"/>
      <c r="TQF3" s="15"/>
      <c r="TQG3" s="15"/>
      <c r="TQH3" s="15"/>
      <c r="TQI3" s="15"/>
      <c r="TQJ3" s="15"/>
      <c r="TQK3" s="15"/>
      <c r="TQL3" s="15"/>
      <c r="TQM3" s="15"/>
      <c r="TQN3" s="15"/>
      <c r="TQO3" s="15"/>
      <c r="TQP3" s="15"/>
      <c r="TQQ3" s="15"/>
      <c r="TQR3" s="15"/>
      <c r="TQS3" s="15"/>
      <c r="TQT3" s="15"/>
      <c r="TQU3" s="15"/>
      <c r="TQV3" s="15"/>
      <c r="TQW3" s="15"/>
      <c r="TQX3" s="15"/>
      <c r="TQY3" s="15"/>
      <c r="TQZ3" s="15"/>
      <c r="TRA3" s="15"/>
      <c r="TRB3" s="15"/>
      <c r="TRC3" s="15"/>
      <c r="TRD3" s="15"/>
      <c r="TRE3" s="15"/>
      <c r="TRF3" s="15"/>
      <c r="TRG3" s="15"/>
      <c r="TRH3" s="15"/>
      <c r="TRI3" s="15"/>
      <c r="TRJ3" s="15"/>
      <c r="TRK3" s="15"/>
      <c r="TRL3" s="15"/>
      <c r="TRM3" s="15"/>
      <c r="TRN3" s="15"/>
      <c r="TRO3" s="15"/>
      <c r="TRP3" s="15"/>
      <c r="TRQ3" s="15"/>
      <c r="TRR3" s="15"/>
      <c r="TRS3" s="15"/>
      <c r="TRT3" s="15"/>
      <c r="TRU3" s="15"/>
      <c r="TRV3" s="15"/>
      <c r="TRW3" s="15"/>
      <c r="TRX3" s="15"/>
      <c r="TRY3" s="15"/>
      <c r="TRZ3" s="15"/>
      <c r="TSA3" s="15"/>
      <c r="TSB3" s="15"/>
      <c r="TSC3" s="15"/>
      <c r="TSD3" s="15"/>
      <c r="TSE3" s="15"/>
      <c r="TSF3" s="15"/>
      <c r="TSG3" s="15"/>
      <c r="TSH3" s="15"/>
      <c r="TSI3" s="15"/>
      <c r="TSJ3" s="15"/>
      <c r="TSK3" s="15"/>
      <c r="TSL3" s="15"/>
      <c r="TSM3" s="15"/>
      <c r="TSN3" s="15"/>
      <c r="TSO3" s="15"/>
      <c r="TSP3" s="15"/>
      <c r="TSQ3" s="15"/>
      <c r="TSR3" s="15"/>
      <c r="TSS3" s="15"/>
      <c r="TST3" s="15"/>
      <c r="TSU3" s="15"/>
      <c r="TSV3" s="15"/>
      <c r="TSW3" s="15"/>
      <c r="TSX3" s="15"/>
      <c r="TSY3" s="15"/>
      <c r="TSZ3" s="15"/>
      <c r="TTA3" s="15"/>
      <c r="TTB3" s="15"/>
      <c r="TTC3" s="15"/>
      <c r="TTD3" s="15"/>
      <c r="TTE3" s="15"/>
      <c r="TTF3" s="15"/>
      <c r="TTG3" s="15"/>
      <c r="TTH3" s="15"/>
      <c r="TTI3" s="15"/>
      <c r="TTJ3" s="15"/>
      <c r="TTK3" s="15"/>
      <c r="TTL3" s="15"/>
      <c r="TTM3" s="15"/>
      <c r="TTN3" s="15"/>
      <c r="TTO3" s="15"/>
      <c r="TTP3" s="15"/>
      <c r="TTQ3" s="15"/>
      <c r="TTR3" s="15"/>
      <c r="TTS3" s="15"/>
      <c r="TTT3" s="15"/>
      <c r="TTU3" s="15"/>
      <c r="TTV3" s="15"/>
      <c r="TTW3" s="15"/>
      <c r="TTX3" s="15"/>
      <c r="TTY3" s="15"/>
      <c r="TTZ3" s="15"/>
      <c r="TUA3" s="15"/>
      <c r="TUB3" s="15"/>
      <c r="TUC3" s="15"/>
      <c r="TUD3" s="15"/>
      <c r="TUE3" s="15"/>
      <c r="TUF3" s="15"/>
      <c r="TUG3" s="15"/>
      <c r="TUH3" s="15"/>
      <c r="TUI3" s="15"/>
      <c r="TUJ3" s="15"/>
      <c r="TUK3" s="15"/>
      <c r="TUL3" s="15"/>
      <c r="TUM3" s="15"/>
      <c r="TUN3" s="15"/>
      <c r="TUO3" s="15"/>
      <c r="TUP3" s="15"/>
      <c r="TUQ3" s="15"/>
      <c r="TUR3" s="15"/>
      <c r="TUS3" s="15"/>
      <c r="TUT3" s="15"/>
      <c r="TUU3" s="15"/>
      <c r="TUV3" s="15"/>
      <c r="TUW3" s="15"/>
      <c r="TUX3" s="15"/>
      <c r="TUY3" s="15"/>
      <c r="TUZ3" s="15"/>
      <c r="TVA3" s="15"/>
      <c r="TVB3" s="15"/>
      <c r="TVC3" s="15"/>
      <c r="TVD3" s="15"/>
      <c r="TVE3" s="15"/>
      <c r="TVF3" s="15"/>
      <c r="TVG3" s="15"/>
      <c r="TVH3" s="15"/>
      <c r="TVI3" s="15"/>
      <c r="TVJ3" s="15"/>
      <c r="TVK3" s="15"/>
      <c r="TVL3" s="15"/>
      <c r="TVM3" s="15"/>
      <c r="TVN3" s="15"/>
      <c r="TVO3" s="15"/>
      <c r="TVP3" s="15"/>
      <c r="TVQ3" s="15"/>
      <c r="TVR3" s="15"/>
      <c r="TVS3" s="15"/>
      <c r="TVT3" s="15"/>
      <c r="TVU3" s="15"/>
      <c r="TVV3" s="15"/>
      <c r="TVW3" s="15"/>
      <c r="TVX3" s="15"/>
      <c r="TVY3" s="15"/>
      <c r="TVZ3" s="15"/>
      <c r="TWA3" s="15"/>
      <c r="TWB3" s="15"/>
      <c r="TWC3" s="15"/>
      <c r="TWD3" s="15"/>
      <c r="TWE3" s="15"/>
      <c r="TWF3" s="15"/>
      <c r="TWG3" s="15"/>
      <c r="TWH3" s="15"/>
      <c r="TWI3" s="15"/>
      <c r="TWJ3" s="15"/>
      <c r="TWK3" s="15"/>
      <c r="TWL3" s="15"/>
      <c r="TWM3" s="15"/>
      <c r="TWN3" s="15"/>
      <c r="TWO3" s="15"/>
      <c r="TWP3" s="15"/>
      <c r="TWQ3" s="15"/>
      <c r="TWR3" s="15"/>
      <c r="TWS3" s="15"/>
      <c r="TWT3" s="15"/>
      <c r="TWU3" s="15"/>
      <c r="TWV3" s="15"/>
      <c r="TWW3" s="15"/>
      <c r="TWX3" s="15"/>
      <c r="TWY3" s="15"/>
      <c r="TWZ3" s="15"/>
      <c r="TXA3" s="15"/>
      <c r="TXB3" s="15"/>
      <c r="TXC3" s="15"/>
      <c r="TXD3" s="15"/>
      <c r="TXE3" s="15"/>
      <c r="TXF3" s="15"/>
      <c r="TXG3" s="15"/>
      <c r="TXH3" s="15"/>
      <c r="TXI3" s="15"/>
      <c r="TXJ3" s="15"/>
      <c r="TXK3" s="15"/>
      <c r="TXL3" s="15"/>
      <c r="TXM3" s="15"/>
      <c r="TXN3" s="15"/>
      <c r="TXO3" s="15"/>
      <c r="TXP3" s="15"/>
      <c r="TXQ3" s="15"/>
      <c r="TXR3" s="15"/>
      <c r="TXS3" s="15"/>
      <c r="TXT3" s="15"/>
      <c r="TXU3" s="15"/>
      <c r="TXV3" s="15"/>
      <c r="TXW3" s="15"/>
      <c r="TXX3" s="15"/>
      <c r="TXY3" s="15"/>
      <c r="TXZ3" s="15"/>
      <c r="TYA3" s="15"/>
      <c r="TYB3" s="15"/>
      <c r="TYC3" s="15"/>
      <c r="TYD3" s="15"/>
      <c r="TYE3" s="15"/>
      <c r="TYF3" s="15"/>
      <c r="TYG3" s="15"/>
      <c r="TYH3" s="15"/>
      <c r="TYI3" s="15"/>
      <c r="TYJ3" s="15"/>
      <c r="TYK3" s="15"/>
      <c r="TYL3" s="15"/>
      <c r="TYM3" s="15"/>
      <c r="TYN3" s="15"/>
      <c r="TYO3" s="15"/>
      <c r="TYP3" s="15"/>
      <c r="TYQ3" s="15"/>
      <c r="TYR3" s="15"/>
      <c r="TYS3" s="15"/>
      <c r="TYT3" s="15"/>
      <c r="TYU3" s="15"/>
      <c r="TYV3" s="15"/>
      <c r="TYW3" s="15"/>
      <c r="TYX3" s="15"/>
      <c r="TYY3" s="15"/>
      <c r="TYZ3" s="15"/>
      <c r="TZA3" s="15"/>
      <c r="TZB3" s="15"/>
      <c r="TZC3" s="15"/>
      <c r="TZD3" s="15"/>
      <c r="TZE3" s="15"/>
      <c r="TZF3" s="15"/>
      <c r="TZG3" s="15"/>
      <c r="TZH3" s="15"/>
      <c r="TZI3" s="15"/>
      <c r="TZJ3" s="15"/>
      <c r="TZK3" s="15"/>
      <c r="TZL3" s="15"/>
      <c r="TZM3" s="15"/>
      <c r="TZN3" s="15"/>
      <c r="TZO3" s="15"/>
      <c r="TZP3" s="15"/>
      <c r="TZQ3" s="15"/>
      <c r="TZR3" s="15"/>
      <c r="TZS3" s="15"/>
      <c r="TZT3" s="15"/>
      <c r="TZU3" s="15"/>
      <c r="TZV3" s="15"/>
      <c r="TZW3" s="15"/>
      <c r="TZX3" s="15"/>
      <c r="TZY3" s="15"/>
      <c r="TZZ3" s="15"/>
      <c r="UAA3" s="15"/>
      <c r="UAB3" s="15"/>
      <c r="UAC3" s="15"/>
      <c r="UAD3" s="15"/>
      <c r="UAE3" s="15"/>
      <c r="UAF3" s="15"/>
      <c r="UAG3" s="15"/>
      <c r="UAH3" s="15"/>
      <c r="UAI3" s="15"/>
      <c r="UAJ3" s="15"/>
      <c r="UAK3" s="15"/>
      <c r="UAL3" s="15"/>
      <c r="UAM3" s="15"/>
      <c r="UAN3" s="15"/>
      <c r="UAO3" s="15"/>
      <c r="UAP3" s="15"/>
      <c r="UAQ3" s="15"/>
      <c r="UAR3" s="15"/>
      <c r="UAS3" s="15"/>
      <c r="UAT3" s="15"/>
      <c r="UAU3" s="15"/>
      <c r="UAV3" s="15"/>
      <c r="UAW3" s="15"/>
      <c r="UAX3" s="15"/>
      <c r="UAY3" s="15"/>
      <c r="UAZ3" s="15"/>
      <c r="UBA3" s="15"/>
      <c r="UBB3" s="15"/>
      <c r="UBC3" s="15"/>
      <c r="UBD3" s="15"/>
      <c r="UBE3" s="15"/>
      <c r="UBF3" s="15"/>
      <c r="UBG3" s="15"/>
      <c r="UBH3" s="15"/>
      <c r="UBI3" s="15"/>
      <c r="UBJ3" s="15"/>
      <c r="UBK3" s="15"/>
      <c r="UBL3" s="15"/>
      <c r="UBM3" s="15"/>
      <c r="UBN3" s="15"/>
      <c r="UBO3" s="15"/>
      <c r="UBP3" s="15"/>
      <c r="UBQ3" s="15"/>
      <c r="UBR3" s="15"/>
      <c r="UBS3" s="15"/>
      <c r="UBT3" s="15"/>
      <c r="UBU3" s="15"/>
      <c r="UBV3" s="15"/>
      <c r="UBW3" s="15"/>
      <c r="UBX3" s="15"/>
      <c r="UBY3" s="15"/>
      <c r="UBZ3" s="15"/>
      <c r="UCA3" s="15"/>
      <c r="UCB3" s="15"/>
      <c r="UCC3" s="15"/>
      <c r="UCD3" s="15"/>
      <c r="UCE3" s="15"/>
      <c r="UCF3" s="15"/>
      <c r="UCG3" s="15"/>
      <c r="UCH3" s="15"/>
      <c r="UCI3" s="15"/>
      <c r="UCJ3" s="15"/>
      <c r="UCK3" s="15"/>
      <c r="UCL3" s="15"/>
      <c r="UCM3" s="15"/>
      <c r="UCN3" s="15"/>
      <c r="UCO3" s="15"/>
      <c r="UCP3" s="15"/>
      <c r="UCQ3" s="15"/>
      <c r="UCR3" s="15"/>
      <c r="UCS3" s="15"/>
      <c r="UCT3" s="15"/>
      <c r="UCU3" s="15"/>
      <c r="UCV3" s="15"/>
      <c r="UCW3" s="15"/>
      <c r="UCX3" s="15"/>
      <c r="UCY3" s="15"/>
      <c r="UCZ3" s="15"/>
      <c r="UDA3" s="15"/>
      <c r="UDB3" s="15"/>
      <c r="UDC3" s="15"/>
      <c r="UDD3" s="15"/>
      <c r="UDE3" s="15"/>
      <c r="UDF3" s="15"/>
      <c r="UDG3" s="15"/>
      <c r="UDH3" s="15"/>
      <c r="UDI3" s="15"/>
      <c r="UDJ3" s="15"/>
      <c r="UDK3" s="15"/>
      <c r="UDL3" s="15"/>
      <c r="UDM3" s="15"/>
      <c r="UDN3" s="15"/>
      <c r="UDO3" s="15"/>
      <c r="UDP3" s="15"/>
      <c r="UDQ3" s="15"/>
      <c r="UDR3" s="15"/>
      <c r="UDS3" s="15"/>
      <c r="UDT3" s="15"/>
      <c r="UDU3" s="15"/>
      <c r="UDV3" s="15"/>
      <c r="UDW3" s="15"/>
      <c r="UDX3" s="15"/>
      <c r="UDY3" s="15"/>
      <c r="UDZ3" s="15"/>
      <c r="UEA3" s="15"/>
      <c r="UEB3" s="15"/>
      <c r="UEC3" s="15"/>
      <c r="UED3" s="15"/>
      <c r="UEE3" s="15"/>
      <c r="UEF3" s="15"/>
      <c r="UEG3" s="15"/>
      <c r="UEH3" s="15"/>
      <c r="UEI3" s="15"/>
      <c r="UEJ3" s="15"/>
      <c r="UEK3" s="15"/>
      <c r="UEL3" s="15"/>
      <c r="UEM3" s="15"/>
      <c r="UEN3" s="15"/>
      <c r="UEO3" s="15"/>
      <c r="UEP3" s="15"/>
      <c r="UEQ3" s="15"/>
      <c r="UER3" s="15"/>
      <c r="UES3" s="15"/>
      <c r="UET3" s="15"/>
      <c r="UEU3" s="15"/>
      <c r="UEV3" s="15"/>
      <c r="UEW3" s="15"/>
      <c r="UEX3" s="15"/>
      <c r="UEY3" s="15"/>
      <c r="UEZ3" s="15"/>
      <c r="UFA3" s="15"/>
      <c r="UFB3" s="15"/>
      <c r="UFC3" s="15"/>
      <c r="UFD3" s="15"/>
      <c r="UFE3" s="15"/>
      <c r="UFF3" s="15"/>
      <c r="UFG3" s="15"/>
      <c r="UFH3" s="15"/>
      <c r="UFI3" s="15"/>
      <c r="UFJ3" s="15"/>
      <c r="UFK3" s="15"/>
      <c r="UFL3" s="15"/>
      <c r="UFM3" s="15"/>
      <c r="UFN3" s="15"/>
      <c r="UFO3" s="15"/>
      <c r="UFP3" s="15"/>
      <c r="UFQ3" s="15"/>
      <c r="UFR3" s="15"/>
      <c r="UFS3" s="15"/>
      <c r="UFT3" s="15"/>
      <c r="UFU3" s="15"/>
      <c r="UFV3" s="15"/>
      <c r="UFW3" s="15"/>
      <c r="UFX3" s="15"/>
      <c r="UFY3" s="15"/>
      <c r="UFZ3" s="15"/>
      <c r="UGA3" s="15"/>
      <c r="UGB3" s="15"/>
      <c r="UGC3" s="15"/>
      <c r="UGD3" s="15"/>
      <c r="UGE3" s="15"/>
      <c r="UGF3" s="15"/>
      <c r="UGG3" s="15"/>
      <c r="UGH3" s="15"/>
      <c r="UGI3" s="15"/>
      <c r="UGJ3" s="15"/>
      <c r="UGK3" s="15"/>
      <c r="UGL3" s="15"/>
      <c r="UGM3" s="15"/>
      <c r="UGN3" s="15"/>
      <c r="UGO3" s="15"/>
      <c r="UGP3" s="15"/>
      <c r="UGQ3" s="15"/>
      <c r="UGR3" s="15"/>
      <c r="UGS3" s="15"/>
      <c r="UGT3" s="15"/>
      <c r="UGU3" s="15"/>
      <c r="UGV3" s="15"/>
      <c r="UGW3" s="15"/>
      <c r="UGX3" s="15"/>
      <c r="UGY3" s="15"/>
      <c r="UGZ3" s="15"/>
      <c r="UHA3" s="15"/>
      <c r="UHB3" s="15"/>
      <c r="UHC3" s="15"/>
      <c r="UHD3" s="15"/>
      <c r="UHE3" s="15"/>
      <c r="UHF3" s="15"/>
      <c r="UHG3" s="15"/>
      <c r="UHH3" s="15"/>
      <c r="UHI3" s="15"/>
      <c r="UHJ3" s="15"/>
      <c r="UHK3" s="15"/>
      <c r="UHL3" s="15"/>
      <c r="UHM3" s="15"/>
      <c r="UHN3" s="15"/>
      <c r="UHO3" s="15"/>
      <c r="UHP3" s="15"/>
      <c r="UHQ3" s="15"/>
      <c r="UHR3" s="15"/>
      <c r="UHS3" s="15"/>
      <c r="UHT3" s="15"/>
      <c r="UHU3" s="15"/>
      <c r="UHV3" s="15"/>
      <c r="UHW3" s="15"/>
      <c r="UHX3" s="15"/>
      <c r="UHY3" s="15"/>
      <c r="UHZ3" s="15"/>
      <c r="UIA3" s="15"/>
      <c r="UIB3" s="15"/>
      <c r="UIC3" s="15"/>
      <c r="UID3" s="15"/>
      <c r="UIE3" s="15"/>
      <c r="UIF3" s="15"/>
      <c r="UIG3" s="15"/>
      <c r="UIH3" s="15"/>
      <c r="UII3" s="15"/>
      <c r="UIJ3" s="15"/>
      <c r="UIK3" s="15"/>
      <c r="UIL3" s="15"/>
      <c r="UIM3" s="15"/>
      <c r="UIN3" s="15"/>
      <c r="UIO3" s="15"/>
      <c r="UIP3" s="15"/>
      <c r="UIQ3" s="15"/>
      <c r="UIR3" s="15"/>
      <c r="UIS3" s="15"/>
      <c r="UIT3" s="15"/>
      <c r="UIU3" s="15"/>
      <c r="UIV3" s="15"/>
      <c r="UIW3" s="15"/>
      <c r="UIX3" s="15"/>
      <c r="UIY3" s="15"/>
      <c r="UIZ3" s="15"/>
      <c r="UJA3" s="15"/>
      <c r="UJB3" s="15"/>
      <c r="UJC3" s="15"/>
      <c r="UJD3" s="15"/>
      <c r="UJE3" s="15"/>
      <c r="UJF3" s="15"/>
      <c r="UJG3" s="15"/>
      <c r="UJH3" s="15"/>
      <c r="UJI3" s="15"/>
      <c r="UJJ3" s="15"/>
      <c r="UJK3" s="15"/>
      <c r="UJL3" s="15"/>
      <c r="UJM3" s="15"/>
      <c r="UJN3" s="15"/>
      <c r="UJO3" s="15"/>
      <c r="UJP3" s="15"/>
      <c r="UJQ3" s="15"/>
      <c r="UJR3" s="15"/>
      <c r="UJS3" s="15"/>
      <c r="UJT3" s="15"/>
      <c r="UJU3" s="15"/>
      <c r="UJV3" s="15"/>
      <c r="UJW3" s="15"/>
      <c r="UJX3" s="15"/>
      <c r="UJY3" s="15"/>
      <c r="UJZ3" s="15"/>
      <c r="UKA3" s="15"/>
      <c r="UKB3" s="15"/>
      <c r="UKC3" s="15"/>
      <c r="UKD3" s="15"/>
      <c r="UKE3" s="15"/>
      <c r="UKF3" s="15"/>
      <c r="UKG3" s="15"/>
      <c r="UKH3" s="15"/>
      <c r="UKI3" s="15"/>
      <c r="UKJ3" s="15"/>
      <c r="UKK3" s="15"/>
      <c r="UKL3" s="15"/>
      <c r="UKM3" s="15"/>
      <c r="UKN3" s="15"/>
      <c r="UKO3" s="15"/>
      <c r="UKP3" s="15"/>
      <c r="UKQ3" s="15"/>
      <c r="UKR3" s="15"/>
      <c r="UKS3" s="15"/>
      <c r="UKT3" s="15"/>
      <c r="UKU3" s="15"/>
      <c r="UKV3" s="15"/>
      <c r="UKW3" s="15"/>
      <c r="UKX3" s="15"/>
      <c r="UKY3" s="15"/>
      <c r="UKZ3" s="15"/>
      <c r="ULA3" s="15"/>
      <c r="ULB3" s="15"/>
      <c r="ULC3" s="15"/>
      <c r="ULD3" s="15"/>
      <c r="ULE3" s="15"/>
      <c r="ULF3" s="15"/>
      <c r="ULG3" s="15"/>
      <c r="ULH3" s="15"/>
      <c r="ULI3" s="15"/>
      <c r="ULJ3" s="15"/>
      <c r="ULK3" s="15"/>
      <c r="ULL3" s="15"/>
      <c r="ULM3" s="15"/>
      <c r="ULN3" s="15"/>
      <c r="ULO3" s="15"/>
      <c r="ULP3" s="15"/>
      <c r="ULQ3" s="15"/>
      <c r="ULR3" s="15"/>
      <c r="ULS3" s="15"/>
      <c r="ULT3" s="15"/>
      <c r="ULU3" s="15"/>
      <c r="ULV3" s="15"/>
      <c r="ULW3" s="15"/>
      <c r="ULX3" s="15"/>
      <c r="ULY3" s="15"/>
      <c r="ULZ3" s="15"/>
      <c r="UMA3" s="15"/>
      <c r="UMB3" s="15"/>
      <c r="UMC3" s="15"/>
      <c r="UMD3" s="15"/>
      <c r="UME3" s="15"/>
      <c r="UMF3" s="15"/>
      <c r="UMG3" s="15"/>
      <c r="UMH3" s="15"/>
      <c r="UMI3" s="15"/>
      <c r="UMJ3" s="15"/>
      <c r="UMK3" s="15"/>
      <c r="UML3" s="15"/>
      <c r="UMM3" s="15"/>
      <c r="UMN3" s="15"/>
      <c r="UMO3" s="15"/>
      <c r="UMP3" s="15"/>
      <c r="UMQ3" s="15"/>
      <c r="UMR3" s="15"/>
      <c r="UMS3" s="15"/>
      <c r="UMT3" s="15"/>
      <c r="UMU3" s="15"/>
      <c r="UMV3" s="15"/>
      <c r="UMW3" s="15"/>
      <c r="UMX3" s="15"/>
      <c r="UMY3" s="15"/>
      <c r="UMZ3" s="15"/>
      <c r="UNA3" s="15"/>
      <c r="UNB3" s="15"/>
      <c r="UNC3" s="15"/>
      <c r="UND3" s="15"/>
      <c r="UNE3" s="15"/>
      <c r="UNF3" s="15"/>
      <c r="UNG3" s="15"/>
      <c r="UNH3" s="15"/>
      <c r="UNI3" s="15"/>
      <c r="UNJ3" s="15"/>
      <c r="UNK3" s="15"/>
      <c r="UNL3" s="15"/>
      <c r="UNM3" s="15"/>
      <c r="UNN3" s="15"/>
      <c r="UNO3" s="15"/>
      <c r="UNP3" s="15"/>
      <c r="UNQ3" s="15"/>
      <c r="UNR3" s="15"/>
      <c r="UNS3" s="15"/>
      <c r="UNT3" s="15"/>
      <c r="UNU3" s="15"/>
      <c r="UNV3" s="15"/>
      <c r="UNW3" s="15"/>
      <c r="UNX3" s="15"/>
      <c r="UNY3" s="15"/>
      <c r="UNZ3" s="15"/>
      <c r="UOA3" s="15"/>
      <c r="UOB3" s="15"/>
      <c r="UOC3" s="15"/>
      <c r="UOD3" s="15"/>
      <c r="UOE3" s="15"/>
      <c r="UOF3" s="15"/>
      <c r="UOG3" s="15"/>
      <c r="UOH3" s="15"/>
      <c r="UOI3" s="15"/>
      <c r="UOJ3" s="15"/>
      <c r="UOK3" s="15"/>
      <c r="UOL3" s="15"/>
      <c r="UOM3" s="15"/>
      <c r="UON3" s="15"/>
      <c r="UOO3" s="15"/>
      <c r="UOP3" s="15"/>
      <c r="UOQ3" s="15"/>
      <c r="UOR3" s="15"/>
      <c r="UOS3" s="15"/>
      <c r="UOT3" s="15"/>
      <c r="UOU3" s="15"/>
      <c r="UOV3" s="15"/>
      <c r="UOW3" s="15"/>
      <c r="UOX3" s="15"/>
      <c r="UOY3" s="15"/>
      <c r="UOZ3" s="15"/>
      <c r="UPA3" s="15"/>
      <c r="UPB3" s="15"/>
      <c r="UPC3" s="15"/>
      <c r="UPD3" s="15"/>
      <c r="UPE3" s="15"/>
      <c r="UPF3" s="15"/>
      <c r="UPG3" s="15"/>
      <c r="UPH3" s="15"/>
      <c r="UPI3" s="15"/>
      <c r="UPJ3" s="15"/>
      <c r="UPK3" s="15"/>
      <c r="UPL3" s="15"/>
      <c r="UPM3" s="15"/>
      <c r="UPN3" s="15"/>
      <c r="UPO3" s="15"/>
      <c r="UPP3" s="15"/>
      <c r="UPQ3" s="15"/>
      <c r="UPR3" s="15"/>
      <c r="UPS3" s="15"/>
      <c r="UPT3" s="15"/>
      <c r="UPU3" s="15"/>
      <c r="UPV3" s="15"/>
      <c r="UPW3" s="15"/>
      <c r="UPX3" s="15"/>
      <c r="UPY3" s="15"/>
      <c r="UPZ3" s="15"/>
      <c r="UQA3" s="15"/>
      <c r="UQB3" s="15"/>
      <c r="UQC3" s="15"/>
      <c r="UQD3" s="15"/>
      <c r="UQE3" s="15"/>
      <c r="UQF3" s="15"/>
      <c r="UQG3" s="15"/>
      <c r="UQH3" s="15"/>
      <c r="UQI3" s="15"/>
      <c r="UQJ3" s="15"/>
      <c r="UQK3" s="15"/>
      <c r="UQL3" s="15"/>
      <c r="UQM3" s="15"/>
      <c r="UQN3" s="15"/>
      <c r="UQO3" s="15"/>
      <c r="UQP3" s="15"/>
      <c r="UQQ3" s="15"/>
      <c r="UQR3" s="15"/>
      <c r="UQS3" s="15"/>
      <c r="UQT3" s="15"/>
      <c r="UQU3" s="15"/>
      <c r="UQV3" s="15"/>
      <c r="UQW3" s="15"/>
      <c r="UQX3" s="15"/>
      <c r="UQY3" s="15"/>
      <c r="UQZ3" s="15"/>
      <c r="URA3" s="15"/>
      <c r="URB3" s="15"/>
      <c r="URC3" s="15"/>
      <c r="URD3" s="15"/>
      <c r="URE3" s="15"/>
      <c r="URF3" s="15"/>
      <c r="URG3" s="15"/>
      <c r="URH3" s="15"/>
      <c r="URI3" s="15"/>
      <c r="URJ3" s="15"/>
      <c r="URK3" s="15"/>
      <c r="URL3" s="15"/>
      <c r="URM3" s="15"/>
      <c r="URN3" s="15"/>
      <c r="URO3" s="15"/>
      <c r="URP3" s="15"/>
      <c r="URQ3" s="15"/>
      <c r="URR3" s="15"/>
      <c r="URS3" s="15"/>
      <c r="URT3" s="15"/>
      <c r="URU3" s="15"/>
      <c r="URV3" s="15"/>
      <c r="URW3" s="15"/>
      <c r="URX3" s="15"/>
      <c r="URY3" s="15"/>
      <c r="URZ3" s="15"/>
      <c r="USA3" s="15"/>
      <c r="USB3" s="15"/>
      <c r="USC3" s="15"/>
      <c r="USD3" s="15"/>
      <c r="USE3" s="15"/>
      <c r="USF3" s="15"/>
      <c r="USG3" s="15"/>
      <c r="USH3" s="15"/>
      <c r="USI3" s="15"/>
      <c r="USJ3" s="15"/>
      <c r="USK3" s="15"/>
      <c r="USL3" s="15"/>
      <c r="USM3" s="15"/>
      <c r="USN3" s="15"/>
      <c r="USO3" s="15"/>
      <c r="USP3" s="15"/>
      <c r="USQ3" s="15"/>
      <c r="USR3" s="15"/>
      <c r="USS3" s="15"/>
      <c r="UST3" s="15"/>
      <c r="USU3" s="15"/>
      <c r="USV3" s="15"/>
      <c r="USW3" s="15"/>
      <c r="USX3" s="15"/>
      <c r="USY3" s="15"/>
      <c r="USZ3" s="15"/>
      <c r="UTA3" s="15"/>
      <c r="UTB3" s="15"/>
      <c r="UTC3" s="15"/>
      <c r="UTD3" s="15"/>
      <c r="UTE3" s="15"/>
      <c r="UTF3" s="15"/>
      <c r="UTG3" s="15"/>
      <c r="UTH3" s="15"/>
      <c r="UTI3" s="15"/>
      <c r="UTJ3" s="15"/>
      <c r="UTK3" s="15"/>
      <c r="UTL3" s="15"/>
      <c r="UTM3" s="15"/>
      <c r="UTN3" s="15"/>
      <c r="UTO3" s="15"/>
      <c r="UTP3" s="15"/>
      <c r="UTQ3" s="15"/>
      <c r="UTR3" s="15"/>
      <c r="UTS3" s="15"/>
      <c r="UTT3" s="15"/>
      <c r="UTU3" s="15"/>
      <c r="UTV3" s="15"/>
      <c r="UTW3" s="15"/>
      <c r="UTX3" s="15"/>
      <c r="UTY3" s="15"/>
      <c r="UTZ3" s="15"/>
      <c r="UUA3" s="15"/>
      <c r="UUB3" s="15"/>
      <c r="UUC3" s="15"/>
      <c r="UUD3" s="15"/>
      <c r="UUE3" s="15"/>
      <c r="UUF3" s="15"/>
      <c r="UUG3" s="15"/>
      <c r="UUH3" s="15"/>
      <c r="UUI3" s="15"/>
      <c r="UUJ3" s="15"/>
      <c r="UUK3" s="15"/>
      <c r="UUL3" s="15"/>
      <c r="UUM3" s="15"/>
      <c r="UUN3" s="15"/>
      <c r="UUO3" s="15"/>
      <c r="UUP3" s="15"/>
      <c r="UUQ3" s="15"/>
      <c r="UUR3" s="15"/>
      <c r="UUS3" s="15"/>
      <c r="UUT3" s="15"/>
      <c r="UUU3" s="15"/>
      <c r="UUV3" s="15"/>
      <c r="UUW3" s="15"/>
      <c r="UUX3" s="15"/>
      <c r="UUY3" s="15"/>
      <c r="UUZ3" s="15"/>
      <c r="UVA3" s="15"/>
      <c r="UVB3" s="15"/>
      <c r="UVC3" s="15"/>
      <c r="UVD3" s="15"/>
      <c r="UVE3" s="15"/>
      <c r="UVF3" s="15"/>
      <c r="UVG3" s="15"/>
      <c r="UVH3" s="15"/>
      <c r="UVI3" s="15"/>
      <c r="UVJ3" s="15"/>
      <c r="UVK3" s="15"/>
      <c r="UVL3" s="15"/>
      <c r="UVM3" s="15"/>
      <c r="UVN3" s="15"/>
      <c r="UVO3" s="15"/>
      <c r="UVP3" s="15"/>
      <c r="UVQ3" s="15"/>
      <c r="UVR3" s="15"/>
      <c r="UVS3" s="15"/>
      <c r="UVT3" s="15"/>
      <c r="UVU3" s="15"/>
      <c r="UVV3" s="15"/>
      <c r="UVW3" s="15"/>
      <c r="UVX3" s="15"/>
      <c r="UVY3" s="15"/>
      <c r="UVZ3" s="15"/>
      <c r="UWA3" s="15"/>
      <c r="UWB3" s="15"/>
      <c r="UWC3" s="15"/>
      <c r="UWD3" s="15"/>
      <c r="UWE3" s="15"/>
      <c r="UWF3" s="15"/>
      <c r="UWG3" s="15"/>
      <c r="UWH3" s="15"/>
      <c r="UWI3" s="15"/>
      <c r="UWJ3" s="15"/>
      <c r="UWK3" s="15"/>
      <c r="UWL3" s="15"/>
      <c r="UWM3" s="15"/>
      <c r="UWN3" s="15"/>
      <c r="UWO3" s="15"/>
      <c r="UWP3" s="15"/>
      <c r="UWQ3" s="15"/>
      <c r="UWR3" s="15"/>
      <c r="UWS3" s="15"/>
      <c r="UWT3" s="15"/>
      <c r="UWU3" s="15"/>
      <c r="UWV3" s="15"/>
      <c r="UWW3" s="15"/>
      <c r="UWX3" s="15"/>
      <c r="UWY3" s="15"/>
      <c r="UWZ3" s="15"/>
      <c r="UXA3" s="15"/>
      <c r="UXB3" s="15"/>
      <c r="UXC3" s="15"/>
      <c r="UXD3" s="15"/>
      <c r="UXE3" s="15"/>
      <c r="UXF3" s="15"/>
      <c r="UXG3" s="15"/>
      <c r="UXH3" s="15"/>
      <c r="UXI3" s="15"/>
      <c r="UXJ3" s="15"/>
      <c r="UXK3" s="15"/>
      <c r="UXL3" s="15"/>
      <c r="UXM3" s="15"/>
      <c r="UXN3" s="15"/>
      <c r="UXO3" s="15"/>
      <c r="UXP3" s="15"/>
      <c r="UXQ3" s="15"/>
      <c r="UXR3" s="15"/>
      <c r="UXS3" s="15"/>
      <c r="UXT3" s="15"/>
      <c r="UXU3" s="15"/>
      <c r="UXV3" s="15"/>
      <c r="UXW3" s="15"/>
      <c r="UXX3" s="15"/>
      <c r="UXY3" s="15"/>
      <c r="UXZ3" s="15"/>
      <c r="UYA3" s="15"/>
      <c r="UYB3" s="15"/>
      <c r="UYC3" s="15"/>
      <c r="UYD3" s="15"/>
      <c r="UYE3" s="15"/>
      <c r="UYF3" s="15"/>
      <c r="UYG3" s="15"/>
      <c r="UYH3" s="15"/>
      <c r="UYI3" s="15"/>
      <c r="UYJ3" s="15"/>
      <c r="UYK3" s="15"/>
      <c r="UYL3" s="15"/>
      <c r="UYM3" s="15"/>
      <c r="UYN3" s="15"/>
      <c r="UYO3" s="15"/>
      <c r="UYP3" s="15"/>
      <c r="UYQ3" s="15"/>
      <c r="UYR3" s="15"/>
      <c r="UYS3" s="15"/>
      <c r="UYT3" s="15"/>
      <c r="UYU3" s="15"/>
      <c r="UYV3" s="15"/>
      <c r="UYW3" s="15"/>
      <c r="UYX3" s="15"/>
      <c r="UYY3" s="15"/>
      <c r="UYZ3" s="15"/>
      <c r="UZA3" s="15"/>
      <c r="UZB3" s="15"/>
      <c r="UZC3" s="15"/>
      <c r="UZD3" s="15"/>
      <c r="UZE3" s="15"/>
      <c r="UZF3" s="15"/>
      <c r="UZG3" s="15"/>
      <c r="UZH3" s="15"/>
      <c r="UZI3" s="15"/>
      <c r="UZJ3" s="15"/>
      <c r="UZK3" s="15"/>
      <c r="UZL3" s="15"/>
      <c r="UZM3" s="15"/>
      <c r="UZN3" s="15"/>
      <c r="UZO3" s="15"/>
      <c r="UZP3" s="15"/>
      <c r="UZQ3" s="15"/>
      <c r="UZR3" s="15"/>
      <c r="UZS3" s="15"/>
      <c r="UZT3" s="15"/>
      <c r="UZU3" s="15"/>
      <c r="UZV3" s="15"/>
      <c r="UZW3" s="15"/>
      <c r="UZX3" s="15"/>
      <c r="UZY3" s="15"/>
      <c r="UZZ3" s="15"/>
      <c r="VAA3" s="15"/>
      <c r="VAB3" s="15"/>
      <c r="VAC3" s="15"/>
      <c r="VAD3" s="15"/>
      <c r="VAE3" s="15"/>
      <c r="VAF3" s="15"/>
      <c r="VAG3" s="15"/>
      <c r="VAH3" s="15"/>
      <c r="VAI3" s="15"/>
      <c r="VAJ3" s="15"/>
      <c r="VAK3" s="15"/>
      <c r="VAL3" s="15"/>
      <c r="VAM3" s="15"/>
      <c r="VAN3" s="15"/>
      <c r="VAO3" s="15"/>
      <c r="VAP3" s="15"/>
      <c r="VAQ3" s="15"/>
      <c r="VAR3" s="15"/>
      <c r="VAS3" s="15"/>
      <c r="VAT3" s="15"/>
      <c r="VAU3" s="15"/>
      <c r="VAV3" s="15"/>
      <c r="VAW3" s="15"/>
      <c r="VAX3" s="15"/>
      <c r="VAY3" s="15"/>
      <c r="VAZ3" s="15"/>
      <c r="VBA3" s="15"/>
      <c r="VBB3" s="15"/>
      <c r="VBC3" s="15"/>
      <c r="VBD3" s="15"/>
      <c r="VBE3" s="15"/>
      <c r="VBF3" s="15"/>
      <c r="VBG3" s="15"/>
      <c r="VBH3" s="15"/>
      <c r="VBI3" s="15"/>
      <c r="VBJ3" s="15"/>
      <c r="VBK3" s="15"/>
      <c r="VBL3" s="15"/>
      <c r="VBM3" s="15"/>
      <c r="VBN3" s="15"/>
      <c r="VBO3" s="15"/>
      <c r="VBP3" s="15"/>
      <c r="VBQ3" s="15"/>
      <c r="VBR3" s="15"/>
      <c r="VBS3" s="15"/>
      <c r="VBT3" s="15"/>
      <c r="VBU3" s="15"/>
      <c r="VBV3" s="15"/>
      <c r="VBW3" s="15"/>
      <c r="VBX3" s="15"/>
      <c r="VBY3" s="15"/>
      <c r="VBZ3" s="15"/>
      <c r="VCA3" s="15"/>
      <c r="VCB3" s="15"/>
      <c r="VCC3" s="15"/>
      <c r="VCD3" s="15"/>
      <c r="VCE3" s="15"/>
      <c r="VCF3" s="15"/>
      <c r="VCG3" s="15"/>
      <c r="VCH3" s="15"/>
      <c r="VCI3" s="15"/>
      <c r="VCJ3" s="15"/>
      <c r="VCK3" s="15"/>
      <c r="VCL3" s="15"/>
      <c r="VCM3" s="15"/>
      <c r="VCN3" s="15"/>
      <c r="VCO3" s="15"/>
      <c r="VCP3" s="15"/>
      <c r="VCQ3" s="15"/>
      <c r="VCR3" s="15"/>
      <c r="VCS3" s="15"/>
      <c r="VCT3" s="15"/>
      <c r="VCU3" s="15"/>
      <c r="VCV3" s="15"/>
      <c r="VCW3" s="15"/>
      <c r="VCX3" s="15"/>
      <c r="VCY3" s="15"/>
      <c r="VCZ3" s="15"/>
      <c r="VDA3" s="15"/>
      <c r="VDB3" s="15"/>
      <c r="VDC3" s="15"/>
      <c r="VDD3" s="15"/>
      <c r="VDE3" s="15"/>
      <c r="VDF3" s="15"/>
      <c r="VDG3" s="15"/>
      <c r="VDH3" s="15"/>
      <c r="VDI3" s="15"/>
      <c r="VDJ3" s="15"/>
      <c r="VDK3" s="15"/>
      <c r="VDL3" s="15"/>
      <c r="VDM3" s="15"/>
      <c r="VDN3" s="15"/>
      <c r="VDO3" s="15"/>
      <c r="VDP3" s="15"/>
      <c r="VDQ3" s="15"/>
      <c r="VDR3" s="15"/>
      <c r="VDS3" s="15"/>
      <c r="VDT3" s="15"/>
      <c r="VDU3" s="15"/>
      <c r="VDV3" s="15"/>
      <c r="VDW3" s="15"/>
      <c r="VDX3" s="15"/>
      <c r="VDY3" s="15"/>
      <c r="VDZ3" s="15"/>
      <c r="VEA3" s="15"/>
      <c r="VEB3" s="15"/>
      <c r="VEC3" s="15"/>
      <c r="VED3" s="15"/>
      <c r="VEE3" s="15"/>
      <c r="VEF3" s="15"/>
      <c r="VEG3" s="15"/>
      <c r="VEH3" s="15"/>
      <c r="VEI3" s="15"/>
      <c r="VEJ3" s="15"/>
      <c r="VEK3" s="15"/>
      <c r="VEL3" s="15"/>
      <c r="VEM3" s="15"/>
      <c r="VEN3" s="15"/>
      <c r="VEO3" s="15"/>
      <c r="VEP3" s="15"/>
      <c r="VEQ3" s="15"/>
      <c r="VER3" s="15"/>
      <c r="VES3" s="15"/>
      <c r="VET3" s="15"/>
      <c r="VEU3" s="15"/>
      <c r="VEV3" s="15"/>
      <c r="VEW3" s="15"/>
      <c r="VEX3" s="15"/>
      <c r="VEY3" s="15"/>
      <c r="VEZ3" s="15"/>
      <c r="VFA3" s="15"/>
      <c r="VFB3" s="15"/>
      <c r="VFC3" s="15"/>
      <c r="VFD3" s="15"/>
      <c r="VFE3" s="15"/>
      <c r="VFF3" s="15"/>
      <c r="VFG3" s="15"/>
      <c r="VFH3" s="15"/>
      <c r="VFI3" s="15"/>
      <c r="VFJ3" s="15"/>
      <c r="VFK3" s="15"/>
      <c r="VFL3" s="15"/>
      <c r="VFM3" s="15"/>
      <c r="VFN3" s="15"/>
      <c r="VFO3" s="15"/>
      <c r="VFP3" s="15"/>
      <c r="VFQ3" s="15"/>
      <c r="VFR3" s="15"/>
      <c r="VFS3" s="15"/>
      <c r="VFT3" s="15"/>
      <c r="VFU3" s="15"/>
      <c r="VFV3" s="15"/>
      <c r="VFW3" s="15"/>
      <c r="VFX3" s="15"/>
      <c r="VFY3" s="15"/>
      <c r="VFZ3" s="15"/>
      <c r="VGA3" s="15"/>
      <c r="VGB3" s="15"/>
      <c r="VGC3" s="15"/>
      <c r="VGD3" s="15"/>
      <c r="VGE3" s="15"/>
      <c r="VGF3" s="15"/>
      <c r="VGG3" s="15"/>
      <c r="VGH3" s="15"/>
      <c r="VGI3" s="15"/>
      <c r="VGJ3" s="15"/>
      <c r="VGK3" s="15"/>
      <c r="VGL3" s="15"/>
      <c r="VGM3" s="15"/>
      <c r="VGN3" s="15"/>
      <c r="VGO3" s="15"/>
      <c r="VGP3" s="15"/>
      <c r="VGQ3" s="15"/>
      <c r="VGR3" s="15"/>
      <c r="VGS3" s="15"/>
      <c r="VGT3" s="15"/>
      <c r="VGU3" s="15"/>
      <c r="VGV3" s="15"/>
      <c r="VGW3" s="15"/>
      <c r="VGX3" s="15"/>
      <c r="VGY3" s="15"/>
      <c r="VGZ3" s="15"/>
      <c r="VHA3" s="15"/>
      <c r="VHB3" s="15"/>
      <c r="VHC3" s="15"/>
      <c r="VHD3" s="15"/>
      <c r="VHE3" s="15"/>
      <c r="VHF3" s="15"/>
      <c r="VHG3" s="15"/>
      <c r="VHH3" s="15"/>
      <c r="VHI3" s="15"/>
      <c r="VHJ3" s="15"/>
      <c r="VHK3" s="15"/>
      <c r="VHL3" s="15"/>
      <c r="VHM3" s="15"/>
      <c r="VHN3" s="15"/>
      <c r="VHO3" s="15"/>
      <c r="VHP3" s="15"/>
      <c r="VHQ3" s="15"/>
      <c r="VHR3" s="15"/>
      <c r="VHS3" s="15"/>
      <c r="VHT3" s="15"/>
      <c r="VHU3" s="15"/>
      <c r="VHV3" s="15"/>
      <c r="VHW3" s="15"/>
      <c r="VHX3" s="15"/>
      <c r="VHY3" s="15"/>
      <c r="VHZ3" s="15"/>
      <c r="VIA3" s="15"/>
      <c r="VIB3" s="15"/>
      <c r="VIC3" s="15"/>
      <c r="VID3" s="15"/>
      <c r="VIE3" s="15"/>
      <c r="VIF3" s="15"/>
      <c r="VIG3" s="15"/>
      <c r="VIH3" s="15"/>
      <c r="VII3" s="15"/>
      <c r="VIJ3" s="15"/>
      <c r="VIK3" s="15"/>
      <c r="VIL3" s="15"/>
      <c r="VIM3" s="15"/>
      <c r="VIN3" s="15"/>
      <c r="VIO3" s="15"/>
      <c r="VIP3" s="15"/>
      <c r="VIQ3" s="15"/>
      <c r="VIR3" s="15"/>
      <c r="VIS3" s="15"/>
      <c r="VIT3" s="15"/>
      <c r="VIU3" s="15"/>
      <c r="VIV3" s="15"/>
      <c r="VIW3" s="15"/>
      <c r="VIX3" s="15"/>
      <c r="VIY3" s="15"/>
      <c r="VIZ3" s="15"/>
      <c r="VJA3" s="15"/>
      <c r="VJB3" s="15"/>
      <c r="VJC3" s="15"/>
      <c r="VJD3" s="15"/>
      <c r="VJE3" s="15"/>
      <c r="VJF3" s="15"/>
      <c r="VJG3" s="15"/>
      <c r="VJH3" s="15"/>
      <c r="VJI3" s="15"/>
      <c r="VJJ3" s="15"/>
      <c r="VJK3" s="15"/>
      <c r="VJL3" s="15"/>
      <c r="VJM3" s="15"/>
      <c r="VJN3" s="15"/>
      <c r="VJO3" s="15"/>
      <c r="VJP3" s="15"/>
      <c r="VJQ3" s="15"/>
      <c r="VJR3" s="15"/>
      <c r="VJS3" s="15"/>
      <c r="VJT3" s="15"/>
      <c r="VJU3" s="15"/>
      <c r="VJV3" s="15"/>
      <c r="VJW3" s="15"/>
      <c r="VJX3" s="15"/>
      <c r="VJY3" s="15"/>
      <c r="VJZ3" s="15"/>
      <c r="VKA3" s="15"/>
      <c r="VKB3" s="15"/>
      <c r="VKC3" s="15"/>
      <c r="VKD3" s="15"/>
      <c r="VKE3" s="15"/>
      <c r="VKF3" s="15"/>
      <c r="VKG3" s="15"/>
      <c r="VKH3" s="15"/>
      <c r="VKI3" s="15"/>
      <c r="VKJ3" s="15"/>
      <c r="VKK3" s="15"/>
      <c r="VKL3" s="15"/>
      <c r="VKM3" s="15"/>
      <c r="VKN3" s="15"/>
      <c r="VKO3" s="15"/>
      <c r="VKP3" s="15"/>
      <c r="VKQ3" s="15"/>
      <c r="VKR3" s="15"/>
      <c r="VKS3" s="15"/>
      <c r="VKT3" s="15"/>
      <c r="VKU3" s="15"/>
      <c r="VKV3" s="15"/>
      <c r="VKW3" s="15"/>
      <c r="VKX3" s="15"/>
      <c r="VKY3" s="15"/>
      <c r="VKZ3" s="15"/>
      <c r="VLA3" s="15"/>
      <c r="VLB3" s="15"/>
      <c r="VLC3" s="15"/>
      <c r="VLD3" s="15"/>
      <c r="VLE3" s="15"/>
      <c r="VLF3" s="15"/>
      <c r="VLG3" s="15"/>
      <c r="VLH3" s="15"/>
      <c r="VLI3" s="15"/>
      <c r="VLJ3" s="15"/>
      <c r="VLK3" s="15"/>
      <c r="VLL3" s="15"/>
      <c r="VLM3" s="15"/>
      <c r="VLN3" s="15"/>
      <c r="VLO3" s="15"/>
      <c r="VLP3" s="15"/>
      <c r="VLQ3" s="15"/>
      <c r="VLR3" s="15"/>
      <c r="VLS3" s="15"/>
      <c r="VLT3" s="15"/>
      <c r="VLU3" s="15"/>
      <c r="VLV3" s="15"/>
      <c r="VLW3" s="15"/>
      <c r="VLX3" s="15"/>
      <c r="VLY3" s="15"/>
      <c r="VLZ3" s="15"/>
      <c r="VMA3" s="15"/>
      <c r="VMB3" s="15"/>
      <c r="VMC3" s="15"/>
      <c r="VMD3" s="15"/>
      <c r="VME3" s="15"/>
      <c r="VMF3" s="15"/>
      <c r="VMG3" s="15"/>
      <c r="VMH3" s="15"/>
      <c r="VMI3" s="15"/>
      <c r="VMJ3" s="15"/>
      <c r="VMK3" s="15"/>
      <c r="VML3" s="15"/>
      <c r="VMM3" s="15"/>
      <c r="VMN3" s="15"/>
      <c r="VMO3" s="15"/>
      <c r="VMP3" s="15"/>
      <c r="VMQ3" s="15"/>
      <c r="VMR3" s="15"/>
      <c r="VMS3" s="15"/>
      <c r="VMT3" s="15"/>
      <c r="VMU3" s="15"/>
      <c r="VMV3" s="15"/>
      <c r="VMW3" s="15"/>
      <c r="VMX3" s="15"/>
      <c r="VMY3" s="15"/>
      <c r="VMZ3" s="15"/>
      <c r="VNA3" s="15"/>
      <c r="VNB3" s="15"/>
      <c r="VNC3" s="15"/>
      <c r="VND3" s="15"/>
      <c r="VNE3" s="15"/>
      <c r="VNF3" s="15"/>
      <c r="VNG3" s="15"/>
      <c r="VNH3" s="15"/>
      <c r="VNI3" s="15"/>
      <c r="VNJ3" s="15"/>
      <c r="VNK3" s="15"/>
      <c r="VNL3" s="15"/>
      <c r="VNM3" s="15"/>
      <c r="VNN3" s="15"/>
      <c r="VNO3" s="15"/>
      <c r="VNP3" s="15"/>
      <c r="VNQ3" s="15"/>
      <c r="VNR3" s="15"/>
      <c r="VNS3" s="15"/>
      <c r="VNT3" s="15"/>
      <c r="VNU3" s="15"/>
      <c r="VNV3" s="15"/>
      <c r="VNW3" s="15"/>
      <c r="VNX3" s="15"/>
      <c r="VNY3" s="15"/>
      <c r="VNZ3" s="15"/>
      <c r="VOA3" s="15"/>
      <c r="VOB3" s="15"/>
      <c r="VOC3" s="15"/>
      <c r="VOD3" s="15"/>
      <c r="VOE3" s="15"/>
      <c r="VOF3" s="15"/>
      <c r="VOG3" s="15"/>
      <c r="VOH3" s="15"/>
      <c r="VOI3" s="15"/>
      <c r="VOJ3" s="15"/>
      <c r="VOK3" s="15"/>
      <c r="VOL3" s="15"/>
      <c r="VOM3" s="15"/>
      <c r="VON3" s="15"/>
      <c r="VOO3" s="15"/>
      <c r="VOP3" s="15"/>
      <c r="VOQ3" s="15"/>
      <c r="VOR3" s="15"/>
      <c r="VOS3" s="15"/>
      <c r="VOT3" s="15"/>
      <c r="VOU3" s="15"/>
      <c r="VOV3" s="15"/>
      <c r="VOW3" s="15"/>
      <c r="VOX3" s="15"/>
      <c r="VOY3" s="15"/>
      <c r="VOZ3" s="15"/>
      <c r="VPA3" s="15"/>
      <c r="VPB3" s="15"/>
      <c r="VPC3" s="15"/>
      <c r="VPD3" s="15"/>
      <c r="VPE3" s="15"/>
      <c r="VPF3" s="15"/>
      <c r="VPG3" s="15"/>
      <c r="VPH3" s="15"/>
      <c r="VPI3" s="15"/>
      <c r="VPJ3" s="15"/>
      <c r="VPK3" s="15"/>
      <c r="VPL3" s="15"/>
      <c r="VPM3" s="15"/>
      <c r="VPN3" s="15"/>
      <c r="VPO3" s="15"/>
      <c r="VPP3" s="15"/>
      <c r="VPQ3" s="15"/>
      <c r="VPR3" s="15"/>
      <c r="VPS3" s="15"/>
      <c r="VPT3" s="15"/>
      <c r="VPU3" s="15"/>
      <c r="VPV3" s="15"/>
      <c r="VPW3" s="15"/>
      <c r="VPX3" s="15"/>
      <c r="VPY3" s="15"/>
      <c r="VPZ3" s="15"/>
      <c r="VQA3" s="15"/>
      <c r="VQB3" s="15"/>
      <c r="VQC3" s="15"/>
      <c r="VQD3" s="15"/>
      <c r="VQE3" s="15"/>
      <c r="VQF3" s="15"/>
      <c r="VQG3" s="15"/>
      <c r="VQH3" s="15"/>
      <c r="VQI3" s="15"/>
      <c r="VQJ3" s="15"/>
      <c r="VQK3" s="15"/>
      <c r="VQL3" s="15"/>
      <c r="VQM3" s="15"/>
      <c r="VQN3" s="15"/>
      <c r="VQO3" s="15"/>
      <c r="VQP3" s="15"/>
      <c r="VQQ3" s="15"/>
      <c r="VQR3" s="15"/>
      <c r="VQS3" s="15"/>
      <c r="VQT3" s="15"/>
      <c r="VQU3" s="15"/>
      <c r="VQV3" s="15"/>
      <c r="VQW3" s="15"/>
      <c r="VQX3" s="15"/>
      <c r="VQY3" s="15"/>
      <c r="VQZ3" s="15"/>
      <c r="VRA3" s="15"/>
      <c r="VRB3" s="15"/>
      <c r="VRC3" s="15"/>
      <c r="VRD3" s="15"/>
      <c r="VRE3" s="15"/>
      <c r="VRF3" s="15"/>
      <c r="VRG3" s="15"/>
      <c r="VRH3" s="15"/>
      <c r="VRI3" s="15"/>
      <c r="VRJ3" s="15"/>
      <c r="VRK3" s="15"/>
      <c r="VRL3" s="15"/>
      <c r="VRM3" s="15"/>
      <c r="VRN3" s="15"/>
      <c r="VRO3" s="15"/>
      <c r="VRP3" s="15"/>
      <c r="VRQ3" s="15"/>
      <c r="VRR3" s="15"/>
      <c r="VRS3" s="15"/>
      <c r="VRT3" s="15"/>
      <c r="VRU3" s="15"/>
      <c r="VRV3" s="15"/>
      <c r="VRW3" s="15"/>
      <c r="VRX3" s="15"/>
      <c r="VRY3" s="15"/>
      <c r="VRZ3" s="15"/>
      <c r="VSA3" s="15"/>
      <c r="VSB3" s="15"/>
      <c r="VSC3" s="15"/>
      <c r="VSD3" s="15"/>
      <c r="VSE3" s="15"/>
      <c r="VSF3" s="15"/>
      <c r="VSG3" s="15"/>
      <c r="VSH3" s="15"/>
      <c r="VSI3" s="15"/>
      <c r="VSJ3" s="15"/>
      <c r="VSK3" s="15"/>
      <c r="VSL3" s="15"/>
      <c r="VSM3" s="15"/>
      <c r="VSN3" s="15"/>
      <c r="VSO3" s="15"/>
      <c r="VSP3" s="15"/>
      <c r="VSQ3" s="15"/>
      <c r="VSR3" s="15"/>
      <c r="VSS3" s="15"/>
      <c r="VST3" s="15"/>
      <c r="VSU3" s="15"/>
      <c r="VSV3" s="15"/>
      <c r="VSW3" s="15"/>
      <c r="VSX3" s="15"/>
      <c r="VSY3" s="15"/>
      <c r="VSZ3" s="15"/>
      <c r="VTA3" s="15"/>
      <c r="VTB3" s="15"/>
      <c r="VTC3" s="15"/>
      <c r="VTD3" s="15"/>
      <c r="VTE3" s="15"/>
      <c r="VTF3" s="15"/>
      <c r="VTG3" s="15"/>
      <c r="VTH3" s="15"/>
      <c r="VTI3" s="15"/>
      <c r="VTJ3" s="15"/>
      <c r="VTK3" s="15"/>
      <c r="VTL3" s="15"/>
      <c r="VTM3" s="15"/>
      <c r="VTN3" s="15"/>
      <c r="VTO3" s="15"/>
      <c r="VTP3" s="15"/>
      <c r="VTQ3" s="15"/>
      <c r="VTR3" s="15"/>
      <c r="VTS3" s="15"/>
      <c r="VTT3" s="15"/>
      <c r="VTU3" s="15"/>
      <c r="VTV3" s="15"/>
      <c r="VTW3" s="15"/>
      <c r="VTX3" s="15"/>
      <c r="VTY3" s="15"/>
      <c r="VTZ3" s="15"/>
      <c r="VUA3" s="15"/>
      <c r="VUB3" s="15"/>
      <c r="VUC3" s="15"/>
      <c r="VUD3" s="15"/>
      <c r="VUE3" s="15"/>
      <c r="VUF3" s="15"/>
      <c r="VUG3" s="15"/>
      <c r="VUH3" s="15"/>
      <c r="VUI3" s="15"/>
      <c r="VUJ3" s="15"/>
      <c r="VUK3" s="15"/>
      <c r="VUL3" s="15"/>
      <c r="VUM3" s="15"/>
      <c r="VUN3" s="15"/>
      <c r="VUO3" s="15"/>
      <c r="VUP3" s="15"/>
      <c r="VUQ3" s="15"/>
      <c r="VUR3" s="15"/>
      <c r="VUS3" s="15"/>
      <c r="VUT3" s="15"/>
      <c r="VUU3" s="15"/>
      <c r="VUV3" s="15"/>
      <c r="VUW3" s="15"/>
      <c r="VUX3" s="15"/>
      <c r="VUY3" s="15"/>
      <c r="VUZ3" s="15"/>
      <c r="VVA3" s="15"/>
      <c r="VVB3" s="15"/>
      <c r="VVC3" s="15"/>
      <c r="VVD3" s="15"/>
      <c r="VVE3" s="15"/>
      <c r="VVF3" s="15"/>
      <c r="VVG3" s="15"/>
      <c r="VVH3" s="15"/>
      <c r="VVI3" s="15"/>
      <c r="VVJ3" s="15"/>
      <c r="VVK3" s="15"/>
      <c r="VVL3" s="15"/>
      <c r="VVM3" s="15"/>
      <c r="VVN3" s="15"/>
      <c r="VVO3" s="15"/>
      <c r="VVP3" s="15"/>
      <c r="VVQ3" s="15"/>
      <c r="VVR3" s="15"/>
      <c r="VVS3" s="15"/>
      <c r="VVT3" s="15"/>
      <c r="VVU3" s="15"/>
      <c r="VVV3" s="15"/>
      <c r="VVW3" s="15"/>
      <c r="VVX3" s="15"/>
      <c r="VVY3" s="15"/>
      <c r="VVZ3" s="15"/>
      <c r="VWA3" s="15"/>
      <c r="VWB3" s="15"/>
      <c r="VWC3" s="15"/>
      <c r="VWD3" s="15"/>
      <c r="VWE3" s="15"/>
      <c r="VWF3" s="15"/>
      <c r="VWG3" s="15"/>
      <c r="VWH3" s="15"/>
      <c r="VWI3" s="15"/>
      <c r="VWJ3" s="15"/>
      <c r="VWK3" s="15"/>
      <c r="VWL3" s="15"/>
      <c r="VWM3" s="15"/>
      <c r="VWN3" s="15"/>
      <c r="VWO3" s="15"/>
      <c r="VWP3" s="15"/>
      <c r="VWQ3" s="15"/>
      <c r="VWR3" s="15"/>
      <c r="VWS3" s="15"/>
      <c r="VWT3" s="15"/>
      <c r="VWU3" s="15"/>
      <c r="VWV3" s="15"/>
      <c r="VWW3" s="15"/>
      <c r="VWX3" s="15"/>
      <c r="VWY3" s="15"/>
      <c r="VWZ3" s="15"/>
      <c r="VXA3" s="15"/>
      <c r="VXB3" s="15"/>
      <c r="VXC3" s="15"/>
      <c r="VXD3" s="15"/>
      <c r="VXE3" s="15"/>
      <c r="VXF3" s="15"/>
      <c r="VXG3" s="15"/>
      <c r="VXH3" s="15"/>
      <c r="VXI3" s="15"/>
      <c r="VXJ3" s="15"/>
      <c r="VXK3" s="15"/>
      <c r="VXL3" s="15"/>
      <c r="VXM3" s="15"/>
      <c r="VXN3" s="15"/>
      <c r="VXO3" s="15"/>
      <c r="VXP3" s="15"/>
      <c r="VXQ3" s="15"/>
      <c r="VXR3" s="15"/>
      <c r="VXS3" s="15"/>
      <c r="VXT3" s="15"/>
      <c r="VXU3" s="15"/>
      <c r="VXV3" s="15"/>
      <c r="VXW3" s="15"/>
      <c r="VXX3" s="15"/>
      <c r="VXY3" s="15"/>
      <c r="VXZ3" s="15"/>
      <c r="VYA3" s="15"/>
      <c r="VYB3" s="15"/>
      <c r="VYC3" s="15"/>
      <c r="VYD3" s="15"/>
      <c r="VYE3" s="15"/>
      <c r="VYF3" s="15"/>
      <c r="VYG3" s="15"/>
      <c r="VYH3" s="15"/>
      <c r="VYI3" s="15"/>
      <c r="VYJ3" s="15"/>
      <c r="VYK3" s="15"/>
      <c r="VYL3" s="15"/>
      <c r="VYM3" s="15"/>
      <c r="VYN3" s="15"/>
      <c r="VYO3" s="15"/>
      <c r="VYP3" s="15"/>
      <c r="VYQ3" s="15"/>
      <c r="VYR3" s="15"/>
      <c r="VYS3" s="15"/>
      <c r="VYT3" s="15"/>
      <c r="VYU3" s="15"/>
      <c r="VYV3" s="15"/>
      <c r="VYW3" s="15"/>
      <c r="VYX3" s="15"/>
      <c r="VYY3" s="15"/>
      <c r="VYZ3" s="15"/>
      <c r="VZA3" s="15"/>
      <c r="VZB3" s="15"/>
      <c r="VZC3" s="15"/>
      <c r="VZD3" s="15"/>
      <c r="VZE3" s="15"/>
      <c r="VZF3" s="15"/>
      <c r="VZG3" s="15"/>
      <c r="VZH3" s="15"/>
      <c r="VZI3" s="15"/>
      <c r="VZJ3" s="15"/>
      <c r="VZK3" s="15"/>
      <c r="VZL3" s="15"/>
      <c r="VZM3" s="15"/>
      <c r="VZN3" s="15"/>
      <c r="VZO3" s="15"/>
      <c r="VZP3" s="15"/>
      <c r="VZQ3" s="15"/>
      <c r="VZR3" s="15"/>
      <c r="VZS3" s="15"/>
      <c r="VZT3" s="15"/>
      <c r="VZU3" s="15"/>
      <c r="VZV3" s="15"/>
      <c r="VZW3" s="15"/>
      <c r="VZX3" s="15"/>
      <c r="VZY3" s="15"/>
      <c r="VZZ3" s="15"/>
      <c r="WAA3" s="15"/>
      <c r="WAB3" s="15"/>
      <c r="WAC3" s="15"/>
      <c r="WAD3" s="15"/>
      <c r="WAE3" s="15"/>
      <c r="WAF3" s="15"/>
      <c r="WAG3" s="15"/>
      <c r="WAH3" s="15"/>
      <c r="WAI3" s="15"/>
      <c r="WAJ3" s="15"/>
      <c r="WAK3" s="15"/>
      <c r="WAL3" s="15"/>
      <c r="WAM3" s="15"/>
      <c r="WAN3" s="15"/>
      <c r="WAO3" s="15"/>
      <c r="WAP3" s="15"/>
      <c r="WAQ3" s="15"/>
      <c r="WAR3" s="15"/>
      <c r="WAS3" s="15"/>
      <c r="WAT3" s="15"/>
      <c r="WAU3" s="15"/>
      <c r="WAV3" s="15"/>
      <c r="WAW3" s="15"/>
      <c r="WAX3" s="15"/>
      <c r="WAY3" s="15"/>
      <c r="WAZ3" s="15"/>
      <c r="WBA3" s="15"/>
      <c r="WBB3" s="15"/>
      <c r="WBC3" s="15"/>
      <c r="WBD3" s="15"/>
      <c r="WBE3" s="15"/>
      <c r="WBF3" s="15"/>
      <c r="WBG3" s="15"/>
      <c r="WBH3" s="15"/>
      <c r="WBI3" s="15"/>
      <c r="WBJ3" s="15"/>
      <c r="WBK3" s="15"/>
      <c r="WBL3" s="15"/>
      <c r="WBM3" s="15"/>
      <c r="WBN3" s="15"/>
      <c r="WBO3" s="15"/>
      <c r="WBP3" s="15"/>
      <c r="WBQ3" s="15"/>
      <c r="WBR3" s="15"/>
      <c r="WBS3" s="15"/>
      <c r="WBT3" s="15"/>
      <c r="WBU3" s="15"/>
      <c r="WBV3" s="15"/>
      <c r="WBW3" s="15"/>
      <c r="WBX3" s="15"/>
      <c r="WBY3" s="15"/>
      <c r="WBZ3" s="15"/>
      <c r="WCA3" s="15"/>
      <c r="WCB3" s="15"/>
      <c r="WCC3" s="15"/>
      <c r="WCD3" s="15"/>
      <c r="WCE3" s="15"/>
      <c r="WCF3" s="15"/>
      <c r="WCG3" s="15"/>
      <c r="WCH3" s="15"/>
      <c r="WCI3" s="15"/>
      <c r="WCJ3" s="15"/>
      <c r="WCK3" s="15"/>
      <c r="WCL3" s="15"/>
      <c r="WCM3" s="15"/>
      <c r="WCN3" s="15"/>
      <c r="WCO3" s="15"/>
      <c r="WCP3" s="15"/>
      <c r="WCQ3" s="15"/>
      <c r="WCR3" s="15"/>
      <c r="WCS3" s="15"/>
      <c r="WCT3" s="15"/>
      <c r="WCU3" s="15"/>
      <c r="WCV3" s="15"/>
      <c r="WCW3" s="15"/>
      <c r="WCX3" s="15"/>
      <c r="WCY3" s="15"/>
      <c r="WCZ3" s="15"/>
      <c r="WDA3" s="15"/>
      <c r="WDB3" s="15"/>
      <c r="WDC3" s="15"/>
      <c r="WDD3" s="15"/>
      <c r="WDE3" s="15"/>
      <c r="WDF3" s="15"/>
      <c r="WDG3" s="15"/>
      <c r="WDH3" s="15"/>
      <c r="WDI3" s="15"/>
      <c r="WDJ3" s="15"/>
      <c r="WDK3" s="15"/>
      <c r="WDL3" s="15"/>
      <c r="WDM3" s="15"/>
      <c r="WDN3" s="15"/>
      <c r="WDO3" s="15"/>
      <c r="WDP3" s="15"/>
      <c r="WDQ3" s="15"/>
      <c r="WDR3" s="15"/>
      <c r="WDS3" s="15"/>
      <c r="WDT3" s="15"/>
      <c r="WDU3" s="15"/>
      <c r="WDV3" s="15"/>
      <c r="WDW3" s="15"/>
      <c r="WDX3" s="15"/>
      <c r="WDY3" s="15"/>
      <c r="WDZ3" s="15"/>
      <c r="WEA3" s="15"/>
      <c r="WEB3" s="15"/>
      <c r="WEC3" s="15"/>
      <c r="WED3" s="15"/>
      <c r="WEE3" s="15"/>
      <c r="WEF3" s="15"/>
      <c r="WEG3" s="15"/>
      <c r="WEH3" s="15"/>
      <c r="WEI3" s="15"/>
      <c r="WEJ3" s="15"/>
      <c r="WEK3" s="15"/>
      <c r="WEL3" s="15"/>
      <c r="WEM3" s="15"/>
      <c r="WEN3" s="15"/>
      <c r="WEO3" s="15"/>
      <c r="WEP3" s="15"/>
      <c r="WEQ3" s="15"/>
      <c r="WER3" s="15"/>
      <c r="WES3" s="15"/>
      <c r="WET3" s="15"/>
      <c r="WEU3" s="15"/>
      <c r="WEV3" s="15"/>
      <c r="WEW3" s="15"/>
      <c r="WEX3" s="15"/>
      <c r="WEY3" s="15"/>
      <c r="WEZ3" s="15"/>
      <c r="WFA3" s="15"/>
      <c r="WFB3" s="15"/>
      <c r="WFC3" s="15"/>
      <c r="WFD3" s="15"/>
      <c r="WFE3" s="15"/>
      <c r="WFF3" s="15"/>
      <c r="WFG3" s="15"/>
      <c r="WFH3" s="15"/>
      <c r="WFI3" s="15"/>
      <c r="WFJ3" s="15"/>
      <c r="WFK3" s="15"/>
      <c r="WFL3" s="15"/>
      <c r="WFM3" s="15"/>
      <c r="WFN3" s="15"/>
      <c r="WFO3" s="15"/>
      <c r="WFP3" s="15"/>
      <c r="WFQ3" s="15"/>
      <c r="WFR3" s="15"/>
      <c r="WFS3" s="15"/>
      <c r="WFT3" s="15"/>
      <c r="WFU3" s="15"/>
      <c r="WFV3" s="15"/>
      <c r="WFW3" s="15"/>
      <c r="WFX3" s="15"/>
      <c r="WFY3" s="15"/>
      <c r="WFZ3" s="15"/>
      <c r="WGA3" s="15"/>
      <c r="WGB3" s="15"/>
      <c r="WGC3" s="15"/>
      <c r="WGD3" s="15"/>
      <c r="WGE3" s="15"/>
      <c r="WGF3" s="15"/>
      <c r="WGG3" s="15"/>
      <c r="WGH3" s="15"/>
      <c r="WGI3" s="15"/>
      <c r="WGJ3" s="15"/>
      <c r="WGK3" s="15"/>
      <c r="WGL3" s="15"/>
      <c r="WGM3" s="15"/>
      <c r="WGN3" s="15"/>
      <c r="WGO3" s="15"/>
      <c r="WGP3" s="15"/>
      <c r="WGQ3" s="15"/>
      <c r="WGR3" s="15"/>
      <c r="WGS3" s="15"/>
      <c r="WGT3" s="15"/>
      <c r="WGU3" s="15"/>
      <c r="WGV3" s="15"/>
      <c r="WGW3" s="15"/>
      <c r="WGX3" s="15"/>
      <c r="WGY3" s="15"/>
      <c r="WGZ3" s="15"/>
      <c r="WHA3" s="15"/>
      <c r="WHB3" s="15"/>
      <c r="WHC3" s="15"/>
      <c r="WHD3" s="15"/>
      <c r="WHE3" s="15"/>
      <c r="WHF3" s="15"/>
      <c r="WHG3" s="15"/>
      <c r="WHH3" s="15"/>
      <c r="WHI3" s="15"/>
      <c r="WHJ3" s="15"/>
      <c r="WHK3" s="15"/>
      <c r="WHL3" s="15"/>
      <c r="WHM3" s="15"/>
      <c r="WHN3" s="15"/>
      <c r="WHO3" s="15"/>
      <c r="WHP3" s="15"/>
      <c r="WHQ3" s="15"/>
      <c r="WHR3" s="15"/>
      <c r="WHS3" s="15"/>
      <c r="WHT3" s="15"/>
      <c r="WHU3" s="15"/>
      <c r="WHV3" s="15"/>
      <c r="WHW3" s="15"/>
      <c r="WHX3" s="15"/>
      <c r="WHY3" s="15"/>
      <c r="WHZ3" s="15"/>
      <c r="WIA3" s="15"/>
      <c r="WIB3" s="15"/>
      <c r="WIC3" s="15"/>
      <c r="WID3" s="15"/>
      <c r="WIE3" s="15"/>
      <c r="WIF3" s="15"/>
      <c r="WIG3" s="15"/>
      <c r="WIH3" s="15"/>
      <c r="WII3" s="15"/>
      <c r="WIJ3" s="15"/>
      <c r="WIK3" s="15"/>
      <c r="WIL3" s="15"/>
      <c r="WIM3" s="15"/>
      <c r="WIN3" s="15"/>
      <c r="WIO3" s="15"/>
      <c r="WIP3" s="15"/>
      <c r="WIQ3" s="15"/>
      <c r="WIR3" s="15"/>
      <c r="WIS3" s="15"/>
      <c r="WIT3" s="15"/>
      <c r="WIU3" s="15"/>
      <c r="WIV3" s="15"/>
      <c r="WIW3" s="15"/>
      <c r="WIX3" s="15"/>
      <c r="WIY3" s="15"/>
      <c r="WIZ3" s="15"/>
      <c r="WJA3" s="15"/>
      <c r="WJB3" s="15"/>
      <c r="WJC3" s="15"/>
      <c r="WJD3" s="15"/>
      <c r="WJE3" s="15"/>
      <c r="WJF3" s="15"/>
      <c r="WJG3" s="15"/>
      <c r="WJH3" s="15"/>
      <c r="WJI3" s="15"/>
      <c r="WJJ3" s="15"/>
      <c r="WJK3" s="15"/>
      <c r="WJL3" s="15"/>
      <c r="WJM3" s="15"/>
      <c r="WJN3" s="15"/>
      <c r="WJO3" s="15"/>
      <c r="WJP3" s="15"/>
      <c r="WJQ3" s="15"/>
      <c r="WJR3" s="15"/>
      <c r="WJS3" s="15"/>
      <c r="WJT3" s="15"/>
      <c r="WJU3" s="15"/>
      <c r="WJV3" s="15"/>
      <c r="WJW3" s="15"/>
      <c r="WJX3" s="15"/>
      <c r="WJY3" s="15"/>
      <c r="WJZ3" s="15"/>
      <c r="WKA3" s="15"/>
      <c r="WKB3" s="15"/>
      <c r="WKC3" s="15"/>
      <c r="WKD3" s="15"/>
      <c r="WKE3" s="15"/>
      <c r="WKF3" s="15"/>
      <c r="WKG3" s="15"/>
      <c r="WKH3" s="15"/>
      <c r="WKI3" s="15"/>
      <c r="WKJ3" s="15"/>
      <c r="WKK3" s="15"/>
      <c r="WKL3" s="15"/>
      <c r="WKM3" s="15"/>
      <c r="WKN3" s="15"/>
      <c r="WKO3" s="15"/>
      <c r="WKP3" s="15"/>
      <c r="WKQ3" s="15"/>
      <c r="WKR3" s="15"/>
      <c r="WKS3" s="15"/>
      <c r="WKT3" s="15"/>
      <c r="WKU3" s="15"/>
      <c r="WKV3" s="15"/>
      <c r="WKW3" s="15"/>
      <c r="WKX3" s="15"/>
      <c r="WKY3" s="15"/>
      <c r="WKZ3" s="15"/>
      <c r="WLA3" s="15"/>
      <c r="WLB3" s="15"/>
      <c r="WLC3" s="15"/>
      <c r="WLD3" s="15"/>
      <c r="WLE3" s="15"/>
      <c r="WLF3" s="15"/>
      <c r="WLG3" s="15"/>
      <c r="WLH3" s="15"/>
      <c r="WLI3" s="15"/>
      <c r="WLJ3" s="15"/>
      <c r="WLK3" s="15"/>
      <c r="WLL3" s="15"/>
      <c r="WLM3" s="15"/>
      <c r="WLN3" s="15"/>
      <c r="WLO3" s="15"/>
      <c r="WLP3" s="15"/>
      <c r="WLQ3" s="15"/>
      <c r="WLR3" s="15"/>
      <c r="WLS3" s="15"/>
      <c r="WLT3" s="15"/>
      <c r="WLU3" s="15"/>
      <c r="WLV3" s="15"/>
      <c r="WLW3" s="15"/>
      <c r="WLX3" s="15"/>
      <c r="WLY3" s="15"/>
      <c r="WLZ3" s="15"/>
      <c r="WMA3" s="15"/>
      <c r="WMB3" s="15"/>
      <c r="WMC3" s="15"/>
      <c r="WMD3" s="15"/>
      <c r="WME3" s="15"/>
      <c r="WMF3" s="15"/>
      <c r="WMG3" s="15"/>
      <c r="WMH3" s="15"/>
      <c r="WMI3" s="15"/>
      <c r="WMJ3" s="15"/>
      <c r="WMK3" s="15"/>
      <c r="WML3" s="15"/>
      <c r="WMM3" s="15"/>
      <c r="WMN3" s="15"/>
      <c r="WMO3" s="15"/>
      <c r="WMP3" s="15"/>
      <c r="WMQ3" s="15"/>
      <c r="WMR3" s="15"/>
      <c r="WMS3" s="15"/>
      <c r="WMT3" s="15"/>
      <c r="WMU3" s="15"/>
      <c r="WMV3" s="15"/>
      <c r="WMW3" s="15"/>
      <c r="WMX3" s="15"/>
      <c r="WMY3" s="15"/>
      <c r="WMZ3" s="15"/>
      <c r="WNA3" s="15"/>
      <c r="WNB3" s="15"/>
      <c r="WNC3" s="15"/>
      <c r="WND3" s="15"/>
      <c r="WNE3" s="15"/>
      <c r="WNF3" s="15"/>
      <c r="WNG3" s="15"/>
      <c r="WNH3" s="15"/>
      <c r="WNI3" s="15"/>
      <c r="WNJ3" s="15"/>
      <c r="WNK3" s="15"/>
      <c r="WNL3" s="15"/>
      <c r="WNM3" s="15"/>
      <c r="WNN3" s="15"/>
      <c r="WNO3" s="15"/>
      <c r="WNP3" s="15"/>
      <c r="WNQ3" s="15"/>
      <c r="WNR3" s="15"/>
      <c r="WNS3" s="15"/>
      <c r="WNT3" s="15"/>
      <c r="WNU3" s="15"/>
      <c r="WNV3" s="15"/>
      <c r="WNW3" s="15"/>
      <c r="WNX3" s="15"/>
      <c r="WNY3" s="15"/>
      <c r="WNZ3" s="15"/>
      <c r="WOA3" s="15"/>
      <c r="WOB3" s="15"/>
      <c r="WOC3" s="15"/>
      <c r="WOD3" s="15"/>
      <c r="WOE3" s="15"/>
      <c r="WOF3" s="15"/>
      <c r="WOG3" s="15"/>
      <c r="WOH3" s="15"/>
      <c r="WOI3" s="15"/>
      <c r="WOJ3" s="15"/>
      <c r="WOK3" s="15"/>
      <c r="WOL3" s="15"/>
      <c r="WOM3" s="15"/>
      <c r="WON3" s="15"/>
      <c r="WOO3" s="15"/>
      <c r="WOP3" s="15"/>
      <c r="WOQ3" s="15"/>
      <c r="WOR3" s="15"/>
      <c r="WOS3" s="15"/>
      <c r="WOT3" s="15"/>
      <c r="WOU3" s="15"/>
      <c r="WOV3" s="15"/>
      <c r="WOW3" s="15"/>
      <c r="WOX3" s="15"/>
      <c r="WOY3" s="15"/>
      <c r="WOZ3" s="15"/>
      <c r="WPA3" s="15"/>
      <c r="WPB3" s="15"/>
      <c r="WPC3" s="15"/>
      <c r="WPD3" s="15"/>
      <c r="WPE3" s="15"/>
      <c r="WPF3" s="15"/>
      <c r="WPG3" s="15"/>
      <c r="WPH3" s="15"/>
      <c r="WPI3" s="15"/>
      <c r="WPJ3" s="15"/>
      <c r="WPK3" s="15"/>
      <c r="WPL3" s="15"/>
      <c r="WPM3" s="15"/>
      <c r="WPN3" s="15"/>
      <c r="WPO3" s="15"/>
      <c r="WPP3" s="15"/>
      <c r="WPQ3" s="15"/>
      <c r="WPR3" s="15"/>
      <c r="WPS3" s="15"/>
      <c r="WPT3" s="15"/>
      <c r="WPU3" s="15"/>
      <c r="WPV3" s="15"/>
      <c r="WPW3" s="15"/>
      <c r="WPX3" s="15"/>
      <c r="WPY3" s="15"/>
      <c r="WPZ3" s="15"/>
      <c r="WQA3" s="15"/>
      <c r="WQB3" s="15"/>
      <c r="WQC3" s="15"/>
      <c r="WQD3" s="15"/>
      <c r="WQE3" s="15"/>
      <c r="WQF3" s="15"/>
      <c r="WQG3" s="15"/>
      <c r="WQH3" s="15"/>
      <c r="WQI3" s="15"/>
      <c r="WQJ3" s="15"/>
      <c r="WQK3" s="15"/>
      <c r="WQL3" s="15"/>
      <c r="WQM3" s="15"/>
      <c r="WQN3" s="15"/>
      <c r="WQO3" s="15"/>
      <c r="WQP3" s="15"/>
      <c r="WQQ3" s="15"/>
      <c r="WQR3" s="15"/>
      <c r="WQS3" s="15"/>
      <c r="WQT3" s="15"/>
      <c r="WQU3" s="15"/>
      <c r="WQV3" s="15"/>
      <c r="WQW3" s="15"/>
      <c r="WQX3" s="15"/>
      <c r="WQY3" s="15"/>
      <c r="WQZ3" s="15"/>
      <c r="WRA3" s="15"/>
      <c r="WRB3" s="15"/>
      <c r="WRC3" s="15"/>
      <c r="WRD3" s="15"/>
      <c r="WRE3" s="15"/>
      <c r="WRF3" s="15"/>
      <c r="WRG3" s="15"/>
      <c r="WRH3" s="15"/>
      <c r="WRI3" s="15"/>
      <c r="WRJ3" s="15"/>
      <c r="WRK3" s="15"/>
      <c r="WRL3" s="15"/>
      <c r="WRM3" s="15"/>
      <c r="WRN3" s="15"/>
      <c r="WRO3" s="15"/>
      <c r="WRP3" s="15"/>
      <c r="WRQ3" s="15"/>
      <c r="WRR3" s="15"/>
      <c r="WRS3" s="15"/>
      <c r="WRT3" s="15"/>
      <c r="WRU3" s="15"/>
      <c r="WRV3" s="15"/>
      <c r="WRW3" s="15"/>
      <c r="WRX3" s="15"/>
      <c r="WRY3" s="15"/>
      <c r="WRZ3" s="15"/>
      <c r="WSA3" s="15"/>
      <c r="WSB3" s="15"/>
      <c r="WSC3" s="15"/>
      <c r="WSD3" s="15"/>
      <c r="WSE3" s="15"/>
      <c r="WSF3" s="15"/>
      <c r="WSG3" s="15"/>
      <c r="WSH3" s="15"/>
      <c r="WSI3" s="15"/>
      <c r="WSJ3" s="15"/>
      <c r="WSK3" s="15"/>
      <c r="WSL3" s="15"/>
      <c r="WSM3" s="15"/>
      <c r="WSN3" s="15"/>
      <c r="WSO3" s="15"/>
      <c r="WSP3" s="15"/>
      <c r="WSQ3" s="15"/>
      <c r="WSR3" s="15"/>
      <c r="WSS3" s="15"/>
      <c r="WST3" s="15"/>
      <c r="WSU3" s="15"/>
      <c r="WSV3" s="15"/>
      <c r="WSW3" s="15"/>
      <c r="WSX3" s="15"/>
      <c r="WSY3" s="15"/>
      <c r="WSZ3" s="15"/>
      <c r="WTA3" s="15"/>
      <c r="WTB3" s="15"/>
      <c r="WTC3" s="15"/>
      <c r="WTD3" s="15"/>
      <c r="WTE3" s="15"/>
      <c r="WTF3" s="15"/>
      <c r="WTG3" s="15"/>
      <c r="WTH3" s="15"/>
      <c r="WTI3" s="15"/>
      <c r="WTJ3" s="15"/>
      <c r="WTK3" s="15"/>
      <c r="WTL3" s="15"/>
      <c r="WTM3" s="15"/>
      <c r="WTN3" s="15"/>
      <c r="WTO3" s="15"/>
      <c r="WTP3" s="15"/>
      <c r="WTQ3" s="15"/>
      <c r="WTR3" s="15"/>
      <c r="WTS3" s="15"/>
      <c r="WTT3" s="15"/>
      <c r="WTU3" s="15"/>
      <c r="WTV3" s="15"/>
      <c r="WTW3" s="15"/>
      <c r="WTX3" s="15"/>
      <c r="WTY3" s="15"/>
      <c r="WTZ3" s="15"/>
      <c r="WUA3" s="15"/>
      <c r="WUB3" s="15"/>
      <c r="WUC3" s="15"/>
      <c r="WUD3" s="15"/>
      <c r="WUE3" s="15"/>
      <c r="WUF3" s="15"/>
      <c r="WUG3" s="15"/>
      <c r="WUH3" s="15"/>
      <c r="WUI3" s="15"/>
      <c r="WUJ3" s="15"/>
      <c r="WUK3" s="15"/>
      <c r="WUL3" s="15"/>
      <c r="WUM3" s="15"/>
      <c r="WUN3" s="15"/>
      <c r="WUO3" s="15"/>
      <c r="WUP3" s="15"/>
      <c r="WUQ3" s="15"/>
      <c r="WUR3" s="15"/>
      <c r="WUS3" s="15"/>
      <c r="WUT3" s="15"/>
      <c r="WUU3" s="15"/>
      <c r="WUV3" s="15"/>
      <c r="WUW3" s="15"/>
      <c r="WUX3" s="15"/>
      <c r="WUY3" s="15"/>
      <c r="WUZ3" s="15"/>
      <c r="WVA3" s="15"/>
      <c r="WVB3" s="15"/>
      <c r="WVC3" s="15"/>
      <c r="WVD3" s="15"/>
      <c r="WVE3" s="15"/>
      <c r="WVF3" s="15"/>
      <c r="WVG3" s="15"/>
      <c r="WVH3" s="15"/>
      <c r="WVI3" s="15"/>
      <c r="WVJ3" s="15"/>
      <c r="WVK3" s="15"/>
      <c r="WVL3" s="15"/>
      <c r="WVM3" s="15"/>
      <c r="WVN3" s="15"/>
      <c r="WVO3" s="15"/>
      <c r="WVP3" s="15"/>
      <c r="WVQ3" s="15"/>
      <c r="WVR3" s="15"/>
      <c r="WVS3" s="15"/>
      <c r="WVT3" s="15"/>
      <c r="WVU3" s="15"/>
      <c r="WVV3" s="15"/>
      <c r="WVW3" s="15"/>
      <c r="WVX3" s="15"/>
      <c r="WVY3" s="15"/>
      <c r="WVZ3" s="15"/>
      <c r="WWA3" s="15"/>
      <c r="WWB3" s="15"/>
      <c r="WWC3" s="15"/>
      <c r="WWD3" s="15"/>
      <c r="WWE3" s="15"/>
      <c r="WWF3" s="15"/>
      <c r="WWG3" s="15"/>
      <c r="WWH3" s="15"/>
      <c r="WWI3" s="15"/>
      <c r="WWJ3" s="15"/>
      <c r="WWK3" s="15"/>
      <c r="WWL3" s="15"/>
      <c r="WWM3" s="15"/>
      <c r="WWN3" s="15"/>
      <c r="WWO3" s="15"/>
      <c r="WWP3" s="15"/>
      <c r="WWQ3" s="15"/>
      <c r="WWR3" s="15"/>
      <c r="WWS3" s="15"/>
      <c r="WWT3" s="15"/>
      <c r="WWU3" s="15"/>
      <c r="WWV3" s="15"/>
      <c r="WWW3" s="15"/>
      <c r="WWX3" s="15"/>
      <c r="WWY3" s="15"/>
      <c r="WWZ3" s="15"/>
      <c r="WXA3" s="15"/>
      <c r="WXB3" s="15"/>
      <c r="WXC3" s="15"/>
      <c r="WXD3" s="15"/>
      <c r="WXE3" s="15"/>
      <c r="WXF3" s="15"/>
      <c r="WXG3" s="15"/>
      <c r="WXH3" s="15"/>
      <c r="WXI3" s="15"/>
      <c r="WXJ3" s="15"/>
      <c r="WXK3" s="15"/>
      <c r="WXL3" s="15"/>
      <c r="WXM3" s="15"/>
      <c r="WXN3" s="15"/>
      <c r="WXO3" s="15"/>
      <c r="WXP3" s="15"/>
      <c r="WXQ3" s="15"/>
      <c r="WXR3" s="15"/>
      <c r="WXS3" s="15"/>
      <c r="WXT3" s="15"/>
      <c r="WXU3" s="15"/>
      <c r="WXV3" s="15"/>
      <c r="WXW3" s="15"/>
      <c r="WXX3" s="15"/>
      <c r="WXY3" s="15"/>
      <c r="WXZ3" s="15"/>
      <c r="WYA3" s="15"/>
      <c r="WYB3" s="15"/>
      <c r="WYC3" s="15"/>
      <c r="WYD3" s="15"/>
      <c r="WYE3" s="15"/>
      <c r="WYF3" s="15"/>
      <c r="WYG3" s="15"/>
      <c r="WYH3" s="15"/>
      <c r="WYI3" s="15"/>
      <c r="WYJ3" s="15"/>
      <c r="WYK3" s="15"/>
      <c r="WYL3" s="15"/>
      <c r="WYM3" s="15"/>
      <c r="WYN3" s="15"/>
      <c r="WYO3" s="15"/>
      <c r="WYP3" s="15"/>
      <c r="WYQ3" s="15"/>
      <c r="WYR3" s="15"/>
      <c r="WYS3" s="15"/>
      <c r="WYT3" s="15"/>
      <c r="WYU3" s="15"/>
      <c r="WYV3" s="15"/>
      <c r="WYW3" s="15"/>
      <c r="WYX3" s="15"/>
      <c r="WYY3" s="15"/>
      <c r="WYZ3" s="15"/>
      <c r="WZA3" s="15"/>
      <c r="WZB3" s="15"/>
      <c r="WZC3" s="15"/>
      <c r="WZD3" s="15"/>
      <c r="WZE3" s="15"/>
      <c r="WZF3" s="15"/>
      <c r="WZG3" s="15"/>
      <c r="WZH3" s="15"/>
      <c r="WZI3" s="15"/>
      <c r="WZJ3" s="15"/>
      <c r="WZK3" s="15"/>
      <c r="WZL3" s="15"/>
      <c r="WZM3" s="15"/>
      <c r="WZN3" s="15"/>
      <c r="WZO3" s="15"/>
      <c r="WZP3" s="15"/>
      <c r="WZQ3" s="15"/>
      <c r="WZR3" s="15"/>
      <c r="WZS3" s="15"/>
      <c r="WZT3" s="15"/>
      <c r="WZU3" s="15"/>
      <c r="WZV3" s="15"/>
      <c r="WZW3" s="15"/>
      <c r="WZX3" s="15"/>
      <c r="WZY3" s="15"/>
      <c r="WZZ3" s="15"/>
      <c r="XAA3" s="15"/>
      <c r="XAB3" s="15"/>
      <c r="XAC3" s="15"/>
      <c r="XAD3" s="15"/>
      <c r="XAE3" s="15"/>
      <c r="XAF3" s="15"/>
      <c r="XAG3" s="15"/>
      <c r="XAH3" s="15"/>
      <c r="XAI3" s="15"/>
      <c r="XAJ3" s="15"/>
      <c r="XAK3" s="15"/>
      <c r="XAL3" s="15"/>
      <c r="XAM3" s="15"/>
      <c r="XAN3" s="15"/>
      <c r="XAO3" s="15"/>
      <c r="XAP3" s="15"/>
      <c r="XAQ3" s="15"/>
      <c r="XAR3" s="15"/>
      <c r="XAS3" s="15"/>
      <c r="XAT3" s="15"/>
      <c r="XAU3" s="15"/>
      <c r="XAV3" s="15"/>
      <c r="XAW3" s="15"/>
      <c r="XAX3" s="15"/>
      <c r="XAY3" s="15"/>
      <c r="XAZ3" s="15"/>
      <c r="XBA3" s="15"/>
      <c r="XBB3" s="15"/>
      <c r="XBC3" s="15"/>
      <c r="XBD3" s="15"/>
      <c r="XBE3" s="15"/>
      <c r="XBF3" s="15"/>
      <c r="XBG3" s="15"/>
      <c r="XBH3" s="15"/>
      <c r="XBI3" s="15"/>
      <c r="XBJ3" s="15"/>
      <c r="XBK3" s="15"/>
      <c r="XBL3" s="15"/>
      <c r="XBM3" s="15"/>
      <c r="XBN3" s="15"/>
      <c r="XBO3" s="15"/>
      <c r="XBP3" s="15"/>
      <c r="XBQ3" s="15"/>
      <c r="XBR3" s="15"/>
      <c r="XBS3" s="15"/>
      <c r="XBT3" s="15"/>
      <c r="XBU3" s="15"/>
      <c r="XBV3" s="15"/>
      <c r="XBW3" s="15"/>
      <c r="XBX3" s="15"/>
      <c r="XBY3" s="15"/>
      <c r="XBZ3" s="15"/>
      <c r="XCA3" s="15"/>
      <c r="XCB3" s="15"/>
      <c r="XCC3" s="15"/>
      <c r="XCD3" s="15"/>
      <c r="XCE3" s="15"/>
      <c r="XCF3" s="15"/>
      <c r="XCG3" s="15"/>
      <c r="XCH3" s="15"/>
      <c r="XCI3" s="15"/>
      <c r="XCJ3" s="15"/>
      <c r="XCK3" s="15"/>
      <c r="XCL3" s="15"/>
      <c r="XCM3" s="15"/>
      <c r="XCN3" s="15"/>
      <c r="XCO3" s="15"/>
      <c r="XCP3" s="15"/>
      <c r="XCQ3" s="15"/>
      <c r="XCR3" s="15"/>
      <c r="XCS3" s="15"/>
      <c r="XCT3" s="15"/>
      <c r="XCU3" s="15"/>
      <c r="XCV3" s="15"/>
      <c r="XCW3" s="15"/>
      <c r="XCX3" s="15"/>
      <c r="XCY3" s="15"/>
      <c r="XCZ3" s="15"/>
      <c r="XDA3" s="15"/>
      <c r="XDB3" s="15"/>
      <c r="XDC3" s="15"/>
      <c r="XDD3" s="15"/>
      <c r="XDE3" s="15"/>
      <c r="XDF3" s="15"/>
      <c r="XDG3" s="15"/>
      <c r="XDH3" s="15"/>
      <c r="XDI3" s="15"/>
      <c r="XDJ3" s="15"/>
      <c r="XDK3" s="15"/>
      <c r="XDL3" s="15"/>
      <c r="XDM3" s="15"/>
      <c r="XDN3" s="15"/>
      <c r="XDO3" s="15"/>
      <c r="XDP3" s="15"/>
      <c r="XDQ3" s="15"/>
      <c r="XDR3" s="15"/>
      <c r="XDS3" s="15"/>
      <c r="XDT3" s="15"/>
      <c r="XDU3" s="15"/>
      <c r="XDV3" s="15"/>
      <c r="XDW3" s="15"/>
      <c r="XDX3" s="15"/>
      <c r="XDY3" s="15"/>
      <c r="XDZ3" s="15"/>
      <c r="XEA3" s="15"/>
      <c r="XEB3" s="15"/>
      <c r="XEC3" s="15"/>
      <c r="XED3" s="15"/>
      <c r="XEE3" s="15"/>
      <c r="XEF3" s="15"/>
      <c r="XEG3" s="15"/>
      <c r="XEH3" s="15"/>
      <c r="XEI3" s="15"/>
      <c r="XEJ3" s="15"/>
      <c r="XEK3" s="15"/>
      <c r="XEL3" s="15"/>
      <c r="XEM3" s="15"/>
      <c r="XEN3" s="15"/>
      <c r="XEO3" s="15"/>
      <c r="XEP3" s="15"/>
      <c r="XEQ3" s="15"/>
      <c r="XER3" s="15"/>
      <c r="XES3" s="15"/>
      <c r="XET3" s="15"/>
      <c r="XEU3" s="15"/>
      <c r="XEV3" s="15"/>
      <c r="XEW3" s="15"/>
      <c r="XEX3" s="15"/>
      <c r="XEY3" s="15"/>
      <c r="XEZ3" s="15"/>
      <c r="XFA3" s="15"/>
      <c r="XFB3" s="15"/>
      <c r="XFC3" s="15"/>
      <c r="XFD3" s="15"/>
    </row>
    <row r="4" spans="1:16384" s="146" customFormat="1" ht="30.6" customHeight="1" x14ac:dyDescent="0.25">
      <c r="A4" s="448" t="s">
        <v>176</v>
      </c>
      <c r="B4" s="449"/>
      <c r="C4" s="450">
        <f>'Planung der Arbeitspakete'!C4:I4</f>
        <v>0</v>
      </c>
      <c r="D4" s="451"/>
      <c r="E4" s="202"/>
      <c r="N4" s="170" t="s">
        <v>80</v>
      </c>
      <c r="O4" s="168"/>
      <c r="P4" s="168"/>
      <c r="Q4" s="168"/>
      <c r="R4" s="168"/>
      <c r="S4" s="168"/>
      <c r="T4" s="168"/>
      <c r="U4" s="168"/>
      <c r="V4" s="168"/>
      <c r="W4" s="168"/>
      <c r="X4" s="168"/>
      <c r="Y4" s="168"/>
      <c r="Z4" s="168"/>
      <c r="AA4" s="168"/>
      <c r="AB4" s="168"/>
      <c r="AC4" s="168"/>
      <c r="AD4"/>
      <c r="AE4"/>
      <c r="AF4"/>
      <c r="AG4"/>
      <c r="AH4"/>
      <c r="AI4"/>
      <c r="AJ4"/>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s="137" customFormat="1" ht="6" customHeight="1" x14ac:dyDescent="0.25">
      <c r="A5" s="178"/>
      <c r="B5" s="179"/>
      <c r="C5" s="149"/>
      <c r="D5" s="150"/>
      <c r="E5" s="150"/>
      <c r="O5" s="177"/>
      <c r="P5" s="177"/>
      <c r="Q5" s="177"/>
      <c r="R5" s="177"/>
      <c r="S5" s="177"/>
      <c r="T5" s="177"/>
      <c r="U5" s="177"/>
      <c r="V5" s="177"/>
      <c r="W5" s="177"/>
      <c r="X5" s="177"/>
      <c r="Y5" s="177"/>
      <c r="Z5" s="177"/>
      <c r="AA5" s="177"/>
      <c r="AB5" s="177"/>
      <c r="AC5" s="177"/>
      <c r="AD5"/>
      <c r="AE5"/>
      <c r="AF5"/>
      <c r="AG5"/>
      <c r="AH5"/>
      <c r="AI5"/>
      <c r="AJ5"/>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s="180" customFormat="1" ht="15" x14ac:dyDescent="0.25">
      <c r="A6" s="456" t="s">
        <v>74</v>
      </c>
      <c r="B6" s="457"/>
      <c r="C6" s="457"/>
      <c r="D6" s="457"/>
      <c r="E6" s="457"/>
      <c r="F6" s="457"/>
      <c r="G6" s="457"/>
      <c r="H6" s="458"/>
      <c r="I6" s="458"/>
      <c r="N6" s="233" t="s">
        <v>84</v>
      </c>
      <c r="O6" s="9"/>
      <c r="P6" s="9"/>
      <c r="Q6" s="9"/>
      <c r="R6" s="9"/>
      <c r="S6" s="9"/>
      <c r="T6" s="9"/>
      <c r="U6" s="9"/>
      <c r="V6" s="9"/>
      <c r="W6" s="9"/>
      <c r="X6" s="9"/>
      <c r="Y6" s="9"/>
      <c r="Z6" s="9"/>
      <c r="AA6" s="9"/>
      <c r="AB6" s="9"/>
      <c r="AC6" s="9"/>
      <c r="AD6"/>
      <c r="AE6"/>
      <c r="AF6"/>
      <c r="AG6"/>
      <c r="AH6"/>
      <c r="AI6"/>
      <c r="AJ6"/>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s="137" customFormat="1" ht="9" customHeight="1" x14ac:dyDescent="0.25">
      <c r="A7" s="181"/>
      <c r="B7" s="182"/>
      <c r="C7" s="182"/>
      <c r="D7" s="182"/>
      <c r="E7" s="182"/>
      <c r="F7" s="182"/>
      <c r="G7" s="182"/>
      <c r="H7" s="183"/>
      <c r="I7" s="183"/>
      <c r="N7" s="5"/>
      <c r="O7" s="5"/>
      <c r="P7" s="5"/>
      <c r="Q7" s="5"/>
      <c r="R7" s="5"/>
      <c r="S7" s="5"/>
      <c r="T7" s="5"/>
      <c r="U7" s="5"/>
      <c r="V7" s="5"/>
      <c r="W7" s="5"/>
      <c r="X7" s="5"/>
      <c r="Y7" s="5"/>
      <c r="Z7" s="5"/>
      <c r="AA7" s="5"/>
      <c r="AB7" s="5"/>
      <c r="AC7" s="5"/>
      <c r="AD7"/>
      <c r="AE7"/>
      <c r="AF7"/>
      <c r="AG7"/>
      <c r="AH7"/>
      <c r="AI7"/>
      <c r="AJ7"/>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c r="XFD7" s="10"/>
    </row>
    <row r="8" spans="1:16384" s="15" customFormat="1" ht="54.75" customHeight="1" x14ac:dyDescent="0.25">
      <c r="A8" s="73" t="s">
        <v>18</v>
      </c>
      <c r="B8" s="74" t="s">
        <v>72</v>
      </c>
      <c r="C8" s="73" t="s">
        <v>181</v>
      </c>
      <c r="D8" s="73" t="s">
        <v>5</v>
      </c>
      <c r="E8" s="87" t="s">
        <v>68</v>
      </c>
      <c r="F8" s="73" t="s">
        <v>78</v>
      </c>
      <c r="G8" s="73" t="s">
        <v>19</v>
      </c>
      <c r="H8" s="73" t="s">
        <v>20</v>
      </c>
      <c r="I8" s="73" t="s">
        <v>144</v>
      </c>
      <c r="L8" s="73" t="s">
        <v>77</v>
      </c>
      <c r="N8" s="231" t="s">
        <v>85</v>
      </c>
      <c r="O8" s="236">
        <f>'Aufteilung PM auf AP'!E11</f>
        <v>1</v>
      </c>
      <c r="P8" s="236" t="str">
        <f>'Aufteilung PM auf AP'!F11</f>
        <v/>
      </c>
      <c r="Q8" s="236" t="str">
        <f>'Aufteilung PM auf AP'!G11</f>
        <v/>
      </c>
      <c r="R8" s="236" t="str">
        <f>'Aufteilung PM auf AP'!H11</f>
        <v/>
      </c>
      <c r="S8" s="236" t="str">
        <f>'Aufteilung PM auf AP'!I11</f>
        <v/>
      </c>
      <c r="T8" s="236" t="str">
        <f>'Aufteilung PM auf AP'!J11</f>
        <v/>
      </c>
      <c r="U8" s="236" t="str">
        <f>'Aufteilung PM auf AP'!K11</f>
        <v/>
      </c>
      <c r="V8" s="236" t="str">
        <f>'Aufteilung PM auf AP'!L11</f>
        <v/>
      </c>
      <c r="W8" s="236" t="str">
        <f>'Aufteilung PM auf AP'!M11</f>
        <v/>
      </c>
      <c r="X8" s="236" t="str">
        <f>'Aufteilung PM auf AP'!N11</f>
        <v/>
      </c>
      <c r="Y8" s="236" t="str">
        <f>'Aufteilung PM auf AP'!O11</f>
        <v/>
      </c>
      <c r="Z8" s="236" t="str">
        <f>'Aufteilung PM auf AP'!P11</f>
        <v/>
      </c>
      <c r="AA8" s="236" t="str">
        <f>'Aufteilung PM auf AP'!Q11</f>
        <v/>
      </c>
      <c r="AB8" s="236" t="str">
        <f>'Aufteilung PM auf AP'!R11</f>
        <v/>
      </c>
      <c r="AC8" s="236" t="str">
        <f>'Aufteilung PM auf AP'!S11</f>
        <v/>
      </c>
      <c r="AD8"/>
      <c r="AE8" t="s">
        <v>19</v>
      </c>
      <c r="AF8" t="s">
        <v>20</v>
      </c>
      <c r="AG8"/>
      <c r="AH8"/>
      <c r="AI8"/>
      <c r="AJ8"/>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c r="XFD8" s="10"/>
    </row>
    <row r="9" spans="1:16384" s="10" customFormat="1" ht="15" x14ac:dyDescent="0.25">
      <c r="A9" s="75">
        <v>1</v>
      </c>
      <c r="B9" s="284"/>
      <c r="C9" s="284"/>
      <c r="D9" s="12"/>
      <c r="E9" s="91" t="str">
        <f t="shared" ref="E9:E28" si="0">M9</f>
        <v/>
      </c>
      <c r="F9" s="14"/>
      <c r="G9" s="92">
        <f>IF(E9="iF",F9,0)</f>
        <v>0</v>
      </c>
      <c r="H9" s="92">
        <f>IF(E9="eE",F9,0)</f>
        <v>0</v>
      </c>
      <c r="I9" s="14">
        <f>IF(G9="",0,0)</f>
        <v>0</v>
      </c>
      <c r="J9" s="10" t="str">
        <f>IF(OR(D9=0,ISBLANK(D9)),"",D9)</f>
        <v/>
      </c>
      <c r="K9" s="10" t="str">
        <f>IF(J9&lt;&gt;"",INDEX(Helper!$D$3:$D$17,D9),"")</f>
        <v/>
      </c>
      <c r="L9" s="13"/>
      <c r="M9" s="10" t="str">
        <f t="shared" ref="M9:M28" si="1">IF(K9&lt;&gt;"Markt",K9,"")</f>
        <v/>
      </c>
      <c r="N9" s="232" t="s">
        <v>82</v>
      </c>
      <c r="O9" s="241">
        <f>SUMIF($D$9:$D$28,O8,$F$9:$F$28)</f>
        <v>0</v>
      </c>
      <c r="P9" s="242">
        <f t="shared" ref="P9:AC9" si="2">SUMIF($D$9:$D$28,P8,$F$9:$F$28)</f>
        <v>0</v>
      </c>
      <c r="Q9" s="242">
        <f t="shared" si="2"/>
        <v>0</v>
      </c>
      <c r="R9" s="242">
        <f t="shared" si="2"/>
        <v>0</v>
      </c>
      <c r="S9" s="242">
        <f t="shared" si="2"/>
        <v>0</v>
      </c>
      <c r="T9" s="242">
        <f t="shared" si="2"/>
        <v>0</v>
      </c>
      <c r="U9" s="242">
        <f t="shared" si="2"/>
        <v>0</v>
      </c>
      <c r="V9" s="242">
        <f t="shared" si="2"/>
        <v>0</v>
      </c>
      <c r="W9" s="242">
        <f t="shared" si="2"/>
        <v>0</v>
      </c>
      <c r="X9" s="242">
        <f t="shared" si="2"/>
        <v>0</v>
      </c>
      <c r="Y9" s="242">
        <f t="shared" si="2"/>
        <v>0</v>
      </c>
      <c r="Z9" s="242">
        <f t="shared" si="2"/>
        <v>0</v>
      </c>
      <c r="AA9" s="242">
        <f t="shared" si="2"/>
        <v>0</v>
      </c>
      <c r="AB9" s="242">
        <f t="shared" si="2"/>
        <v>0</v>
      </c>
      <c r="AC9" s="242">
        <f t="shared" si="2"/>
        <v>0</v>
      </c>
      <c r="AD9"/>
      <c r="AE9">
        <f>IF(E9="iF",I9,0)</f>
        <v>0</v>
      </c>
      <c r="AF9">
        <f>IF(E9="eE",I9,0)</f>
        <v>0</v>
      </c>
      <c r="AG9"/>
      <c r="AH9"/>
      <c r="AI9"/>
      <c r="AJ9"/>
    </row>
    <row r="10" spans="1:16384" s="10" customFormat="1" ht="15" x14ac:dyDescent="0.25">
      <c r="A10" s="75">
        <v>2</v>
      </c>
      <c r="B10" s="284"/>
      <c r="C10" s="284"/>
      <c r="D10" s="12"/>
      <c r="E10" s="91" t="str">
        <f>M10</f>
        <v/>
      </c>
      <c r="F10" s="14"/>
      <c r="G10" s="92">
        <f t="shared" ref="G10:G28" si="3">IF(E10="iF",F10,0)</f>
        <v>0</v>
      </c>
      <c r="H10" s="92">
        <f t="shared" ref="H10:H28" si="4">IF(E10="eE",F10,0)</f>
        <v>0</v>
      </c>
      <c r="I10" s="14">
        <f>IF(G10="",0,0)</f>
        <v>0</v>
      </c>
      <c r="J10" s="10" t="str">
        <f t="shared" ref="J10:J28" si="5">IF(OR(D10=0,ISBLANK(D10)),"",D10)</f>
        <v/>
      </c>
      <c r="K10" s="10" t="str">
        <f>IF(J10&lt;&gt;"",INDEX(Helper!$D$3:$D$17,D10),"")</f>
        <v/>
      </c>
      <c r="L10" s="13"/>
      <c r="M10" s="10" t="str">
        <f t="shared" si="1"/>
        <v/>
      </c>
      <c r="AD10"/>
      <c r="AE10">
        <f t="shared" ref="AE10:AE28" si="6">IF(E10="iF",I10,0)</f>
        <v>0</v>
      </c>
      <c r="AF10">
        <f t="shared" ref="AF10:AF28" si="7">IF(E10="eE",I10,0)</f>
        <v>0</v>
      </c>
      <c r="AG10"/>
      <c r="AH10"/>
      <c r="AI10"/>
      <c r="AJ10"/>
    </row>
    <row r="11" spans="1:16384" s="10" customFormat="1" ht="15" x14ac:dyDescent="0.25">
      <c r="A11" s="75">
        <v>3</v>
      </c>
      <c r="B11" s="284"/>
      <c r="C11" s="284"/>
      <c r="D11" s="12"/>
      <c r="E11" s="91" t="str">
        <f t="shared" si="0"/>
        <v/>
      </c>
      <c r="F11" s="14"/>
      <c r="G11" s="92">
        <f t="shared" si="3"/>
        <v>0</v>
      </c>
      <c r="H11" s="92">
        <f t="shared" si="4"/>
        <v>0</v>
      </c>
      <c r="I11" s="14">
        <f>IF(G11="",0,0)</f>
        <v>0</v>
      </c>
      <c r="J11" s="10" t="str">
        <f t="shared" si="5"/>
        <v/>
      </c>
      <c r="K11" s="10" t="str">
        <f>IF(J11&lt;&gt;"",INDEX(Helper!$D$3:$D$17,D11),"")</f>
        <v/>
      </c>
      <c r="L11" s="13"/>
      <c r="M11" s="10" t="str">
        <f t="shared" si="1"/>
        <v/>
      </c>
      <c r="AD11"/>
      <c r="AE11">
        <f t="shared" si="6"/>
        <v>0</v>
      </c>
      <c r="AF11">
        <f t="shared" si="7"/>
        <v>0</v>
      </c>
      <c r="AG11"/>
      <c r="AH11"/>
      <c r="AI11"/>
      <c r="AJ11"/>
    </row>
    <row r="12" spans="1:16384" s="10" customFormat="1" ht="15" x14ac:dyDescent="0.25">
      <c r="A12" s="75">
        <v>4</v>
      </c>
      <c r="B12" s="284"/>
      <c r="C12" s="284"/>
      <c r="D12" s="12"/>
      <c r="E12" s="91" t="str">
        <f t="shared" si="0"/>
        <v/>
      </c>
      <c r="F12" s="14"/>
      <c r="G12" s="92">
        <f t="shared" si="3"/>
        <v>0</v>
      </c>
      <c r="H12" s="92">
        <f t="shared" si="4"/>
        <v>0</v>
      </c>
      <c r="I12" s="14">
        <f t="shared" ref="I12:I28" si="8">IF(G12="",0,0)</f>
        <v>0</v>
      </c>
      <c r="J12" s="10" t="str">
        <f t="shared" si="5"/>
        <v/>
      </c>
      <c r="K12" s="10" t="str">
        <f>IF(J12&lt;&gt;"",INDEX(Helper!$D$3:$D$17,D12),"")</f>
        <v/>
      </c>
      <c r="L12" s="13"/>
      <c r="M12" s="10" t="str">
        <f t="shared" si="1"/>
        <v/>
      </c>
      <c r="AD12"/>
      <c r="AE12">
        <f t="shared" si="6"/>
        <v>0</v>
      </c>
      <c r="AF12">
        <f t="shared" si="7"/>
        <v>0</v>
      </c>
      <c r="AG12"/>
      <c r="AH12"/>
      <c r="AI12"/>
      <c r="AJ12"/>
    </row>
    <row r="13" spans="1:16384" s="10" customFormat="1" ht="15" x14ac:dyDescent="0.25">
      <c r="A13" s="75">
        <v>5</v>
      </c>
      <c r="B13" s="284"/>
      <c r="C13" s="284"/>
      <c r="D13" s="12"/>
      <c r="E13" s="91" t="str">
        <f t="shared" si="0"/>
        <v/>
      </c>
      <c r="F13" s="14"/>
      <c r="G13" s="92">
        <f t="shared" si="3"/>
        <v>0</v>
      </c>
      <c r="H13" s="92">
        <f t="shared" si="4"/>
        <v>0</v>
      </c>
      <c r="I13" s="14">
        <f t="shared" si="8"/>
        <v>0</v>
      </c>
      <c r="J13" s="10" t="str">
        <f t="shared" si="5"/>
        <v/>
      </c>
      <c r="K13" s="10" t="str">
        <f>IF(J13&lt;&gt;"",INDEX(Helper!$D$3:$D$17,D13),"")</f>
        <v/>
      </c>
      <c r="L13" s="13"/>
      <c r="M13" s="10" t="str">
        <f t="shared" si="1"/>
        <v/>
      </c>
      <c r="N13" s="137"/>
      <c r="O13" s="137"/>
      <c r="P13" s="137"/>
      <c r="Q13" s="137"/>
      <c r="R13" s="137"/>
      <c r="S13" s="137"/>
      <c r="T13" s="137"/>
      <c r="U13" s="137"/>
      <c r="V13" s="137"/>
      <c r="W13" s="137"/>
      <c r="X13" s="137"/>
      <c r="Y13" s="137"/>
      <c r="Z13" s="137"/>
      <c r="AA13" s="137"/>
      <c r="AB13" s="137"/>
      <c r="AC13" s="137"/>
      <c r="AD13"/>
      <c r="AE13">
        <f t="shared" si="6"/>
        <v>0</v>
      </c>
      <c r="AF13">
        <f t="shared" si="7"/>
        <v>0</v>
      </c>
      <c r="AG13"/>
      <c r="AH13"/>
      <c r="AI13"/>
      <c r="AJ13"/>
    </row>
    <row r="14" spans="1:16384" s="10" customFormat="1" ht="15" x14ac:dyDescent="0.25">
      <c r="A14" s="75">
        <v>6</v>
      </c>
      <c r="B14" s="284"/>
      <c r="C14" s="284"/>
      <c r="D14" s="12"/>
      <c r="E14" s="91" t="str">
        <f t="shared" si="0"/>
        <v/>
      </c>
      <c r="F14" s="14"/>
      <c r="G14" s="92">
        <f t="shared" si="3"/>
        <v>0</v>
      </c>
      <c r="H14" s="92">
        <f t="shared" si="4"/>
        <v>0</v>
      </c>
      <c r="I14" s="14">
        <f t="shared" si="8"/>
        <v>0</v>
      </c>
      <c r="J14" s="10" t="str">
        <f t="shared" si="5"/>
        <v/>
      </c>
      <c r="K14" s="10" t="str">
        <f>IF(J14&lt;&gt;"",INDEX(Helper!$D$3:$D$17,D14),"")</f>
        <v/>
      </c>
      <c r="L14" s="13"/>
      <c r="M14" s="10" t="str">
        <f t="shared" si="1"/>
        <v/>
      </c>
      <c r="N14" s="5"/>
      <c r="O14" s="5"/>
      <c r="P14" s="5"/>
      <c r="Q14" s="5"/>
      <c r="R14" s="5"/>
      <c r="S14" s="5"/>
      <c r="T14" s="5"/>
      <c r="U14" s="5"/>
      <c r="V14" s="5"/>
      <c r="W14" s="5"/>
      <c r="X14" s="5"/>
      <c r="Y14" s="5"/>
      <c r="Z14" s="5"/>
      <c r="AA14" s="5"/>
      <c r="AB14" s="5"/>
      <c r="AC14" s="5"/>
      <c r="AD14"/>
      <c r="AE14">
        <f t="shared" si="6"/>
        <v>0</v>
      </c>
      <c r="AF14">
        <f t="shared" si="7"/>
        <v>0</v>
      </c>
      <c r="AG14"/>
      <c r="AH14"/>
      <c r="AI14"/>
      <c r="AJ14"/>
    </row>
    <row r="15" spans="1:16384" s="10" customFormat="1" ht="15" x14ac:dyDescent="0.25">
      <c r="A15" s="75">
        <v>7</v>
      </c>
      <c r="B15" s="284"/>
      <c r="C15" s="284"/>
      <c r="D15" s="12"/>
      <c r="E15" s="91" t="str">
        <f t="shared" si="0"/>
        <v/>
      </c>
      <c r="F15" s="14"/>
      <c r="G15" s="92">
        <f t="shared" si="3"/>
        <v>0</v>
      </c>
      <c r="H15" s="92">
        <f t="shared" si="4"/>
        <v>0</v>
      </c>
      <c r="I15" s="14">
        <f t="shared" si="8"/>
        <v>0</v>
      </c>
      <c r="J15" s="10" t="str">
        <f t="shared" si="5"/>
        <v/>
      </c>
      <c r="K15" s="10" t="str">
        <f>IF(J15&lt;&gt;"",INDEX(Helper!$D$3:$D$17,D15),"")</f>
        <v/>
      </c>
      <c r="L15" s="13"/>
      <c r="M15" s="10" t="str">
        <f t="shared" si="1"/>
        <v/>
      </c>
      <c r="N15" s="147"/>
      <c r="O15" s="147"/>
      <c r="P15" s="147"/>
      <c r="Q15" s="147"/>
      <c r="R15" s="147"/>
      <c r="S15" s="147"/>
      <c r="T15" s="147"/>
      <c r="U15" s="147"/>
      <c r="V15" s="147"/>
      <c r="W15" s="147"/>
      <c r="X15" s="147"/>
      <c r="Y15" s="147"/>
      <c r="Z15" s="147"/>
      <c r="AA15" s="147"/>
      <c r="AB15" s="147"/>
      <c r="AC15" s="147"/>
      <c r="AD15"/>
      <c r="AE15">
        <f t="shared" si="6"/>
        <v>0</v>
      </c>
      <c r="AF15">
        <f t="shared" si="7"/>
        <v>0</v>
      </c>
      <c r="AG15"/>
      <c r="AH15"/>
      <c r="AI15"/>
      <c r="AJ15"/>
    </row>
    <row r="16" spans="1:16384" s="10" customFormat="1" ht="15" x14ac:dyDescent="0.25">
      <c r="A16" s="75">
        <v>8</v>
      </c>
      <c r="B16" s="284"/>
      <c r="C16" s="284"/>
      <c r="D16" s="12"/>
      <c r="E16" s="91" t="str">
        <f t="shared" si="0"/>
        <v/>
      </c>
      <c r="F16" s="14"/>
      <c r="G16" s="92">
        <f t="shared" si="3"/>
        <v>0</v>
      </c>
      <c r="H16" s="92">
        <f t="shared" si="4"/>
        <v>0</v>
      </c>
      <c r="I16" s="14">
        <f>IF(G16="",0,0)</f>
        <v>0</v>
      </c>
      <c r="J16" s="10" t="str">
        <f t="shared" si="5"/>
        <v/>
      </c>
      <c r="K16" s="10" t="str">
        <f>IF(J16&lt;&gt;"",INDEX(Helper!$D$3:$D$17,D16),"")</f>
        <v/>
      </c>
      <c r="L16" s="13"/>
      <c r="M16" s="10" t="str">
        <f t="shared" si="1"/>
        <v/>
      </c>
      <c r="N16" s="147"/>
      <c r="O16" s="147"/>
      <c r="P16" s="147"/>
      <c r="Q16" s="147"/>
      <c r="R16" s="147"/>
      <c r="S16" s="147"/>
      <c r="T16" s="147"/>
      <c r="U16" s="147"/>
      <c r="V16" s="147"/>
      <c r="W16" s="147"/>
      <c r="X16" s="147"/>
      <c r="Y16" s="147"/>
      <c r="Z16" s="147"/>
      <c r="AA16" s="147"/>
      <c r="AB16" s="147"/>
      <c r="AC16" s="147"/>
      <c r="AD16"/>
      <c r="AE16">
        <f t="shared" si="6"/>
        <v>0</v>
      </c>
      <c r="AF16">
        <f t="shared" si="7"/>
        <v>0</v>
      </c>
      <c r="AG16"/>
      <c r="AH16"/>
      <c r="AI16"/>
      <c r="AJ16"/>
    </row>
    <row r="17" spans="1:16384" s="10" customFormat="1" ht="15" x14ac:dyDescent="0.25">
      <c r="A17" s="75">
        <v>9</v>
      </c>
      <c r="B17" s="284"/>
      <c r="C17" s="284"/>
      <c r="D17" s="12"/>
      <c r="E17" s="91" t="str">
        <f t="shared" si="0"/>
        <v/>
      </c>
      <c r="F17" s="14"/>
      <c r="G17" s="92">
        <f t="shared" si="3"/>
        <v>0</v>
      </c>
      <c r="H17" s="92">
        <f t="shared" si="4"/>
        <v>0</v>
      </c>
      <c r="I17" s="14">
        <f t="shared" si="8"/>
        <v>0</v>
      </c>
      <c r="J17" s="10" t="str">
        <f t="shared" si="5"/>
        <v/>
      </c>
      <c r="K17" s="10" t="str">
        <f>IF(J17&lt;&gt;"",INDEX(Helper!$D$3:$D$17,D17),"")</f>
        <v/>
      </c>
      <c r="L17" s="13"/>
      <c r="M17" s="10" t="str">
        <f t="shared" si="1"/>
        <v/>
      </c>
      <c r="N17" s="147"/>
      <c r="O17" s="147"/>
      <c r="P17" s="147"/>
      <c r="Q17" s="147"/>
      <c r="R17" s="147"/>
      <c r="S17" s="147"/>
      <c r="T17" s="147"/>
      <c r="U17" s="147"/>
      <c r="V17" s="147"/>
      <c r="W17" s="147"/>
      <c r="X17" s="147"/>
      <c r="Y17" s="147"/>
      <c r="Z17" s="147"/>
      <c r="AA17" s="147"/>
      <c r="AB17" s="147"/>
      <c r="AC17" s="147"/>
      <c r="AD17"/>
      <c r="AE17">
        <f t="shared" si="6"/>
        <v>0</v>
      </c>
      <c r="AF17">
        <f t="shared" si="7"/>
        <v>0</v>
      </c>
      <c r="AG17"/>
      <c r="AH17"/>
      <c r="AI17"/>
      <c r="AJ17"/>
    </row>
    <row r="18" spans="1:16384" s="10" customFormat="1" ht="15" x14ac:dyDescent="0.25">
      <c r="A18" s="75">
        <v>10</v>
      </c>
      <c r="B18" s="284"/>
      <c r="C18" s="284"/>
      <c r="D18" s="12"/>
      <c r="E18" s="91" t="str">
        <f t="shared" si="0"/>
        <v/>
      </c>
      <c r="F18" s="14"/>
      <c r="G18" s="92">
        <f t="shared" si="3"/>
        <v>0</v>
      </c>
      <c r="H18" s="92">
        <f t="shared" si="4"/>
        <v>0</v>
      </c>
      <c r="I18" s="14">
        <f t="shared" si="8"/>
        <v>0</v>
      </c>
      <c r="J18" s="10" t="str">
        <f t="shared" si="5"/>
        <v/>
      </c>
      <c r="K18" s="10" t="str">
        <f>IF(J18&lt;&gt;"",INDEX(Helper!$D$3:$D$17,D18),"")</f>
        <v/>
      </c>
      <c r="L18" s="13"/>
      <c r="M18" s="10" t="str">
        <f t="shared" si="1"/>
        <v/>
      </c>
      <c r="N18" s="5"/>
      <c r="O18" s="5"/>
      <c r="P18" s="5"/>
      <c r="Q18" s="5"/>
      <c r="R18" s="5"/>
      <c r="S18" s="5"/>
      <c r="T18" s="5"/>
      <c r="U18" s="5"/>
      <c r="V18" s="5"/>
      <c r="W18" s="5"/>
      <c r="X18" s="5"/>
      <c r="Y18" s="5"/>
      <c r="Z18" s="5"/>
      <c r="AA18" s="5"/>
      <c r="AB18" s="5"/>
      <c r="AC18" s="5"/>
      <c r="AD18"/>
      <c r="AE18">
        <f t="shared" si="6"/>
        <v>0</v>
      </c>
      <c r="AF18">
        <f t="shared" si="7"/>
        <v>0</v>
      </c>
      <c r="AG18"/>
      <c r="AH18"/>
      <c r="AI18"/>
      <c r="AJ18"/>
    </row>
    <row r="19" spans="1:16384" s="10" customFormat="1" ht="15" x14ac:dyDescent="0.25">
      <c r="A19" s="75">
        <v>11</v>
      </c>
      <c r="B19" s="284"/>
      <c r="C19" s="284"/>
      <c r="D19" s="12"/>
      <c r="E19" s="91" t="str">
        <f t="shared" si="0"/>
        <v/>
      </c>
      <c r="F19" s="14"/>
      <c r="G19" s="92">
        <f t="shared" si="3"/>
        <v>0</v>
      </c>
      <c r="H19" s="92">
        <f t="shared" si="4"/>
        <v>0</v>
      </c>
      <c r="I19" s="14">
        <f t="shared" si="8"/>
        <v>0</v>
      </c>
      <c r="J19" s="10" t="str">
        <f t="shared" si="5"/>
        <v/>
      </c>
      <c r="K19" s="10" t="str">
        <f>IF(J19&lt;&gt;"",INDEX(Helper!$D$3:$D$17,D19),"")</f>
        <v/>
      </c>
      <c r="L19" s="13"/>
      <c r="M19" s="10" t="str">
        <f t="shared" si="1"/>
        <v/>
      </c>
      <c r="N19" s="115"/>
      <c r="O19" s="115"/>
      <c r="P19" s="115"/>
      <c r="Q19" s="115"/>
      <c r="R19" s="115"/>
      <c r="S19" s="115"/>
      <c r="T19" s="115"/>
      <c r="U19" s="115"/>
      <c r="V19" s="115"/>
      <c r="W19" s="115"/>
      <c r="X19" s="115"/>
      <c r="Y19" s="115"/>
      <c r="Z19" s="115"/>
      <c r="AA19" s="115"/>
      <c r="AB19" s="115"/>
      <c r="AC19" s="115"/>
      <c r="AD19"/>
      <c r="AE19">
        <f t="shared" si="6"/>
        <v>0</v>
      </c>
      <c r="AF19">
        <f t="shared" si="7"/>
        <v>0</v>
      </c>
      <c r="AG19"/>
      <c r="AH19"/>
      <c r="AI19"/>
      <c r="AJ19"/>
    </row>
    <row r="20" spans="1:16384" s="10" customFormat="1" ht="15" x14ac:dyDescent="0.25">
      <c r="A20" s="75">
        <v>12</v>
      </c>
      <c r="B20" s="284"/>
      <c r="C20" s="284"/>
      <c r="D20" s="12"/>
      <c r="E20" s="91" t="str">
        <f t="shared" si="0"/>
        <v/>
      </c>
      <c r="F20" s="14"/>
      <c r="G20" s="92">
        <f t="shared" ref="G20" si="9">IF(E20="iF",F20,0)</f>
        <v>0</v>
      </c>
      <c r="H20" s="92">
        <f t="shared" ref="H20" si="10">IF(E20="eE",F20,0)</f>
        <v>0</v>
      </c>
      <c r="I20" s="14">
        <f t="shared" si="8"/>
        <v>0</v>
      </c>
      <c r="J20" s="10" t="str">
        <f t="shared" ref="J20" si="11">IF(OR(D20=0,ISBLANK(D20)),"",D20)</f>
        <v/>
      </c>
      <c r="K20" s="10" t="str">
        <f>IF(J20&lt;&gt;"",INDEX(Helper!$D$3:$D$17,D20),"")</f>
        <v/>
      </c>
      <c r="L20" s="13"/>
      <c r="M20" s="10" t="str">
        <f t="shared" si="1"/>
        <v/>
      </c>
      <c r="N20" s="5"/>
      <c r="O20" s="5"/>
      <c r="P20" s="5"/>
      <c r="Q20" s="5"/>
      <c r="R20" s="5"/>
      <c r="S20" s="5"/>
      <c r="T20" s="5"/>
      <c r="U20" s="5"/>
      <c r="V20" s="5"/>
      <c r="W20" s="5"/>
      <c r="X20" s="5"/>
      <c r="Y20" s="5"/>
      <c r="Z20" s="5"/>
      <c r="AA20" s="5"/>
      <c r="AB20" s="5"/>
      <c r="AC20" s="5"/>
      <c r="AD20"/>
      <c r="AE20">
        <f t="shared" si="6"/>
        <v>0</v>
      </c>
      <c r="AF20">
        <f t="shared" si="7"/>
        <v>0</v>
      </c>
      <c r="AG20"/>
      <c r="AH20"/>
      <c r="AI20"/>
      <c r="AJ20"/>
    </row>
    <row r="21" spans="1:16384" s="10" customFormat="1" ht="15" x14ac:dyDescent="0.25">
      <c r="A21" s="75">
        <v>13</v>
      </c>
      <c r="B21" s="284"/>
      <c r="C21" s="284"/>
      <c r="D21" s="12"/>
      <c r="E21" s="91" t="str">
        <f t="shared" si="0"/>
        <v/>
      </c>
      <c r="F21" s="14"/>
      <c r="G21" s="92">
        <f t="shared" si="3"/>
        <v>0</v>
      </c>
      <c r="H21" s="92">
        <f t="shared" si="4"/>
        <v>0</v>
      </c>
      <c r="I21" s="14">
        <f t="shared" si="8"/>
        <v>0</v>
      </c>
      <c r="J21" s="10" t="str">
        <f t="shared" si="5"/>
        <v/>
      </c>
      <c r="K21" s="10" t="str">
        <f>IF(J21&lt;&gt;"",INDEX(Helper!$D$3:$D$17,D21),"")</f>
        <v/>
      </c>
      <c r="L21" s="13"/>
      <c r="M21" s="10" t="str">
        <f t="shared" si="1"/>
        <v/>
      </c>
      <c r="N21" s="5"/>
      <c r="O21" s="5"/>
      <c r="P21" s="5"/>
      <c r="Q21" s="5"/>
      <c r="R21" s="5"/>
      <c r="S21" s="5"/>
      <c r="T21" s="5"/>
      <c r="U21" s="5"/>
      <c r="V21" s="5"/>
      <c r="W21" s="5"/>
      <c r="X21" s="5"/>
      <c r="Y21" s="5"/>
      <c r="Z21" s="5"/>
      <c r="AA21" s="5"/>
      <c r="AB21" s="5"/>
      <c r="AC21" s="5"/>
      <c r="AD21"/>
      <c r="AE21">
        <f t="shared" si="6"/>
        <v>0</v>
      </c>
      <c r="AF21">
        <f t="shared" si="7"/>
        <v>0</v>
      </c>
      <c r="AG21"/>
      <c r="AH21"/>
      <c r="AI21"/>
      <c r="AJ21"/>
    </row>
    <row r="22" spans="1:16384" s="10" customFormat="1" ht="15" x14ac:dyDescent="0.25">
      <c r="A22" s="75">
        <v>14</v>
      </c>
      <c r="B22" s="284"/>
      <c r="C22" s="284"/>
      <c r="D22" s="12"/>
      <c r="E22" s="91" t="str">
        <f t="shared" si="0"/>
        <v/>
      </c>
      <c r="F22" s="14"/>
      <c r="G22" s="92">
        <f t="shared" ref="G22" si="12">IF(E22="iF",F22,0)</f>
        <v>0</v>
      </c>
      <c r="H22" s="92">
        <f t="shared" ref="H22" si="13">IF(E22="eE",F22,0)</f>
        <v>0</v>
      </c>
      <c r="I22" s="14">
        <f t="shared" si="8"/>
        <v>0</v>
      </c>
      <c r="J22" s="10" t="str">
        <f t="shared" ref="J22" si="14">IF(OR(D22=0,ISBLANK(D22)),"",D22)</f>
        <v/>
      </c>
      <c r="K22" s="10" t="str">
        <f>IF(J22&lt;&gt;"",INDEX(Helper!$D$3:$D$17,D22),"")</f>
        <v/>
      </c>
      <c r="L22" s="13"/>
      <c r="M22" s="10" t="str">
        <f t="shared" si="1"/>
        <v/>
      </c>
      <c r="N22" s="5"/>
      <c r="O22" s="5"/>
      <c r="P22" s="5"/>
      <c r="Q22" s="5"/>
      <c r="R22" s="5"/>
      <c r="S22" s="5"/>
      <c r="T22" s="5"/>
      <c r="U22" s="5"/>
      <c r="V22" s="5"/>
      <c r="W22" s="5"/>
      <c r="X22" s="5"/>
      <c r="Y22" s="5"/>
      <c r="Z22" s="5"/>
      <c r="AA22" s="5"/>
      <c r="AB22" s="5"/>
      <c r="AC22" s="5"/>
      <c r="AD22"/>
      <c r="AE22">
        <f t="shared" si="6"/>
        <v>0</v>
      </c>
      <c r="AF22">
        <f t="shared" si="7"/>
        <v>0</v>
      </c>
      <c r="AG22"/>
      <c r="AH22"/>
      <c r="AI22"/>
      <c r="AJ22"/>
    </row>
    <row r="23" spans="1:16384" s="10" customFormat="1" ht="15" x14ac:dyDescent="0.25">
      <c r="A23" s="75">
        <v>15</v>
      </c>
      <c r="B23" s="284"/>
      <c r="C23" s="284"/>
      <c r="D23" s="12"/>
      <c r="E23" s="91" t="str">
        <f t="shared" si="0"/>
        <v/>
      </c>
      <c r="F23" s="14"/>
      <c r="G23" s="92">
        <f t="shared" si="3"/>
        <v>0</v>
      </c>
      <c r="H23" s="92">
        <f t="shared" si="4"/>
        <v>0</v>
      </c>
      <c r="I23" s="14">
        <f t="shared" si="8"/>
        <v>0</v>
      </c>
      <c r="J23" s="10" t="str">
        <f t="shared" si="5"/>
        <v/>
      </c>
      <c r="K23" s="10" t="str">
        <f>IF(J23&lt;&gt;"",INDEX(Helper!$D$3:$D$17,D23),"")</f>
        <v/>
      </c>
      <c r="L23" s="13"/>
      <c r="M23" s="10" t="str">
        <f t="shared" si="1"/>
        <v/>
      </c>
      <c r="N23" s="5"/>
      <c r="O23" s="5"/>
      <c r="P23" s="5"/>
      <c r="Q23" s="5"/>
      <c r="R23" s="5"/>
      <c r="S23" s="5"/>
      <c r="T23" s="5"/>
      <c r="U23" s="5"/>
      <c r="V23" s="5"/>
      <c r="W23" s="5"/>
      <c r="X23" s="5"/>
      <c r="Y23" s="5"/>
      <c r="Z23" s="5"/>
      <c r="AA23" s="5"/>
      <c r="AB23" s="5"/>
      <c r="AC23" s="5"/>
      <c r="AD23"/>
      <c r="AE23">
        <f t="shared" si="6"/>
        <v>0</v>
      </c>
      <c r="AF23">
        <f t="shared" si="7"/>
        <v>0</v>
      </c>
      <c r="AG23"/>
      <c r="AH23"/>
      <c r="AI23"/>
      <c r="AJ23"/>
    </row>
    <row r="24" spans="1:16384" s="10" customFormat="1" ht="15" x14ac:dyDescent="0.25">
      <c r="A24" s="75">
        <v>16</v>
      </c>
      <c r="B24" s="284"/>
      <c r="C24" s="284"/>
      <c r="D24" s="12"/>
      <c r="E24" s="91" t="str">
        <f t="shared" si="0"/>
        <v/>
      </c>
      <c r="F24" s="14"/>
      <c r="G24" s="92">
        <f t="shared" ref="G24:G27" si="15">IF(E24="iF",F24,0)</f>
        <v>0</v>
      </c>
      <c r="H24" s="92">
        <f t="shared" ref="H24:H27" si="16">IF(E24="eE",F24,0)</f>
        <v>0</v>
      </c>
      <c r="I24" s="14">
        <f t="shared" si="8"/>
        <v>0</v>
      </c>
      <c r="J24" s="10" t="str">
        <f t="shared" ref="J24:J27" si="17">IF(OR(D24=0,ISBLANK(D24)),"",D24)</f>
        <v/>
      </c>
      <c r="K24" s="10" t="str">
        <f>IF(J24&lt;&gt;"",INDEX(Helper!$D$3:$D$17,D24),"")</f>
        <v/>
      </c>
      <c r="L24" s="13"/>
      <c r="M24" s="10" t="str">
        <f t="shared" si="1"/>
        <v/>
      </c>
      <c r="N24" s="5"/>
      <c r="O24" s="5"/>
      <c r="P24" s="5"/>
      <c r="Q24" s="5"/>
      <c r="R24" s="5"/>
      <c r="S24" s="5"/>
      <c r="T24" s="5"/>
      <c r="U24" s="5"/>
      <c r="V24" s="5"/>
      <c r="W24" s="5"/>
      <c r="X24" s="5"/>
      <c r="Y24" s="5"/>
      <c r="Z24" s="5"/>
      <c r="AA24" s="5"/>
      <c r="AB24" s="5"/>
      <c r="AC24" s="5"/>
      <c r="AD24"/>
      <c r="AE24">
        <f t="shared" si="6"/>
        <v>0</v>
      </c>
      <c r="AF24">
        <f t="shared" si="7"/>
        <v>0</v>
      </c>
      <c r="AG24"/>
      <c r="AH24"/>
      <c r="AI24"/>
      <c r="AJ24"/>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7"/>
      <c r="IP24" s="137"/>
      <c r="IQ24" s="137"/>
      <c r="IR24" s="137"/>
      <c r="IS24" s="137"/>
      <c r="IT24" s="137"/>
      <c r="IU24" s="137"/>
      <c r="IV24" s="137"/>
      <c r="IW24" s="137"/>
      <c r="IX24" s="137"/>
      <c r="IY24" s="137"/>
      <c r="IZ24" s="137"/>
      <c r="JA24" s="137"/>
      <c r="JB24" s="137"/>
      <c r="JC24" s="137"/>
      <c r="JD24" s="137"/>
      <c r="JE24" s="137"/>
      <c r="JF24" s="137"/>
      <c r="JG24" s="137"/>
      <c r="JH24" s="137"/>
      <c r="JI24" s="137"/>
      <c r="JJ24" s="137"/>
      <c r="JK24" s="137"/>
      <c r="JL24" s="137"/>
      <c r="JM24" s="137"/>
      <c r="JN24" s="137"/>
      <c r="JO24" s="137"/>
      <c r="JP24" s="137"/>
      <c r="JQ24" s="137"/>
      <c r="JR24" s="137"/>
      <c r="JS24" s="137"/>
      <c r="JT24" s="137"/>
      <c r="JU24" s="137"/>
      <c r="JV24" s="137"/>
      <c r="JW24" s="137"/>
      <c r="JX24" s="137"/>
      <c r="JY24" s="137"/>
      <c r="JZ24" s="137"/>
      <c r="KA24" s="137"/>
      <c r="KB24" s="137"/>
      <c r="KC24" s="137"/>
      <c r="KD24" s="137"/>
      <c r="KE24" s="137"/>
      <c r="KF24" s="137"/>
      <c r="KG24" s="137"/>
      <c r="KH24" s="137"/>
      <c r="KI24" s="137"/>
      <c r="KJ24" s="137"/>
      <c r="KK24" s="137"/>
      <c r="KL24" s="137"/>
      <c r="KM24" s="137"/>
      <c r="KN24" s="137"/>
      <c r="KO24" s="137"/>
      <c r="KP24" s="137"/>
      <c r="KQ24" s="137"/>
      <c r="KR24" s="137"/>
      <c r="KS24" s="137"/>
      <c r="KT24" s="137"/>
      <c r="KU24" s="137"/>
      <c r="KV24" s="137"/>
      <c r="KW24" s="137"/>
      <c r="KX24" s="137"/>
      <c r="KY24" s="137"/>
      <c r="KZ24" s="137"/>
      <c r="LA24" s="137"/>
      <c r="LB24" s="137"/>
      <c r="LC24" s="137"/>
      <c r="LD24" s="137"/>
      <c r="LE24" s="137"/>
      <c r="LF24" s="137"/>
      <c r="LG24" s="137"/>
      <c r="LH24" s="137"/>
      <c r="LI24" s="137"/>
      <c r="LJ24" s="137"/>
      <c r="LK24" s="137"/>
      <c r="LL24" s="137"/>
      <c r="LM24" s="137"/>
      <c r="LN24" s="137"/>
      <c r="LO24" s="137"/>
      <c r="LP24" s="137"/>
      <c r="LQ24" s="137"/>
      <c r="LR24" s="137"/>
      <c r="LS24" s="137"/>
      <c r="LT24" s="137"/>
      <c r="LU24" s="137"/>
      <c r="LV24" s="137"/>
      <c r="LW24" s="137"/>
      <c r="LX24" s="137"/>
      <c r="LY24" s="137"/>
      <c r="LZ24" s="137"/>
      <c r="MA24" s="137"/>
      <c r="MB24" s="137"/>
      <c r="MC24" s="137"/>
      <c r="MD24" s="137"/>
      <c r="ME24" s="137"/>
      <c r="MF24" s="137"/>
      <c r="MG24" s="137"/>
      <c r="MH24" s="137"/>
      <c r="MI24" s="137"/>
      <c r="MJ24" s="137"/>
      <c r="MK24" s="137"/>
      <c r="ML24" s="137"/>
      <c r="MM24" s="137"/>
      <c r="MN24" s="137"/>
      <c r="MO24" s="137"/>
      <c r="MP24" s="137"/>
      <c r="MQ24" s="137"/>
      <c r="MR24" s="137"/>
      <c r="MS24" s="137"/>
      <c r="MT24" s="137"/>
      <c r="MU24" s="137"/>
      <c r="MV24" s="137"/>
      <c r="MW24" s="137"/>
      <c r="MX24" s="137"/>
      <c r="MY24" s="137"/>
      <c r="MZ24" s="137"/>
      <c r="NA24" s="137"/>
      <c r="NB24" s="137"/>
      <c r="NC24" s="137"/>
      <c r="ND24" s="137"/>
      <c r="NE24" s="137"/>
      <c r="NF24" s="137"/>
      <c r="NG24" s="137"/>
      <c r="NH24" s="137"/>
      <c r="NI24" s="137"/>
      <c r="NJ24" s="137"/>
      <c r="NK24" s="137"/>
      <c r="NL24" s="137"/>
      <c r="NM24" s="137"/>
      <c r="NN24" s="137"/>
      <c r="NO24" s="137"/>
      <c r="NP24" s="137"/>
      <c r="NQ24" s="137"/>
      <c r="NR24" s="137"/>
      <c r="NS24" s="137"/>
      <c r="NT24" s="137"/>
      <c r="NU24" s="137"/>
      <c r="NV24" s="137"/>
      <c r="NW24" s="137"/>
      <c r="NX24" s="137"/>
      <c r="NY24" s="137"/>
      <c r="NZ24" s="137"/>
      <c r="OA24" s="137"/>
      <c r="OB24" s="137"/>
      <c r="OC24" s="137"/>
      <c r="OD24" s="137"/>
      <c r="OE24" s="137"/>
      <c r="OF24" s="137"/>
      <c r="OG24" s="137"/>
      <c r="OH24" s="137"/>
      <c r="OI24" s="137"/>
      <c r="OJ24" s="137"/>
      <c r="OK24" s="137"/>
      <c r="OL24" s="137"/>
      <c r="OM24" s="137"/>
      <c r="ON24" s="137"/>
      <c r="OO24" s="137"/>
      <c r="OP24" s="137"/>
      <c r="OQ24" s="137"/>
      <c r="OR24" s="137"/>
      <c r="OS24" s="137"/>
      <c r="OT24" s="137"/>
      <c r="OU24" s="137"/>
      <c r="OV24" s="137"/>
      <c r="OW24" s="137"/>
      <c r="OX24" s="137"/>
      <c r="OY24" s="137"/>
      <c r="OZ24" s="137"/>
      <c r="PA24" s="137"/>
      <c r="PB24" s="137"/>
      <c r="PC24" s="137"/>
      <c r="PD24" s="137"/>
      <c r="PE24" s="137"/>
      <c r="PF24" s="137"/>
      <c r="PG24" s="137"/>
      <c r="PH24" s="137"/>
      <c r="PI24" s="137"/>
      <c r="PJ24" s="137"/>
      <c r="PK24" s="137"/>
      <c r="PL24" s="137"/>
      <c r="PM24" s="137"/>
      <c r="PN24" s="137"/>
      <c r="PO24" s="137"/>
      <c r="PP24" s="137"/>
      <c r="PQ24" s="137"/>
      <c r="PR24" s="137"/>
      <c r="PS24" s="137"/>
      <c r="PT24" s="137"/>
      <c r="PU24" s="137"/>
      <c r="PV24" s="137"/>
      <c r="PW24" s="137"/>
      <c r="PX24" s="137"/>
      <c r="PY24" s="137"/>
      <c r="PZ24" s="137"/>
      <c r="QA24" s="137"/>
      <c r="QB24" s="137"/>
      <c r="QC24" s="137"/>
      <c r="QD24" s="137"/>
      <c r="QE24" s="137"/>
      <c r="QF24" s="137"/>
      <c r="QG24" s="137"/>
      <c r="QH24" s="137"/>
      <c r="QI24" s="137"/>
      <c r="QJ24" s="137"/>
      <c r="QK24" s="137"/>
      <c r="QL24" s="137"/>
      <c r="QM24" s="137"/>
      <c r="QN24" s="137"/>
      <c r="QO24" s="137"/>
      <c r="QP24" s="137"/>
      <c r="QQ24" s="137"/>
      <c r="QR24" s="137"/>
      <c r="QS24" s="137"/>
      <c r="QT24" s="137"/>
      <c r="QU24" s="137"/>
      <c r="QV24" s="137"/>
      <c r="QW24" s="137"/>
      <c r="QX24" s="137"/>
      <c r="QY24" s="137"/>
      <c r="QZ24" s="137"/>
      <c r="RA24" s="137"/>
      <c r="RB24" s="137"/>
      <c r="RC24" s="137"/>
      <c r="RD24" s="137"/>
      <c r="RE24" s="137"/>
      <c r="RF24" s="137"/>
      <c r="RG24" s="137"/>
      <c r="RH24" s="137"/>
      <c r="RI24" s="137"/>
      <c r="RJ24" s="137"/>
      <c r="RK24" s="137"/>
      <c r="RL24" s="137"/>
      <c r="RM24" s="137"/>
      <c r="RN24" s="137"/>
      <c r="RO24" s="137"/>
      <c r="RP24" s="137"/>
      <c r="RQ24" s="137"/>
      <c r="RR24" s="137"/>
      <c r="RS24" s="137"/>
      <c r="RT24" s="137"/>
      <c r="RU24" s="137"/>
      <c r="RV24" s="137"/>
      <c r="RW24" s="137"/>
      <c r="RX24" s="137"/>
      <c r="RY24" s="137"/>
      <c r="RZ24" s="137"/>
      <c r="SA24" s="137"/>
      <c r="SB24" s="137"/>
      <c r="SC24" s="137"/>
      <c r="SD24" s="137"/>
      <c r="SE24" s="137"/>
      <c r="SF24" s="137"/>
      <c r="SG24" s="137"/>
      <c r="SH24" s="137"/>
      <c r="SI24" s="137"/>
      <c r="SJ24" s="137"/>
      <c r="SK24" s="137"/>
      <c r="SL24" s="137"/>
      <c r="SM24" s="137"/>
      <c r="SN24" s="137"/>
      <c r="SO24" s="137"/>
      <c r="SP24" s="137"/>
      <c r="SQ24" s="137"/>
      <c r="SR24" s="137"/>
      <c r="SS24" s="137"/>
      <c r="ST24" s="137"/>
      <c r="SU24" s="137"/>
      <c r="SV24" s="137"/>
      <c r="SW24" s="137"/>
      <c r="SX24" s="137"/>
      <c r="SY24" s="137"/>
      <c r="SZ24" s="137"/>
      <c r="TA24" s="137"/>
      <c r="TB24" s="137"/>
      <c r="TC24" s="137"/>
      <c r="TD24" s="137"/>
      <c r="TE24" s="137"/>
      <c r="TF24" s="137"/>
      <c r="TG24" s="137"/>
      <c r="TH24" s="137"/>
      <c r="TI24" s="137"/>
      <c r="TJ24" s="137"/>
      <c r="TK24" s="137"/>
      <c r="TL24" s="137"/>
      <c r="TM24" s="137"/>
      <c r="TN24" s="137"/>
      <c r="TO24" s="137"/>
      <c r="TP24" s="137"/>
      <c r="TQ24" s="137"/>
      <c r="TR24" s="137"/>
      <c r="TS24" s="137"/>
      <c r="TT24" s="137"/>
      <c r="TU24" s="137"/>
      <c r="TV24" s="137"/>
      <c r="TW24" s="137"/>
      <c r="TX24" s="137"/>
      <c r="TY24" s="137"/>
      <c r="TZ24" s="137"/>
      <c r="UA24" s="137"/>
      <c r="UB24" s="137"/>
      <c r="UC24" s="137"/>
      <c r="UD24" s="137"/>
      <c r="UE24" s="137"/>
      <c r="UF24" s="137"/>
      <c r="UG24" s="137"/>
      <c r="UH24" s="137"/>
      <c r="UI24" s="137"/>
      <c r="UJ24" s="137"/>
      <c r="UK24" s="137"/>
      <c r="UL24" s="137"/>
      <c r="UM24" s="137"/>
      <c r="UN24" s="137"/>
      <c r="UO24" s="137"/>
      <c r="UP24" s="137"/>
      <c r="UQ24" s="137"/>
      <c r="UR24" s="137"/>
      <c r="US24" s="137"/>
      <c r="UT24" s="137"/>
      <c r="UU24" s="137"/>
      <c r="UV24" s="137"/>
      <c r="UW24" s="137"/>
      <c r="UX24" s="137"/>
      <c r="UY24" s="137"/>
      <c r="UZ24" s="137"/>
      <c r="VA24" s="137"/>
      <c r="VB24" s="137"/>
      <c r="VC24" s="137"/>
      <c r="VD24" s="137"/>
      <c r="VE24" s="137"/>
      <c r="VF24" s="137"/>
      <c r="VG24" s="137"/>
      <c r="VH24" s="137"/>
      <c r="VI24" s="137"/>
      <c r="VJ24" s="137"/>
      <c r="VK24" s="137"/>
      <c r="VL24" s="137"/>
      <c r="VM24" s="137"/>
      <c r="VN24" s="137"/>
      <c r="VO24" s="137"/>
      <c r="VP24" s="137"/>
      <c r="VQ24" s="137"/>
      <c r="VR24" s="137"/>
      <c r="VS24" s="137"/>
      <c r="VT24" s="137"/>
      <c r="VU24" s="137"/>
      <c r="VV24" s="137"/>
      <c r="VW24" s="137"/>
      <c r="VX24" s="137"/>
      <c r="VY24" s="137"/>
      <c r="VZ24" s="137"/>
      <c r="WA24" s="137"/>
      <c r="WB24" s="137"/>
      <c r="WC24" s="137"/>
      <c r="WD24" s="137"/>
      <c r="WE24" s="137"/>
      <c r="WF24" s="137"/>
      <c r="WG24" s="137"/>
      <c r="WH24" s="137"/>
      <c r="WI24" s="137"/>
      <c r="WJ24" s="137"/>
      <c r="WK24" s="137"/>
      <c r="WL24" s="137"/>
      <c r="WM24" s="137"/>
      <c r="WN24" s="137"/>
      <c r="WO24" s="137"/>
      <c r="WP24" s="137"/>
      <c r="WQ24" s="137"/>
      <c r="WR24" s="137"/>
      <c r="WS24" s="137"/>
      <c r="WT24" s="137"/>
      <c r="WU24" s="137"/>
      <c r="WV24" s="137"/>
      <c r="WW24" s="137"/>
      <c r="WX24" s="137"/>
      <c r="WY24" s="137"/>
      <c r="WZ24" s="137"/>
      <c r="XA24" s="137"/>
      <c r="XB24" s="137"/>
      <c r="XC24" s="137"/>
      <c r="XD24" s="137"/>
      <c r="XE24" s="137"/>
      <c r="XF24" s="137"/>
      <c r="XG24" s="137"/>
      <c r="XH24" s="137"/>
      <c r="XI24" s="137"/>
      <c r="XJ24" s="137"/>
      <c r="XK24" s="137"/>
      <c r="XL24" s="137"/>
      <c r="XM24" s="137"/>
      <c r="XN24" s="137"/>
      <c r="XO24" s="137"/>
      <c r="XP24" s="137"/>
      <c r="XQ24" s="137"/>
      <c r="XR24" s="137"/>
      <c r="XS24" s="137"/>
      <c r="XT24" s="137"/>
      <c r="XU24" s="137"/>
      <c r="XV24" s="137"/>
      <c r="XW24" s="137"/>
      <c r="XX24" s="137"/>
      <c r="XY24" s="137"/>
      <c r="XZ24" s="137"/>
      <c r="YA24" s="137"/>
      <c r="YB24" s="137"/>
      <c r="YC24" s="137"/>
      <c r="YD24" s="137"/>
      <c r="YE24" s="137"/>
      <c r="YF24" s="137"/>
      <c r="YG24" s="137"/>
      <c r="YH24" s="137"/>
      <c r="YI24" s="137"/>
      <c r="YJ24" s="137"/>
      <c r="YK24" s="137"/>
      <c r="YL24" s="137"/>
      <c r="YM24" s="137"/>
      <c r="YN24" s="137"/>
      <c r="YO24" s="137"/>
      <c r="YP24" s="137"/>
      <c r="YQ24" s="137"/>
      <c r="YR24" s="137"/>
      <c r="YS24" s="137"/>
      <c r="YT24" s="137"/>
      <c r="YU24" s="137"/>
      <c r="YV24" s="137"/>
      <c r="YW24" s="137"/>
      <c r="YX24" s="137"/>
      <c r="YY24" s="137"/>
      <c r="YZ24" s="137"/>
      <c r="ZA24" s="137"/>
      <c r="ZB24" s="137"/>
      <c r="ZC24" s="137"/>
      <c r="ZD24" s="137"/>
      <c r="ZE24" s="137"/>
      <c r="ZF24" s="137"/>
      <c r="ZG24" s="137"/>
      <c r="ZH24" s="137"/>
      <c r="ZI24" s="137"/>
      <c r="ZJ24" s="137"/>
      <c r="ZK24" s="137"/>
      <c r="ZL24" s="137"/>
      <c r="ZM24" s="137"/>
      <c r="ZN24" s="137"/>
      <c r="ZO24" s="137"/>
      <c r="ZP24" s="137"/>
      <c r="ZQ24" s="137"/>
      <c r="ZR24" s="137"/>
      <c r="ZS24" s="137"/>
      <c r="ZT24" s="137"/>
      <c r="ZU24" s="137"/>
      <c r="ZV24" s="137"/>
      <c r="ZW24" s="137"/>
      <c r="ZX24" s="137"/>
      <c r="ZY24" s="137"/>
      <c r="ZZ24" s="137"/>
      <c r="AAA24" s="137"/>
      <c r="AAB24" s="137"/>
      <c r="AAC24" s="137"/>
      <c r="AAD24" s="137"/>
      <c r="AAE24" s="137"/>
      <c r="AAF24" s="137"/>
      <c r="AAG24" s="137"/>
      <c r="AAH24" s="137"/>
      <c r="AAI24" s="137"/>
      <c r="AAJ24" s="137"/>
      <c r="AAK24" s="137"/>
      <c r="AAL24" s="137"/>
      <c r="AAM24" s="137"/>
      <c r="AAN24" s="137"/>
      <c r="AAO24" s="137"/>
      <c r="AAP24" s="137"/>
      <c r="AAQ24" s="137"/>
      <c r="AAR24" s="137"/>
      <c r="AAS24" s="137"/>
      <c r="AAT24" s="137"/>
      <c r="AAU24" s="137"/>
      <c r="AAV24" s="137"/>
      <c r="AAW24" s="137"/>
      <c r="AAX24" s="137"/>
      <c r="AAY24" s="137"/>
      <c r="AAZ24" s="137"/>
      <c r="ABA24" s="137"/>
      <c r="ABB24" s="137"/>
      <c r="ABC24" s="137"/>
      <c r="ABD24" s="137"/>
      <c r="ABE24" s="137"/>
      <c r="ABF24" s="137"/>
      <c r="ABG24" s="137"/>
      <c r="ABH24" s="137"/>
      <c r="ABI24" s="137"/>
      <c r="ABJ24" s="137"/>
      <c r="ABK24" s="137"/>
      <c r="ABL24" s="137"/>
      <c r="ABM24" s="137"/>
      <c r="ABN24" s="137"/>
      <c r="ABO24" s="137"/>
      <c r="ABP24" s="137"/>
      <c r="ABQ24" s="137"/>
      <c r="ABR24" s="137"/>
      <c r="ABS24" s="137"/>
      <c r="ABT24" s="137"/>
      <c r="ABU24" s="137"/>
      <c r="ABV24" s="137"/>
      <c r="ABW24" s="137"/>
      <c r="ABX24" s="137"/>
      <c r="ABY24" s="137"/>
      <c r="ABZ24" s="137"/>
      <c r="ACA24" s="137"/>
      <c r="ACB24" s="137"/>
      <c r="ACC24" s="137"/>
      <c r="ACD24" s="137"/>
      <c r="ACE24" s="137"/>
      <c r="ACF24" s="137"/>
      <c r="ACG24" s="137"/>
      <c r="ACH24" s="137"/>
      <c r="ACI24" s="137"/>
      <c r="ACJ24" s="137"/>
      <c r="ACK24" s="137"/>
      <c r="ACL24" s="137"/>
      <c r="ACM24" s="137"/>
      <c r="ACN24" s="137"/>
      <c r="ACO24" s="137"/>
      <c r="ACP24" s="137"/>
      <c r="ACQ24" s="137"/>
      <c r="ACR24" s="137"/>
      <c r="ACS24" s="137"/>
      <c r="ACT24" s="137"/>
      <c r="ACU24" s="137"/>
      <c r="ACV24" s="137"/>
      <c r="ACW24" s="137"/>
      <c r="ACX24" s="137"/>
      <c r="ACY24" s="137"/>
      <c r="ACZ24" s="137"/>
      <c r="ADA24" s="137"/>
      <c r="ADB24" s="137"/>
      <c r="ADC24" s="137"/>
      <c r="ADD24" s="137"/>
      <c r="ADE24" s="137"/>
      <c r="ADF24" s="137"/>
      <c r="ADG24" s="137"/>
      <c r="ADH24" s="137"/>
      <c r="ADI24" s="137"/>
      <c r="ADJ24" s="137"/>
      <c r="ADK24" s="137"/>
      <c r="ADL24" s="137"/>
      <c r="ADM24" s="137"/>
      <c r="ADN24" s="137"/>
      <c r="ADO24" s="137"/>
      <c r="ADP24" s="137"/>
      <c r="ADQ24" s="137"/>
      <c r="ADR24" s="137"/>
      <c r="ADS24" s="137"/>
      <c r="ADT24" s="137"/>
      <c r="ADU24" s="137"/>
      <c r="ADV24" s="137"/>
      <c r="ADW24" s="137"/>
      <c r="ADX24" s="137"/>
      <c r="ADY24" s="137"/>
      <c r="ADZ24" s="137"/>
      <c r="AEA24" s="137"/>
      <c r="AEB24" s="137"/>
      <c r="AEC24" s="137"/>
      <c r="AED24" s="137"/>
      <c r="AEE24" s="137"/>
      <c r="AEF24" s="137"/>
      <c r="AEG24" s="137"/>
      <c r="AEH24" s="137"/>
      <c r="AEI24" s="137"/>
      <c r="AEJ24" s="137"/>
      <c r="AEK24" s="137"/>
      <c r="AEL24" s="137"/>
      <c r="AEM24" s="137"/>
      <c r="AEN24" s="137"/>
      <c r="AEO24" s="137"/>
      <c r="AEP24" s="137"/>
      <c r="AEQ24" s="137"/>
      <c r="AER24" s="137"/>
      <c r="AES24" s="137"/>
      <c r="AET24" s="137"/>
      <c r="AEU24" s="137"/>
      <c r="AEV24" s="137"/>
      <c r="AEW24" s="137"/>
      <c r="AEX24" s="137"/>
      <c r="AEY24" s="137"/>
      <c r="AEZ24" s="137"/>
      <c r="AFA24" s="137"/>
      <c r="AFB24" s="137"/>
      <c r="AFC24" s="137"/>
      <c r="AFD24" s="137"/>
      <c r="AFE24" s="137"/>
      <c r="AFF24" s="137"/>
      <c r="AFG24" s="137"/>
      <c r="AFH24" s="137"/>
      <c r="AFI24" s="137"/>
      <c r="AFJ24" s="137"/>
      <c r="AFK24" s="137"/>
      <c r="AFL24" s="137"/>
      <c r="AFM24" s="137"/>
      <c r="AFN24" s="137"/>
      <c r="AFO24" s="137"/>
      <c r="AFP24" s="137"/>
      <c r="AFQ24" s="137"/>
      <c r="AFR24" s="137"/>
      <c r="AFS24" s="137"/>
      <c r="AFT24" s="137"/>
      <c r="AFU24" s="137"/>
      <c r="AFV24" s="137"/>
      <c r="AFW24" s="137"/>
      <c r="AFX24" s="137"/>
      <c r="AFY24" s="137"/>
      <c r="AFZ24" s="137"/>
      <c r="AGA24" s="137"/>
      <c r="AGB24" s="137"/>
      <c r="AGC24" s="137"/>
      <c r="AGD24" s="137"/>
      <c r="AGE24" s="137"/>
      <c r="AGF24" s="137"/>
      <c r="AGG24" s="137"/>
      <c r="AGH24" s="137"/>
      <c r="AGI24" s="137"/>
      <c r="AGJ24" s="137"/>
      <c r="AGK24" s="137"/>
      <c r="AGL24" s="137"/>
      <c r="AGM24" s="137"/>
      <c r="AGN24" s="137"/>
      <c r="AGO24" s="137"/>
      <c r="AGP24" s="137"/>
      <c r="AGQ24" s="137"/>
      <c r="AGR24" s="137"/>
      <c r="AGS24" s="137"/>
      <c r="AGT24" s="137"/>
      <c r="AGU24" s="137"/>
      <c r="AGV24" s="137"/>
      <c r="AGW24" s="137"/>
      <c r="AGX24" s="137"/>
      <c r="AGY24" s="137"/>
      <c r="AGZ24" s="137"/>
      <c r="AHA24" s="137"/>
      <c r="AHB24" s="137"/>
      <c r="AHC24" s="137"/>
      <c r="AHD24" s="137"/>
      <c r="AHE24" s="137"/>
      <c r="AHF24" s="137"/>
      <c r="AHG24" s="137"/>
      <c r="AHH24" s="137"/>
      <c r="AHI24" s="137"/>
      <c r="AHJ24" s="137"/>
      <c r="AHK24" s="137"/>
      <c r="AHL24" s="137"/>
      <c r="AHM24" s="137"/>
      <c r="AHN24" s="137"/>
      <c r="AHO24" s="137"/>
      <c r="AHP24" s="137"/>
      <c r="AHQ24" s="137"/>
      <c r="AHR24" s="137"/>
      <c r="AHS24" s="137"/>
      <c r="AHT24" s="137"/>
      <c r="AHU24" s="137"/>
      <c r="AHV24" s="137"/>
      <c r="AHW24" s="137"/>
      <c r="AHX24" s="137"/>
      <c r="AHY24" s="137"/>
      <c r="AHZ24" s="137"/>
      <c r="AIA24" s="137"/>
      <c r="AIB24" s="137"/>
      <c r="AIC24" s="137"/>
      <c r="AID24" s="137"/>
      <c r="AIE24" s="137"/>
      <c r="AIF24" s="137"/>
      <c r="AIG24" s="137"/>
      <c r="AIH24" s="137"/>
      <c r="AII24" s="137"/>
      <c r="AIJ24" s="137"/>
      <c r="AIK24" s="137"/>
      <c r="AIL24" s="137"/>
      <c r="AIM24" s="137"/>
      <c r="AIN24" s="137"/>
      <c r="AIO24" s="137"/>
      <c r="AIP24" s="137"/>
      <c r="AIQ24" s="137"/>
      <c r="AIR24" s="137"/>
      <c r="AIS24" s="137"/>
      <c r="AIT24" s="137"/>
      <c r="AIU24" s="137"/>
      <c r="AIV24" s="137"/>
      <c r="AIW24" s="137"/>
      <c r="AIX24" s="137"/>
      <c r="AIY24" s="137"/>
      <c r="AIZ24" s="137"/>
      <c r="AJA24" s="137"/>
      <c r="AJB24" s="137"/>
      <c r="AJC24" s="137"/>
      <c r="AJD24" s="137"/>
      <c r="AJE24" s="137"/>
      <c r="AJF24" s="137"/>
      <c r="AJG24" s="137"/>
      <c r="AJH24" s="137"/>
      <c r="AJI24" s="137"/>
      <c r="AJJ24" s="137"/>
      <c r="AJK24" s="137"/>
      <c r="AJL24" s="137"/>
      <c r="AJM24" s="137"/>
      <c r="AJN24" s="137"/>
      <c r="AJO24" s="137"/>
      <c r="AJP24" s="137"/>
      <c r="AJQ24" s="137"/>
      <c r="AJR24" s="137"/>
      <c r="AJS24" s="137"/>
      <c r="AJT24" s="137"/>
      <c r="AJU24" s="137"/>
      <c r="AJV24" s="137"/>
      <c r="AJW24" s="137"/>
      <c r="AJX24" s="137"/>
      <c r="AJY24" s="137"/>
      <c r="AJZ24" s="137"/>
      <c r="AKA24" s="137"/>
      <c r="AKB24" s="137"/>
      <c r="AKC24" s="137"/>
      <c r="AKD24" s="137"/>
      <c r="AKE24" s="137"/>
      <c r="AKF24" s="137"/>
      <c r="AKG24" s="137"/>
      <c r="AKH24" s="137"/>
      <c r="AKI24" s="137"/>
      <c r="AKJ24" s="137"/>
      <c r="AKK24" s="137"/>
      <c r="AKL24" s="137"/>
      <c r="AKM24" s="137"/>
      <c r="AKN24" s="137"/>
      <c r="AKO24" s="137"/>
      <c r="AKP24" s="137"/>
      <c r="AKQ24" s="137"/>
      <c r="AKR24" s="137"/>
      <c r="AKS24" s="137"/>
      <c r="AKT24" s="137"/>
      <c r="AKU24" s="137"/>
      <c r="AKV24" s="137"/>
      <c r="AKW24" s="137"/>
      <c r="AKX24" s="137"/>
      <c r="AKY24" s="137"/>
      <c r="AKZ24" s="137"/>
      <c r="ALA24" s="137"/>
      <c r="ALB24" s="137"/>
      <c r="ALC24" s="137"/>
      <c r="ALD24" s="137"/>
      <c r="ALE24" s="137"/>
      <c r="ALF24" s="137"/>
      <c r="ALG24" s="137"/>
      <c r="ALH24" s="137"/>
      <c r="ALI24" s="137"/>
      <c r="ALJ24" s="137"/>
      <c r="ALK24" s="137"/>
      <c r="ALL24" s="137"/>
      <c r="ALM24" s="137"/>
      <c r="ALN24" s="137"/>
      <c r="ALO24" s="137"/>
      <c r="ALP24" s="137"/>
      <c r="ALQ24" s="137"/>
      <c r="ALR24" s="137"/>
      <c r="ALS24" s="137"/>
      <c r="ALT24" s="137"/>
      <c r="ALU24" s="137"/>
      <c r="ALV24" s="137"/>
      <c r="ALW24" s="137"/>
      <c r="ALX24" s="137"/>
      <c r="ALY24" s="137"/>
      <c r="ALZ24" s="137"/>
      <c r="AMA24" s="137"/>
      <c r="AMB24" s="137"/>
      <c r="AMC24" s="137"/>
      <c r="AMD24" s="137"/>
      <c r="AME24" s="137"/>
      <c r="AMF24" s="137"/>
      <c r="AMG24" s="137"/>
      <c r="AMH24" s="137"/>
      <c r="AMI24" s="137"/>
      <c r="AMJ24" s="137"/>
      <c r="AMK24" s="137"/>
      <c r="AML24" s="137"/>
      <c r="AMM24" s="137"/>
      <c r="AMN24" s="137"/>
      <c r="AMO24" s="137"/>
      <c r="AMP24" s="137"/>
      <c r="AMQ24" s="137"/>
      <c r="AMR24" s="137"/>
      <c r="AMS24" s="137"/>
      <c r="AMT24" s="137"/>
      <c r="AMU24" s="137"/>
      <c r="AMV24" s="137"/>
      <c r="AMW24" s="137"/>
      <c r="AMX24" s="137"/>
      <c r="AMY24" s="137"/>
      <c r="AMZ24" s="137"/>
      <c r="ANA24" s="137"/>
      <c r="ANB24" s="137"/>
      <c r="ANC24" s="137"/>
      <c r="AND24" s="137"/>
      <c r="ANE24" s="137"/>
      <c r="ANF24" s="137"/>
      <c r="ANG24" s="137"/>
      <c r="ANH24" s="137"/>
      <c r="ANI24" s="137"/>
      <c r="ANJ24" s="137"/>
      <c r="ANK24" s="137"/>
      <c r="ANL24" s="137"/>
      <c r="ANM24" s="137"/>
      <c r="ANN24" s="137"/>
      <c r="ANO24" s="137"/>
      <c r="ANP24" s="137"/>
      <c r="ANQ24" s="137"/>
      <c r="ANR24" s="137"/>
      <c r="ANS24" s="137"/>
      <c r="ANT24" s="137"/>
      <c r="ANU24" s="137"/>
      <c r="ANV24" s="137"/>
      <c r="ANW24" s="137"/>
      <c r="ANX24" s="137"/>
      <c r="ANY24" s="137"/>
      <c r="ANZ24" s="137"/>
      <c r="AOA24" s="137"/>
      <c r="AOB24" s="137"/>
      <c r="AOC24" s="137"/>
      <c r="AOD24" s="137"/>
      <c r="AOE24" s="137"/>
      <c r="AOF24" s="137"/>
      <c r="AOG24" s="137"/>
      <c r="AOH24" s="137"/>
      <c r="AOI24" s="137"/>
      <c r="AOJ24" s="137"/>
      <c r="AOK24" s="137"/>
      <c r="AOL24" s="137"/>
      <c r="AOM24" s="137"/>
      <c r="AON24" s="137"/>
      <c r="AOO24" s="137"/>
      <c r="AOP24" s="137"/>
      <c r="AOQ24" s="137"/>
      <c r="AOR24" s="137"/>
      <c r="AOS24" s="137"/>
      <c r="AOT24" s="137"/>
      <c r="AOU24" s="137"/>
      <c r="AOV24" s="137"/>
      <c r="AOW24" s="137"/>
      <c r="AOX24" s="137"/>
      <c r="AOY24" s="137"/>
      <c r="AOZ24" s="137"/>
      <c r="APA24" s="137"/>
      <c r="APB24" s="137"/>
      <c r="APC24" s="137"/>
      <c r="APD24" s="137"/>
      <c r="APE24" s="137"/>
      <c r="APF24" s="137"/>
      <c r="APG24" s="137"/>
      <c r="APH24" s="137"/>
      <c r="API24" s="137"/>
      <c r="APJ24" s="137"/>
      <c r="APK24" s="137"/>
      <c r="APL24" s="137"/>
      <c r="APM24" s="137"/>
      <c r="APN24" s="137"/>
      <c r="APO24" s="137"/>
      <c r="APP24" s="137"/>
      <c r="APQ24" s="137"/>
      <c r="APR24" s="137"/>
      <c r="APS24" s="137"/>
      <c r="APT24" s="137"/>
      <c r="APU24" s="137"/>
      <c r="APV24" s="137"/>
      <c r="APW24" s="137"/>
      <c r="APX24" s="137"/>
      <c r="APY24" s="137"/>
      <c r="APZ24" s="137"/>
      <c r="AQA24" s="137"/>
      <c r="AQB24" s="137"/>
      <c r="AQC24" s="137"/>
      <c r="AQD24" s="137"/>
      <c r="AQE24" s="137"/>
      <c r="AQF24" s="137"/>
      <c r="AQG24" s="137"/>
      <c r="AQH24" s="137"/>
      <c r="AQI24" s="137"/>
      <c r="AQJ24" s="137"/>
      <c r="AQK24" s="137"/>
      <c r="AQL24" s="137"/>
      <c r="AQM24" s="137"/>
      <c r="AQN24" s="137"/>
      <c r="AQO24" s="137"/>
      <c r="AQP24" s="137"/>
      <c r="AQQ24" s="137"/>
      <c r="AQR24" s="137"/>
      <c r="AQS24" s="137"/>
      <c r="AQT24" s="137"/>
      <c r="AQU24" s="137"/>
      <c r="AQV24" s="137"/>
      <c r="AQW24" s="137"/>
      <c r="AQX24" s="137"/>
      <c r="AQY24" s="137"/>
      <c r="AQZ24" s="137"/>
      <c r="ARA24" s="137"/>
      <c r="ARB24" s="137"/>
      <c r="ARC24" s="137"/>
      <c r="ARD24" s="137"/>
      <c r="ARE24" s="137"/>
      <c r="ARF24" s="137"/>
      <c r="ARG24" s="137"/>
      <c r="ARH24" s="137"/>
      <c r="ARI24" s="137"/>
      <c r="ARJ24" s="137"/>
      <c r="ARK24" s="137"/>
      <c r="ARL24" s="137"/>
      <c r="ARM24" s="137"/>
      <c r="ARN24" s="137"/>
      <c r="ARO24" s="137"/>
      <c r="ARP24" s="137"/>
      <c r="ARQ24" s="137"/>
      <c r="ARR24" s="137"/>
      <c r="ARS24" s="137"/>
      <c r="ART24" s="137"/>
      <c r="ARU24" s="137"/>
      <c r="ARV24" s="137"/>
      <c r="ARW24" s="137"/>
      <c r="ARX24" s="137"/>
      <c r="ARY24" s="137"/>
      <c r="ARZ24" s="137"/>
      <c r="ASA24" s="137"/>
      <c r="ASB24" s="137"/>
      <c r="ASC24" s="137"/>
      <c r="ASD24" s="137"/>
      <c r="ASE24" s="137"/>
      <c r="ASF24" s="137"/>
      <c r="ASG24" s="137"/>
      <c r="ASH24" s="137"/>
      <c r="ASI24" s="137"/>
      <c r="ASJ24" s="137"/>
      <c r="ASK24" s="137"/>
      <c r="ASL24" s="137"/>
      <c r="ASM24" s="137"/>
      <c r="ASN24" s="137"/>
      <c r="ASO24" s="137"/>
      <c r="ASP24" s="137"/>
      <c r="ASQ24" s="137"/>
      <c r="ASR24" s="137"/>
      <c r="ASS24" s="137"/>
      <c r="AST24" s="137"/>
      <c r="ASU24" s="137"/>
      <c r="ASV24" s="137"/>
      <c r="ASW24" s="137"/>
      <c r="ASX24" s="137"/>
      <c r="ASY24" s="137"/>
      <c r="ASZ24" s="137"/>
      <c r="ATA24" s="137"/>
      <c r="ATB24" s="137"/>
      <c r="ATC24" s="137"/>
      <c r="ATD24" s="137"/>
      <c r="ATE24" s="137"/>
      <c r="ATF24" s="137"/>
      <c r="ATG24" s="137"/>
      <c r="ATH24" s="137"/>
      <c r="ATI24" s="137"/>
      <c r="ATJ24" s="137"/>
      <c r="ATK24" s="137"/>
      <c r="ATL24" s="137"/>
      <c r="ATM24" s="137"/>
      <c r="ATN24" s="137"/>
      <c r="ATO24" s="137"/>
      <c r="ATP24" s="137"/>
      <c r="ATQ24" s="137"/>
      <c r="ATR24" s="137"/>
      <c r="ATS24" s="137"/>
      <c r="ATT24" s="137"/>
      <c r="ATU24" s="137"/>
      <c r="ATV24" s="137"/>
      <c r="ATW24" s="137"/>
      <c r="ATX24" s="137"/>
      <c r="ATY24" s="137"/>
      <c r="ATZ24" s="137"/>
      <c r="AUA24" s="137"/>
      <c r="AUB24" s="137"/>
      <c r="AUC24" s="137"/>
      <c r="AUD24" s="137"/>
      <c r="AUE24" s="137"/>
      <c r="AUF24" s="137"/>
      <c r="AUG24" s="137"/>
      <c r="AUH24" s="137"/>
      <c r="AUI24" s="137"/>
      <c r="AUJ24" s="137"/>
      <c r="AUK24" s="137"/>
      <c r="AUL24" s="137"/>
      <c r="AUM24" s="137"/>
      <c r="AUN24" s="137"/>
      <c r="AUO24" s="137"/>
      <c r="AUP24" s="137"/>
      <c r="AUQ24" s="137"/>
      <c r="AUR24" s="137"/>
      <c r="AUS24" s="137"/>
      <c r="AUT24" s="137"/>
      <c r="AUU24" s="137"/>
      <c r="AUV24" s="137"/>
      <c r="AUW24" s="137"/>
      <c r="AUX24" s="137"/>
      <c r="AUY24" s="137"/>
      <c r="AUZ24" s="137"/>
      <c r="AVA24" s="137"/>
      <c r="AVB24" s="137"/>
      <c r="AVC24" s="137"/>
      <c r="AVD24" s="137"/>
      <c r="AVE24" s="137"/>
      <c r="AVF24" s="137"/>
      <c r="AVG24" s="137"/>
      <c r="AVH24" s="137"/>
      <c r="AVI24" s="137"/>
      <c r="AVJ24" s="137"/>
      <c r="AVK24" s="137"/>
      <c r="AVL24" s="137"/>
      <c r="AVM24" s="137"/>
      <c r="AVN24" s="137"/>
      <c r="AVO24" s="137"/>
      <c r="AVP24" s="137"/>
      <c r="AVQ24" s="137"/>
      <c r="AVR24" s="137"/>
      <c r="AVS24" s="137"/>
      <c r="AVT24" s="137"/>
      <c r="AVU24" s="137"/>
      <c r="AVV24" s="137"/>
      <c r="AVW24" s="137"/>
      <c r="AVX24" s="137"/>
      <c r="AVY24" s="137"/>
      <c r="AVZ24" s="137"/>
      <c r="AWA24" s="137"/>
      <c r="AWB24" s="137"/>
      <c r="AWC24" s="137"/>
      <c r="AWD24" s="137"/>
      <c r="AWE24" s="137"/>
      <c r="AWF24" s="137"/>
      <c r="AWG24" s="137"/>
      <c r="AWH24" s="137"/>
      <c r="AWI24" s="137"/>
      <c r="AWJ24" s="137"/>
      <c r="AWK24" s="137"/>
      <c r="AWL24" s="137"/>
      <c r="AWM24" s="137"/>
      <c r="AWN24" s="137"/>
      <c r="AWO24" s="137"/>
      <c r="AWP24" s="137"/>
      <c r="AWQ24" s="137"/>
      <c r="AWR24" s="137"/>
      <c r="AWS24" s="137"/>
      <c r="AWT24" s="137"/>
      <c r="AWU24" s="137"/>
      <c r="AWV24" s="137"/>
      <c r="AWW24" s="137"/>
      <c r="AWX24" s="137"/>
      <c r="AWY24" s="137"/>
      <c r="AWZ24" s="137"/>
      <c r="AXA24" s="137"/>
      <c r="AXB24" s="137"/>
      <c r="AXC24" s="137"/>
      <c r="AXD24" s="137"/>
      <c r="AXE24" s="137"/>
      <c r="AXF24" s="137"/>
      <c r="AXG24" s="137"/>
      <c r="AXH24" s="137"/>
      <c r="AXI24" s="137"/>
      <c r="AXJ24" s="137"/>
      <c r="AXK24" s="137"/>
      <c r="AXL24" s="137"/>
      <c r="AXM24" s="137"/>
      <c r="AXN24" s="137"/>
      <c r="AXO24" s="137"/>
      <c r="AXP24" s="137"/>
      <c r="AXQ24" s="137"/>
      <c r="AXR24" s="137"/>
      <c r="AXS24" s="137"/>
      <c r="AXT24" s="137"/>
      <c r="AXU24" s="137"/>
      <c r="AXV24" s="137"/>
      <c r="AXW24" s="137"/>
      <c r="AXX24" s="137"/>
      <c r="AXY24" s="137"/>
      <c r="AXZ24" s="137"/>
      <c r="AYA24" s="137"/>
      <c r="AYB24" s="137"/>
      <c r="AYC24" s="137"/>
      <c r="AYD24" s="137"/>
      <c r="AYE24" s="137"/>
      <c r="AYF24" s="137"/>
      <c r="AYG24" s="137"/>
      <c r="AYH24" s="137"/>
      <c r="AYI24" s="137"/>
      <c r="AYJ24" s="137"/>
      <c r="AYK24" s="137"/>
      <c r="AYL24" s="137"/>
      <c r="AYM24" s="137"/>
      <c r="AYN24" s="137"/>
      <c r="AYO24" s="137"/>
      <c r="AYP24" s="137"/>
      <c r="AYQ24" s="137"/>
      <c r="AYR24" s="137"/>
      <c r="AYS24" s="137"/>
      <c r="AYT24" s="137"/>
      <c r="AYU24" s="137"/>
      <c r="AYV24" s="137"/>
      <c r="AYW24" s="137"/>
      <c r="AYX24" s="137"/>
      <c r="AYY24" s="137"/>
      <c r="AYZ24" s="137"/>
      <c r="AZA24" s="137"/>
      <c r="AZB24" s="137"/>
      <c r="AZC24" s="137"/>
      <c r="AZD24" s="137"/>
      <c r="AZE24" s="137"/>
      <c r="AZF24" s="137"/>
      <c r="AZG24" s="137"/>
      <c r="AZH24" s="137"/>
      <c r="AZI24" s="137"/>
      <c r="AZJ24" s="137"/>
      <c r="AZK24" s="137"/>
      <c r="AZL24" s="137"/>
      <c r="AZM24" s="137"/>
      <c r="AZN24" s="137"/>
      <c r="AZO24" s="137"/>
      <c r="AZP24" s="137"/>
      <c r="AZQ24" s="137"/>
      <c r="AZR24" s="137"/>
      <c r="AZS24" s="137"/>
      <c r="AZT24" s="137"/>
      <c r="AZU24" s="137"/>
      <c r="AZV24" s="137"/>
      <c r="AZW24" s="137"/>
      <c r="AZX24" s="137"/>
      <c r="AZY24" s="137"/>
      <c r="AZZ24" s="137"/>
      <c r="BAA24" s="137"/>
      <c r="BAB24" s="137"/>
      <c r="BAC24" s="137"/>
      <c r="BAD24" s="137"/>
      <c r="BAE24" s="137"/>
      <c r="BAF24" s="137"/>
      <c r="BAG24" s="137"/>
      <c r="BAH24" s="137"/>
      <c r="BAI24" s="137"/>
      <c r="BAJ24" s="137"/>
      <c r="BAK24" s="137"/>
      <c r="BAL24" s="137"/>
      <c r="BAM24" s="137"/>
      <c r="BAN24" s="137"/>
      <c r="BAO24" s="137"/>
      <c r="BAP24" s="137"/>
      <c r="BAQ24" s="137"/>
      <c r="BAR24" s="137"/>
      <c r="BAS24" s="137"/>
      <c r="BAT24" s="137"/>
      <c r="BAU24" s="137"/>
      <c r="BAV24" s="137"/>
      <c r="BAW24" s="137"/>
      <c r="BAX24" s="137"/>
      <c r="BAY24" s="137"/>
      <c r="BAZ24" s="137"/>
      <c r="BBA24" s="137"/>
      <c r="BBB24" s="137"/>
      <c r="BBC24" s="137"/>
      <c r="BBD24" s="137"/>
      <c r="BBE24" s="137"/>
      <c r="BBF24" s="137"/>
      <c r="BBG24" s="137"/>
      <c r="BBH24" s="137"/>
      <c r="BBI24" s="137"/>
      <c r="BBJ24" s="137"/>
      <c r="BBK24" s="137"/>
      <c r="BBL24" s="137"/>
      <c r="BBM24" s="137"/>
      <c r="BBN24" s="137"/>
      <c r="BBO24" s="137"/>
      <c r="BBP24" s="137"/>
      <c r="BBQ24" s="137"/>
      <c r="BBR24" s="137"/>
      <c r="BBS24" s="137"/>
      <c r="BBT24" s="137"/>
      <c r="BBU24" s="137"/>
      <c r="BBV24" s="137"/>
      <c r="BBW24" s="137"/>
      <c r="BBX24" s="137"/>
      <c r="BBY24" s="137"/>
      <c r="BBZ24" s="137"/>
      <c r="BCA24" s="137"/>
      <c r="BCB24" s="137"/>
      <c r="BCC24" s="137"/>
      <c r="BCD24" s="137"/>
      <c r="BCE24" s="137"/>
      <c r="BCF24" s="137"/>
      <c r="BCG24" s="137"/>
      <c r="BCH24" s="137"/>
      <c r="BCI24" s="137"/>
      <c r="BCJ24" s="137"/>
      <c r="BCK24" s="137"/>
      <c r="BCL24" s="137"/>
      <c r="BCM24" s="137"/>
      <c r="BCN24" s="137"/>
      <c r="BCO24" s="137"/>
      <c r="BCP24" s="137"/>
      <c r="BCQ24" s="137"/>
      <c r="BCR24" s="137"/>
      <c r="BCS24" s="137"/>
      <c r="BCT24" s="137"/>
      <c r="BCU24" s="137"/>
      <c r="BCV24" s="137"/>
      <c r="BCW24" s="137"/>
      <c r="BCX24" s="137"/>
      <c r="BCY24" s="137"/>
      <c r="BCZ24" s="137"/>
      <c r="BDA24" s="137"/>
      <c r="BDB24" s="137"/>
      <c r="BDC24" s="137"/>
      <c r="BDD24" s="137"/>
      <c r="BDE24" s="137"/>
      <c r="BDF24" s="137"/>
      <c r="BDG24" s="137"/>
      <c r="BDH24" s="137"/>
      <c r="BDI24" s="137"/>
      <c r="BDJ24" s="137"/>
      <c r="BDK24" s="137"/>
      <c r="BDL24" s="137"/>
      <c r="BDM24" s="137"/>
      <c r="BDN24" s="137"/>
      <c r="BDO24" s="137"/>
      <c r="BDP24" s="137"/>
      <c r="BDQ24" s="137"/>
      <c r="BDR24" s="137"/>
      <c r="BDS24" s="137"/>
      <c r="BDT24" s="137"/>
      <c r="BDU24" s="137"/>
      <c r="BDV24" s="137"/>
      <c r="BDW24" s="137"/>
      <c r="BDX24" s="137"/>
      <c r="BDY24" s="137"/>
      <c r="BDZ24" s="137"/>
      <c r="BEA24" s="137"/>
      <c r="BEB24" s="137"/>
      <c r="BEC24" s="137"/>
      <c r="BED24" s="137"/>
      <c r="BEE24" s="137"/>
      <c r="BEF24" s="137"/>
      <c r="BEG24" s="137"/>
      <c r="BEH24" s="137"/>
      <c r="BEI24" s="137"/>
      <c r="BEJ24" s="137"/>
      <c r="BEK24" s="137"/>
      <c r="BEL24" s="137"/>
      <c r="BEM24" s="137"/>
      <c r="BEN24" s="137"/>
      <c r="BEO24" s="137"/>
      <c r="BEP24" s="137"/>
      <c r="BEQ24" s="137"/>
      <c r="BER24" s="137"/>
      <c r="BES24" s="137"/>
      <c r="BET24" s="137"/>
      <c r="BEU24" s="137"/>
      <c r="BEV24" s="137"/>
      <c r="BEW24" s="137"/>
      <c r="BEX24" s="137"/>
      <c r="BEY24" s="137"/>
      <c r="BEZ24" s="137"/>
      <c r="BFA24" s="137"/>
      <c r="BFB24" s="137"/>
      <c r="BFC24" s="137"/>
      <c r="BFD24" s="137"/>
      <c r="BFE24" s="137"/>
      <c r="BFF24" s="137"/>
      <c r="BFG24" s="137"/>
      <c r="BFH24" s="137"/>
      <c r="BFI24" s="137"/>
      <c r="BFJ24" s="137"/>
      <c r="BFK24" s="137"/>
      <c r="BFL24" s="137"/>
      <c r="BFM24" s="137"/>
      <c r="BFN24" s="137"/>
      <c r="BFO24" s="137"/>
      <c r="BFP24" s="137"/>
      <c r="BFQ24" s="137"/>
      <c r="BFR24" s="137"/>
      <c r="BFS24" s="137"/>
      <c r="BFT24" s="137"/>
      <c r="BFU24" s="137"/>
      <c r="BFV24" s="137"/>
      <c r="BFW24" s="137"/>
      <c r="BFX24" s="137"/>
      <c r="BFY24" s="137"/>
      <c r="BFZ24" s="137"/>
      <c r="BGA24" s="137"/>
      <c r="BGB24" s="137"/>
      <c r="BGC24" s="137"/>
      <c r="BGD24" s="137"/>
      <c r="BGE24" s="137"/>
      <c r="BGF24" s="137"/>
      <c r="BGG24" s="137"/>
      <c r="BGH24" s="137"/>
      <c r="BGI24" s="137"/>
      <c r="BGJ24" s="137"/>
      <c r="BGK24" s="137"/>
      <c r="BGL24" s="137"/>
      <c r="BGM24" s="137"/>
      <c r="BGN24" s="137"/>
      <c r="BGO24" s="137"/>
      <c r="BGP24" s="137"/>
      <c r="BGQ24" s="137"/>
      <c r="BGR24" s="137"/>
      <c r="BGS24" s="137"/>
      <c r="BGT24" s="137"/>
      <c r="BGU24" s="137"/>
      <c r="BGV24" s="137"/>
      <c r="BGW24" s="137"/>
      <c r="BGX24" s="137"/>
      <c r="BGY24" s="137"/>
      <c r="BGZ24" s="137"/>
      <c r="BHA24" s="137"/>
      <c r="BHB24" s="137"/>
      <c r="BHC24" s="137"/>
      <c r="BHD24" s="137"/>
      <c r="BHE24" s="137"/>
      <c r="BHF24" s="137"/>
      <c r="BHG24" s="137"/>
      <c r="BHH24" s="137"/>
      <c r="BHI24" s="137"/>
      <c r="BHJ24" s="137"/>
      <c r="BHK24" s="137"/>
      <c r="BHL24" s="137"/>
      <c r="BHM24" s="137"/>
      <c r="BHN24" s="137"/>
      <c r="BHO24" s="137"/>
      <c r="BHP24" s="137"/>
      <c r="BHQ24" s="137"/>
      <c r="BHR24" s="137"/>
      <c r="BHS24" s="137"/>
      <c r="BHT24" s="137"/>
      <c r="BHU24" s="137"/>
      <c r="BHV24" s="137"/>
      <c r="BHW24" s="137"/>
      <c r="BHX24" s="137"/>
      <c r="BHY24" s="137"/>
      <c r="BHZ24" s="137"/>
      <c r="BIA24" s="137"/>
      <c r="BIB24" s="137"/>
      <c r="BIC24" s="137"/>
      <c r="BID24" s="137"/>
      <c r="BIE24" s="137"/>
      <c r="BIF24" s="137"/>
      <c r="BIG24" s="137"/>
      <c r="BIH24" s="137"/>
      <c r="BII24" s="137"/>
      <c r="BIJ24" s="137"/>
      <c r="BIK24" s="137"/>
      <c r="BIL24" s="137"/>
      <c r="BIM24" s="137"/>
      <c r="BIN24" s="137"/>
      <c r="BIO24" s="137"/>
      <c r="BIP24" s="137"/>
      <c r="BIQ24" s="137"/>
      <c r="BIR24" s="137"/>
      <c r="BIS24" s="137"/>
      <c r="BIT24" s="137"/>
      <c r="BIU24" s="137"/>
      <c r="BIV24" s="137"/>
      <c r="BIW24" s="137"/>
      <c r="BIX24" s="137"/>
      <c r="BIY24" s="137"/>
      <c r="BIZ24" s="137"/>
      <c r="BJA24" s="137"/>
      <c r="BJB24" s="137"/>
      <c r="BJC24" s="137"/>
      <c r="BJD24" s="137"/>
      <c r="BJE24" s="137"/>
      <c r="BJF24" s="137"/>
      <c r="BJG24" s="137"/>
      <c r="BJH24" s="137"/>
      <c r="BJI24" s="137"/>
      <c r="BJJ24" s="137"/>
      <c r="BJK24" s="137"/>
      <c r="BJL24" s="137"/>
      <c r="BJM24" s="137"/>
      <c r="BJN24" s="137"/>
      <c r="BJO24" s="137"/>
      <c r="BJP24" s="137"/>
      <c r="BJQ24" s="137"/>
      <c r="BJR24" s="137"/>
      <c r="BJS24" s="137"/>
      <c r="BJT24" s="137"/>
      <c r="BJU24" s="137"/>
      <c r="BJV24" s="137"/>
      <c r="BJW24" s="137"/>
      <c r="BJX24" s="137"/>
      <c r="BJY24" s="137"/>
      <c r="BJZ24" s="137"/>
      <c r="BKA24" s="137"/>
      <c r="BKB24" s="137"/>
      <c r="BKC24" s="137"/>
      <c r="BKD24" s="137"/>
      <c r="BKE24" s="137"/>
      <c r="BKF24" s="137"/>
      <c r="BKG24" s="137"/>
      <c r="BKH24" s="137"/>
      <c r="BKI24" s="137"/>
      <c r="BKJ24" s="137"/>
      <c r="BKK24" s="137"/>
      <c r="BKL24" s="137"/>
      <c r="BKM24" s="137"/>
      <c r="BKN24" s="137"/>
      <c r="BKO24" s="137"/>
      <c r="BKP24" s="137"/>
      <c r="BKQ24" s="137"/>
      <c r="BKR24" s="137"/>
      <c r="BKS24" s="137"/>
      <c r="BKT24" s="137"/>
      <c r="BKU24" s="137"/>
      <c r="BKV24" s="137"/>
      <c r="BKW24" s="137"/>
      <c r="BKX24" s="137"/>
      <c r="BKY24" s="137"/>
      <c r="BKZ24" s="137"/>
      <c r="BLA24" s="137"/>
      <c r="BLB24" s="137"/>
      <c r="BLC24" s="137"/>
      <c r="BLD24" s="137"/>
      <c r="BLE24" s="137"/>
      <c r="BLF24" s="137"/>
      <c r="BLG24" s="137"/>
      <c r="BLH24" s="137"/>
      <c r="BLI24" s="137"/>
      <c r="BLJ24" s="137"/>
      <c r="BLK24" s="137"/>
      <c r="BLL24" s="137"/>
      <c r="BLM24" s="137"/>
      <c r="BLN24" s="137"/>
      <c r="BLO24" s="137"/>
      <c r="BLP24" s="137"/>
      <c r="BLQ24" s="137"/>
      <c r="BLR24" s="137"/>
      <c r="BLS24" s="137"/>
      <c r="BLT24" s="137"/>
      <c r="BLU24" s="137"/>
      <c r="BLV24" s="137"/>
      <c r="BLW24" s="137"/>
      <c r="BLX24" s="137"/>
      <c r="BLY24" s="137"/>
      <c r="BLZ24" s="137"/>
      <c r="BMA24" s="137"/>
      <c r="BMB24" s="137"/>
      <c r="BMC24" s="137"/>
      <c r="BMD24" s="137"/>
      <c r="BME24" s="137"/>
      <c r="BMF24" s="137"/>
      <c r="BMG24" s="137"/>
      <c r="BMH24" s="137"/>
      <c r="BMI24" s="137"/>
      <c r="BMJ24" s="137"/>
      <c r="BMK24" s="137"/>
      <c r="BML24" s="137"/>
      <c r="BMM24" s="137"/>
      <c r="BMN24" s="137"/>
      <c r="BMO24" s="137"/>
      <c r="BMP24" s="137"/>
      <c r="BMQ24" s="137"/>
      <c r="BMR24" s="137"/>
      <c r="BMS24" s="137"/>
      <c r="BMT24" s="137"/>
      <c r="BMU24" s="137"/>
      <c r="BMV24" s="137"/>
      <c r="BMW24" s="137"/>
      <c r="BMX24" s="137"/>
      <c r="BMY24" s="137"/>
      <c r="BMZ24" s="137"/>
      <c r="BNA24" s="137"/>
      <c r="BNB24" s="137"/>
      <c r="BNC24" s="137"/>
      <c r="BND24" s="137"/>
      <c r="BNE24" s="137"/>
      <c r="BNF24" s="137"/>
      <c r="BNG24" s="137"/>
      <c r="BNH24" s="137"/>
      <c r="BNI24" s="137"/>
      <c r="BNJ24" s="137"/>
      <c r="BNK24" s="137"/>
      <c r="BNL24" s="137"/>
      <c r="BNM24" s="137"/>
      <c r="BNN24" s="137"/>
      <c r="BNO24" s="137"/>
      <c r="BNP24" s="137"/>
      <c r="BNQ24" s="137"/>
      <c r="BNR24" s="137"/>
      <c r="BNS24" s="137"/>
      <c r="BNT24" s="137"/>
      <c r="BNU24" s="137"/>
      <c r="BNV24" s="137"/>
      <c r="BNW24" s="137"/>
      <c r="BNX24" s="137"/>
      <c r="BNY24" s="137"/>
      <c r="BNZ24" s="137"/>
      <c r="BOA24" s="137"/>
      <c r="BOB24" s="137"/>
      <c r="BOC24" s="137"/>
      <c r="BOD24" s="137"/>
      <c r="BOE24" s="137"/>
      <c r="BOF24" s="137"/>
      <c r="BOG24" s="137"/>
      <c r="BOH24" s="137"/>
      <c r="BOI24" s="137"/>
      <c r="BOJ24" s="137"/>
      <c r="BOK24" s="137"/>
      <c r="BOL24" s="137"/>
      <c r="BOM24" s="137"/>
      <c r="BON24" s="137"/>
      <c r="BOO24" s="137"/>
      <c r="BOP24" s="137"/>
      <c r="BOQ24" s="137"/>
      <c r="BOR24" s="137"/>
      <c r="BOS24" s="137"/>
      <c r="BOT24" s="137"/>
      <c r="BOU24" s="137"/>
      <c r="BOV24" s="137"/>
      <c r="BOW24" s="137"/>
      <c r="BOX24" s="137"/>
      <c r="BOY24" s="137"/>
      <c r="BOZ24" s="137"/>
      <c r="BPA24" s="137"/>
      <c r="BPB24" s="137"/>
      <c r="BPC24" s="137"/>
      <c r="BPD24" s="137"/>
      <c r="BPE24" s="137"/>
      <c r="BPF24" s="137"/>
      <c r="BPG24" s="137"/>
      <c r="BPH24" s="137"/>
      <c r="BPI24" s="137"/>
      <c r="BPJ24" s="137"/>
      <c r="BPK24" s="137"/>
      <c r="BPL24" s="137"/>
      <c r="BPM24" s="137"/>
      <c r="BPN24" s="137"/>
      <c r="BPO24" s="137"/>
      <c r="BPP24" s="137"/>
      <c r="BPQ24" s="137"/>
      <c r="BPR24" s="137"/>
      <c r="BPS24" s="137"/>
      <c r="BPT24" s="137"/>
      <c r="BPU24" s="137"/>
      <c r="BPV24" s="137"/>
      <c r="BPW24" s="137"/>
      <c r="BPX24" s="137"/>
      <c r="BPY24" s="137"/>
      <c r="BPZ24" s="137"/>
      <c r="BQA24" s="137"/>
      <c r="BQB24" s="137"/>
      <c r="BQC24" s="137"/>
      <c r="BQD24" s="137"/>
      <c r="BQE24" s="137"/>
      <c r="BQF24" s="137"/>
      <c r="BQG24" s="137"/>
      <c r="BQH24" s="137"/>
      <c r="BQI24" s="137"/>
      <c r="BQJ24" s="137"/>
      <c r="BQK24" s="137"/>
      <c r="BQL24" s="137"/>
      <c r="BQM24" s="137"/>
      <c r="BQN24" s="137"/>
      <c r="BQO24" s="137"/>
      <c r="BQP24" s="137"/>
      <c r="BQQ24" s="137"/>
      <c r="BQR24" s="137"/>
      <c r="BQS24" s="137"/>
      <c r="BQT24" s="137"/>
      <c r="BQU24" s="137"/>
      <c r="BQV24" s="137"/>
      <c r="BQW24" s="137"/>
      <c r="BQX24" s="137"/>
      <c r="BQY24" s="137"/>
      <c r="BQZ24" s="137"/>
      <c r="BRA24" s="137"/>
      <c r="BRB24" s="137"/>
      <c r="BRC24" s="137"/>
      <c r="BRD24" s="137"/>
      <c r="BRE24" s="137"/>
      <c r="BRF24" s="137"/>
      <c r="BRG24" s="137"/>
      <c r="BRH24" s="137"/>
      <c r="BRI24" s="137"/>
      <c r="BRJ24" s="137"/>
      <c r="BRK24" s="137"/>
      <c r="BRL24" s="137"/>
      <c r="BRM24" s="137"/>
      <c r="BRN24" s="137"/>
      <c r="BRO24" s="137"/>
      <c r="BRP24" s="137"/>
      <c r="BRQ24" s="137"/>
      <c r="BRR24" s="137"/>
      <c r="BRS24" s="137"/>
      <c r="BRT24" s="137"/>
      <c r="BRU24" s="137"/>
      <c r="BRV24" s="137"/>
      <c r="BRW24" s="137"/>
      <c r="BRX24" s="137"/>
      <c r="BRY24" s="137"/>
      <c r="BRZ24" s="137"/>
      <c r="BSA24" s="137"/>
      <c r="BSB24" s="137"/>
      <c r="BSC24" s="137"/>
      <c r="BSD24" s="137"/>
      <c r="BSE24" s="137"/>
      <c r="BSF24" s="137"/>
      <c r="BSG24" s="137"/>
      <c r="BSH24" s="137"/>
      <c r="BSI24" s="137"/>
      <c r="BSJ24" s="137"/>
      <c r="BSK24" s="137"/>
      <c r="BSL24" s="137"/>
      <c r="BSM24" s="137"/>
      <c r="BSN24" s="137"/>
      <c r="BSO24" s="137"/>
      <c r="BSP24" s="137"/>
      <c r="BSQ24" s="137"/>
      <c r="BSR24" s="137"/>
      <c r="BSS24" s="137"/>
      <c r="BST24" s="137"/>
      <c r="BSU24" s="137"/>
      <c r="BSV24" s="137"/>
      <c r="BSW24" s="137"/>
      <c r="BSX24" s="137"/>
      <c r="BSY24" s="137"/>
      <c r="BSZ24" s="137"/>
      <c r="BTA24" s="137"/>
      <c r="BTB24" s="137"/>
      <c r="BTC24" s="137"/>
      <c r="BTD24" s="137"/>
      <c r="BTE24" s="137"/>
      <c r="BTF24" s="137"/>
      <c r="BTG24" s="137"/>
      <c r="BTH24" s="137"/>
      <c r="BTI24" s="137"/>
      <c r="BTJ24" s="137"/>
      <c r="BTK24" s="137"/>
      <c r="BTL24" s="137"/>
      <c r="BTM24" s="137"/>
      <c r="BTN24" s="137"/>
      <c r="BTO24" s="137"/>
      <c r="BTP24" s="137"/>
      <c r="BTQ24" s="137"/>
      <c r="BTR24" s="137"/>
      <c r="BTS24" s="137"/>
      <c r="BTT24" s="137"/>
      <c r="BTU24" s="137"/>
      <c r="BTV24" s="137"/>
      <c r="BTW24" s="137"/>
      <c r="BTX24" s="137"/>
      <c r="BTY24" s="137"/>
      <c r="BTZ24" s="137"/>
      <c r="BUA24" s="137"/>
      <c r="BUB24" s="137"/>
      <c r="BUC24" s="137"/>
      <c r="BUD24" s="137"/>
      <c r="BUE24" s="137"/>
      <c r="BUF24" s="137"/>
      <c r="BUG24" s="137"/>
      <c r="BUH24" s="137"/>
      <c r="BUI24" s="137"/>
      <c r="BUJ24" s="137"/>
      <c r="BUK24" s="137"/>
      <c r="BUL24" s="137"/>
      <c r="BUM24" s="137"/>
      <c r="BUN24" s="137"/>
      <c r="BUO24" s="137"/>
      <c r="BUP24" s="137"/>
      <c r="BUQ24" s="137"/>
      <c r="BUR24" s="137"/>
      <c r="BUS24" s="137"/>
      <c r="BUT24" s="137"/>
      <c r="BUU24" s="137"/>
      <c r="BUV24" s="137"/>
      <c r="BUW24" s="137"/>
      <c r="BUX24" s="137"/>
      <c r="BUY24" s="137"/>
      <c r="BUZ24" s="137"/>
      <c r="BVA24" s="137"/>
      <c r="BVB24" s="137"/>
      <c r="BVC24" s="137"/>
      <c r="BVD24" s="137"/>
      <c r="BVE24" s="137"/>
      <c r="BVF24" s="137"/>
      <c r="BVG24" s="137"/>
      <c r="BVH24" s="137"/>
      <c r="BVI24" s="137"/>
      <c r="BVJ24" s="137"/>
      <c r="BVK24" s="137"/>
      <c r="BVL24" s="137"/>
      <c r="BVM24" s="137"/>
      <c r="BVN24" s="137"/>
      <c r="BVO24" s="137"/>
      <c r="BVP24" s="137"/>
      <c r="BVQ24" s="137"/>
      <c r="BVR24" s="137"/>
      <c r="BVS24" s="137"/>
      <c r="BVT24" s="137"/>
      <c r="BVU24" s="137"/>
      <c r="BVV24" s="137"/>
      <c r="BVW24" s="137"/>
      <c r="BVX24" s="137"/>
      <c r="BVY24" s="137"/>
      <c r="BVZ24" s="137"/>
      <c r="BWA24" s="137"/>
      <c r="BWB24" s="137"/>
      <c r="BWC24" s="137"/>
      <c r="BWD24" s="137"/>
      <c r="BWE24" s="137"/>
      <c r="BWF24" s="137"/>
      <c r="BWG24" s="137"/>
      <c r="BWH24" s="137"/>
      <c r="BWI24" s="137"/>
      <c r="BWJ24" s="137"/>
      <c r="BWK24" s="137"/>
      <c r="BWL24" s="137"/>
      <c r="BWM24" s="137"/>
      <c r="BWN24" s="137"/>
      <c r="BWO24" s="137"/>
      <c r="BWP24" s="137"/>
      <c r="BWQ24" s="137"/>
      <c r="BWR24" s="137"/>
      <c r="BWS24" s="137"/>
      <c r="BWT24" s="137"/>
      <c r="BWU24" s="137"/>
      <c r="BWV24" s="137"/>
      <c r="BWW24" s="137"/>
      <c r="BWX24" s="137"/>
      <c r="BWY24" s="137"/>
      <c r="BWZ24" s="137"/>
      <c r="BXA24" s="137"/>
      <c r="BXB24" s="137"/>
      <c r="BXC24" s="137"/>
      <c r="BXD24" s="137"/>
      <c r="BXE24" s="137"/>
      <c r="BXF24" s="137"/>
      <c r="BXG24" s="137"/>
      <c r="BXH24" s="137"/>
      <c r="BXI24" s="137"/>
      <c r="BXJ24" s="137"/>
      <c r="BXK24" s="137"/>
      <c r="BXL24" s="137"/>
      <c r="BXM24" s="137"/>
      <c r="BXN24" s="137"/>
      <c r="BXO24" s="137"/>
      <c r="BXP24" s="137"/>
      <c r="BXQ24" s="137"/>
      <c r="BXR24" s="137"/>
      <c r="BXS24" s="137"/>
      <c r="BXT24" s="137"/>
      <c r="BXU24" s="137"/>
      <c r="BXV24" s="137"/>
      <c r="BXW24" s="137"/>
      <c r="BXX24" s="137"/>
      <c r="BXY24" s="137"/>
      <c r="BXZ24" s="137"/>
      <c r="BYA24" s="137"/>
      <c r="BYB24" s="137"/>
      <c r="BYC24" s="137"/>
      <c r="BYD24" s="137"/>
      <c r="BYE24" s="137"/>
      <c r="BYF24" s="137"/>
      <c r="BYG24" s="137"/>
      <c r="BYH24" s="137"/>
      <c r="BYI24" s="137"/>
      <c r="BYJ24" s="137"/>
      <c r="BYK24" s="137"/>
      <c r="BYL24" s="137"/>
      <c r="BYM24" s="137"/>
      <c r="BYN24" s="137"/>
      <c r="BYO24" s="137"/>
      <c r="BYP24" s="137"/>
      <c r="BYQ24" s="137"/>
      <c r="BYR24" s="137"/>
      <c r="BYS24" s="137"/>
      <c r="BYT24" s="137"/>
      <c r="BYU24" s="137"/>
      <c r="BYV24" s="137"/>
      <c r="BYW24" s="137"/>
      <c r="BYX24" s="137"/>
      <c r="BYY24" s="137"/>
      <c r="BYZ24" s="137"/>
      <c r="BZA24" s="137"/>
      <c r="BZB24" s="137"/>
      <c r="BZC24" s="137"/>
      <c r="BZD24" s="137"/>
      <c r="BZE24" s="137"/>
      <c r="BZF24" s="137"/>
      <c r="BZG24" s="137"/>
      <c r="BZH24" s="137"/>
      <c r="BZI24" s="137"/>
      <c r="BZJ24" s="137"/>
      <c r="BZK24" s="137"/>
      <c r="BZL24" s="137"/>
      <c r="BZM24" s="137"/>
      <c r="BZN24" s="137"/>
      <c r="BZO24" s="137"/>
      <c r="BZP24" s="137"/>
      <c r="BZQ24" s="137"/>
      <c r="BZR24" s="137"/>
      <c r="BZS24" s="137"/>
      <c r="BZT24" s="137"/>
      <c r="BZU24" s="137"/>
      <c r="BZV24" s="137"/>
      <c r="BZW24" s="137"/>
      <c r="BZX24" s="137"/>
      <c r="BZY24" s="137"/>
      <c r="BZZ24" s="137"/>
      <c r="CAA24" s="137"/>
      <c r="CAB24" s="137"/>
      <c r="CAC24" s="137"/>
      <c r="CAD24" s="137"/>
      <c r="CAE24" s="137"/>
      <c r="CAF24" s="137"/>
      <c r="CAG24" s="137"/>
      <c r="CAH24" s="137"/>
      <c r="CAI24" s="137"/>
      <c r="CAJ24" s="137"/>
      <c r="CAK24" s="137"/>
      <c r="CAL24" s="137"/>
      <c r="CAM24" s="137"/>
      <c r="CAN24" s="137"/>
      <c r="CAO24" s="137"/>
      <c r="CAP24" s="137"/>
      <c r="CAQ24" s="137"/>
      <c r="CAR24" s="137"/>
      <c r="CAS24" s="137"/>
      <c r="CAT24" s="137"/>
      <c r="CAU24" s="137"/>
      <c r="CAV24" s="137"/>
      <c r="CAW24" s="137"/>
      <c r="CAX24" s="137"/>
      <c r="CAY24" s="137"/>
      <c r="CAZ24" s="137"/>
      <c r="CBA24" s="137"/>
      <c r="CBB24" s="137"/>
      <c r="CBC24" s="137"/>
      <c r="CBD24" s="137"/>
      <c r="CBE24" s="137"/>
      <c r="CBF24" s="137"/>
      <c r="CBG24" s="137"/>
      <c r="CBH24" s="137"/>
      <c r="CBI24" s="137"/>
      <c r="CBJ24" s="137"/>
      <c r="CBK24" s="137"/>
      <c r="CBL24" s="137"/>
      <c r="CBM24" s="137"/>
      <c r="CBN24" s="137"/>
      <c r="CBO24" s="137"/>
      <c r="CBP24" s="137"/>
      <c r="CBQ24" s="137"/>
      <c r="CBR24" s="137"/>
      <c r="CBS24" s="137"/>
      <c r="CBT24" s="137"/>
      <c r="CBU24" s="137"/>
      <c r="CBV24" s="137"/>
      <c r="CBW24" s="137"/>
      <c r="CBX24" s="137"/>
      <c r="CBY24" s="137"/>
      <c r="CBZ24" s="137"/>
      <c r="CCA24" s="137"/>
      <c r="CCB24" s="137"/>
      <c r="CCC24" s="137"/>
      <c r="CCD24" s="137"/>
      <c r="CCE24" s="137"/>
      <c r="CCF24" s="137"/>
      <c r="CCG24" s="137"/>
      <c r="CCH24" s="137"/>
      <c r="CCI24" s="137"/>
      <c r="CCJ24" s="137"/>
      <c r="CCK24" s="137"/>
      <c r="CCL24" s="137"/>
      <c r="CCM24" s="137"/>
      <c r="CCN24" s="137"/>
      <c r="CCO24" s="137"/>
      <c r="CCP24" s="137"/>
      <c r="CCQ24" s="137"/>
      <c r="CCR24" s="137"/>
      <c r="CCS24" s="137"/>
      <c r="CCT24" s="137"/>
      <c r="CCU24" s="137"/>
      <c r="CCV24" s="137"/>
      <c r="CCW24" s="137"/>
      <c r="CCX24" s="137"/>
      <c r="CCY24" s="137"/>
      <c r="CCZ24" s="137"/>
      <c r="CDA24" s="137"/>
      <c r="CDB24" s="137"/>
      <c r="CDC24" s="137"/>
      <c r="CDD24" s="137"/>
      <c r="CDE24" s="137"/>
      <c r="CDF24" s="137"/>
      <c r="CDG24" s="137"/>
      <c r="CDH24" s="137"/>
      <c r="CDI24" s="137"/>
      <c r="CDJ24" s="137"/>
      <c r="CDK24" s="137"/>
      <c r="CDL24" s="137"/>
      <c r="CDM24" s="137"/>
      <c r="CDN24" s="137"/>
      <c r="CDO24" s="137"/>
      <c r="CDP24" s="137"/>
      <c r="CDQ24" s="137"/>
      <c r="CDR24" s="137"/>
      <c r="CDS24" s="137"/>
      <c r="CDT24" s="137"/>
      <c r="CDU24" s="137"/>
      <c r="CDV24" s="137"/>
      <c r="CDW24" s="137"/>
      <c r="CDX24" s="137"/>
      <c r="CDY24" s="137"/>
      <c r="CDZ24" s="137"/>
      <c r="CEA24" s="137"/>
      <c r="CEB24" s="137"/>
      <c r="CEC24" s="137"/>
      <c r="CED24" s="137"/>
      <c r="CEE24" s="137"/>
      <c r="CEF24" s="137"/>
      <c r="CEG24" s="137"/>
      <c r="CEH24" s="137"/>
      <c r="CEI24" s="137"/>
      <c r="CEJ24" s="137"/>
      <c r="CEK24" s="137"/>
      <c r="CEL24" s="137"/>
      <c r="CEM24" s="137"/>
      <c r="CEN24" s="137"/>
      <c r="CEO24" s="137"/>
      <c r="CEP24" s="137"/>
      <c r="CEQ24" s="137"/>
      <c r="CER24" s="137"/>
      <c r="CES24" s="137"/>
      <c r="CET24" s="137"/>
      <c r="CEU24" s="137"/>
      <c r="CEV24" s="137"/>
      <c r="CEW24" s="137"/>
      <c r="CEX24" s="137"/>
      <c r="CEY24" s="137"/>
      <c r="CEZ24" s="137"/>
      <c r="CFA24" s="137"/>
      <c r="CFB24" s="137"/>
      <c r="CFC24" s="137"/>
      <c r="CFD24" s="137"/>
      <c r="CFE24" s="137"/>
      <c r="CFF24" s="137"/>
      <c r="CFG24" s="137"/>
      <c r="CFH24" s="137"/>
      <c r="CFI24" s="137"/>
      <c r="CFJ24" s="137"/>
      <c r="CFK24" s="137"/>
      <c r="CFL24" s="137"/>
      <c r="CFM24" s="137"/>
      <c r="CFN24" s="137"/>
      <c r="CFO24" s="137"/>
      <c r="CFP24" s="137"/>
      <c r="CFQ24" s="137"/>
      <c r="CFR24" s="137"/>
      <c r="CFS24" s="137"/>
      <c r="CFT24" s="137"/>
      <c r="CFU24" s="137"/>
      <c r="CFV24" s="137"/>
      <c r="CFW24" s="137"/>
      <c r="CFX24" s="137"/>
      <c r="CFY24" s="137"/>
      <c r="CFZ24" s="137"/>
      <c r="CGA24" s="137"/>
      <c r="CGB24" s="137"/>
      <c r="CGC24" s="137"/>
      <c r="CGD24" s="137"/>
      <c r="CGE24" s="137"/>
      <c r="CGF24" s="137"/>
      <c r="CGG24" s="137"/>
      <c r="CGH24" s="137"/>
      <c r="CGI24" s="137"/>
      <c r="CGJ24" s="137"/>
      <c r="CGK24" s="137"/>
      <c r="CGL24" s="137"/>
      <c r="CGM24" s="137"/>
      <c r="CGN24" s="137"/>
      <c r="CGO24" s="137"/>
      <c r="CGP24" s="137"/>
      <c r="CGQ24" s="137"/>
      <c r="CGR24" s="137"/>
      <c r="CGS24" s="137"/>
      <c r="CGT24" s="137"/>
      <c r="CGU24" s="137"/>
      <c r="CGV24" s="137"/>
      <c r="CGW24" s="137"/>
      <c r="CGX24" s="137"/>
      <c r="CGY24" s="137"/>
      <c r="CGZ24" s="137"/>
      <c r="CHA24" s="137"/>
      <c r="CHB24" s="137"/>
      <c r="CHC24" s="137"/>
      <c r="CHD24" s="137"/>
      <c r="CHE24" s="137"/>
      <c r="CHF24" s="137"/>
      <c r="CHG24" s="137"/>
      <c r="CHH24" s="137"/>
      <c r="CHI24" s="137"/>
      <c r="CHJ24" s="137"/>
      <c r="CHK24" s="137"/>
      <c r="CHL24" s="137"/>
      <c r="CHM24" s="137"/>
      <c r="CHN24" s="137"/>
      <c r="CHO24" s="137"/>
      <c r="CHP24" s="137"/>
      <c r="CHQ24" s="137"/>
      <c r="CHR24" s="137"/>
      <c r="CHS24" s="137"/>
      <c r="CHT24" s="137"/>
      <c r="CHU24" s="137"/>
      <c r="CHV24" s="137"/>
      <c r="CHW24" s="137"/>
      <c r="CHX24" s="137"/>
      <c r="CHY24" s="137"/>
      <c r="CHZ24" s="137"/>
      <c r="CIA24" s="137"/>
      <c r="CIB24" s="137"/>
      <c r="CIC24" s="137"/>
      <c r="CID24" s="137"/>
      <c r="CIE24" s="137"/>
      <c r="CIF24" s="137"/>
      <c r="CIG24" s="137"/>
      <c r="CIH24" s="137"/>
      <c r="CII24" s="137"/>
      <c r="CIJ24" s="137"/>
      <c r="CIK24" s="137"/>
      <c r="CIL24" s="137"/>
      <c r="CIM24" s="137"/>
      <c r="CIN24" s="137"/>
      <c r="CIO24" s="137"/>
      <c r="CIP24" s="137"/>
      <c r="CIQ24" s="137"/>
      <c r="CIR24" s="137"/>
      <c r="CIS24" s="137"/>
      <c r="CIT24" s="137"/>
      <c r="CIU24" s="137"/>
      <c r="CIV24" s="137"/>
      <c r="CIW24" s="137"/>
      <c r="CIX24" s="137"/>
      <c r="CIY24" s="137"/>
      <c r="CIZ24" s="137"/>
      <c r="CJA24" s="137"/>
      <c r="CJB24" s="137"/>
      <c r="CJC24" s="137"/>
      <c r="CJD24" s="137"/>
      <c r="CJE24" s="137"/>
      <c r="CJF24" s="137"/>
      <c r="CJG24" s="137"/>
      <c r="CJH24" s="137"/>
      <c r="CJI24" s="137"/>
      <c r="CJJ24" s="137"/>
      <c r="CJK24" s="137"/>
      <c r="CJL24" s="137"/>
      <c r="CJM24" s="137"/>
      <c r="CJN24" s="137"/>
      <c r="CJO24" s="137"/>
      <c r="CJP24" s="137"/>
      <c r="CJQ24" s="137"/>
      <c r="CJR24" s="137"/>
      <c r="CJS24" s="137"/>
      <c r="CJT24" s="137"/>
      <c r="CJU24" s="137"/>
      <c r="CJV24" s="137"/>
      <c r="CJW24" s="137"/>
      <c r="CJX24" s="137"/>
      <c r="CJY24" s="137"/>
      <c r="CJZ24" s="137"/>
      <c r="CKA24" s="137"/>
      <c r="CKB24" s="137"/>
      <c r="CKC24" s="137"/>
      <c r="CKD24" s="137"/>
      <c r="CKE24" s="137"/>
      <c r="CKF24" s="137"/>
      <c r="CKG24" s="137"/>
      <c r="CKH24" s="137"/>
      <c r="CKI24" s="137"/>
      <c r="CKJ24" s="137"/>
      <c r="CKK24" s="137"/>
      <c r="CKL24" s="137"/>
      <c r="CKM24" s="137"/>
      <c r="CKN24" s="137"/>
      <c r="CKO24" s="137"/>
      <c r="CKP24" s="137"/>
      <c r="CKQ24" s="137"/>
      <c r="CKR24" s="137"/>
      <c r="CKS24" s="137"/>
      <c r="CKT24" s="137"/>
      <c r="CKU24" s="137"/>
      <c r="CKV24" s="137"/>
      <c r="CKW24" s="137"/>
      <c r="CKX24" s="137"/>
      <c r="CKY24" s="137"/>
      <c r="CKZ24" s="137"/>
      <c r="CLA24" s="137"/>
      <c r="CLB24" s="137"/>
      <c r="CLC24" s="137"/>
      <c r="CLD24" s="137"/>
      <c r="CLE24" s="137"/>
      <c r="CLF24" s="137"/>
      <c r="CLG24" s="137"/>
      <c r="CLH24" s="137"/>
      <c r="CLI24" s="137"/>
      <c r="CLJ24" s="137"/>
      <c r="CLK24" s="137"/>
      <c r="CLL24" s="137"/>
      <c r="CLM24" s="137"/>
      <c r="CLN24" s="137"/>
      <c r="CLO24" s="137"/>
      <c r="CLP24" s="137"/>
      <c r="CLQ24" s="137"/>
      <c r="CLR24" s="137"/>
      <c r="CLS24" s="137"/>
      <c r="CLT24" s="137"/>
      <c r="CLU24" s="137"/>
      <c r="CLV24" s="137"/>
      <c r="CLW24" s="137"/>
      <c r="CLX24" s="137"/>
      <c r="CLY24" s="137"/>
      <c r="CLZ24" s="137"/>
      <c r="CMA24" s="137"/>
      <c r="CMB24" s="137"/>
      <c r="CMC24" s="137"/>
      <c r="CMD24" s="137"/>
      <c r="CME24" s="137"/>
      <c r="CMF24" s="137"/>
      <c r="CMG24" s="137"/>
      <c r="CMH24" s="137"/>
      <c r="CMI24" s="137"/>
      <c r="CMJ24" s="137"/>
      <c r="CMK24" s="137"/>
      <c r="CML24" s="137"/>
      <c r="CMM24" s="137"/>
      <c r="CMN24" s="137"/>
      <c r="CMO24" s="137"/>
      <c r="CMP24" s="137"/>
      <c r="CMQ24" s="137"/>
      <c r="CMR24" s="137"/>
      <c r="CMS24" s="137"/>
      <c r="CMT24" s="137"/>
      <c r="CMU24" s="137"/>
      <c r="CMV24" s="137"/>
      <c r="CMW24" s="137"/>
      <c r="CMX24" s="137"/>
      <c r="CMY24" s="137"/>
      <c r="CMZ24" s="137"/>
      <c r="CNA24" s="137"/>
      <c r="CNB24" s="137"/>
      <c r="CNC24" s="137"/>
      <c r="CND24" s="137"/>
      <c r="CNE24" s="137"/>
      <c r="CNF24" s="137"/>
      <c r="CNG24" s="137"/>
      <c r="CNH24" s="137"/>
      <c r="CNI24" s="137"/>
      <c r="CNJ24" s="137"/>
      <c r="CNK24" s="137"/>
      <c r="CNL24" s="137"/>
      <c r="CNM24" s="137"/>
      <c r="CNN24" s="137"/>
      <c r="CNO24" s="137"/>
      <c r="CNP24" s="137"/>
      <c r="CNQ24" s="137"/>
      <c r="CNR24" s="137"/>
      <c r="CNS24" s="137"/>
      <c r="CNT24" s="137"/>
      <c r="CNU24" s="137"/>
      <c r="CNV24" s="137"/>
      <c r="CNW24" s="137"/>
      <c r="CNX24" s="137"/>
      <c r="CNY24" s="137"/>
      <c r="CNZ24" s="137"/>
      <c r="COA24" s="137"/>
      <c r="COB24" s="137"/>
      <c r="COC24" s="137"/>
      <c r="COD24" s="137"/>
      <c r="COE24" s="137"/>
      <c r="COF24" s="137"/>
      <c r="COG24" s="137"/>
      <c r="COH24" s="137"/>
      <c r="COI24" s="137"/>
      <c r="COJ24" s="137"/>
      <c r="COK24" s="137"/>
      <c r="COL24" s="137"/>
      <c r="COM24" s="137"/>
      <c r="CON24" s="137"/>
      <c r="COO24" s="137"/>
      <c r="COP24" s="137"/>
      <c r="COQ24" s="137"/>
      <c r="COR24" s="137"/>
      <c r="COS24" s="137"/>
      <c r="COT24" s="137"/>
      <c r="COU24" s="137"/>
      <c r="COV24" s="137"/>
      <c r="COW24" s="137"/>
      <c r="COX24" s="137"/>
      <c r="COY24" s="137"/>
      <c r="COZ24" s="137"/>
      <c r="CPA24" s="137"/>
      <c r="CPB24" s="137"/>
      <c r="CPC24" s="137"/>
      <c r="CPD24" s="137"/>
      <c r="CPE24" s="137"/>
      <c r="CPF24" s="137"/>
      <c r="CPG24" s="137"/>
      <c r="CPH24" s="137"/>
      <c r="CPI24" s="137"/>
      <c r="CPJ24" s="137"/>
      <c r="CPK24" s="137"/>
      <c r="CPL24" s="137"/>
      <c r="CPM24" s="137"/>
      <c r="CPN24" s="137"/>
      <c r="CPO24" s="137"/>
      <c r="CPP24" s="137"/>
      <c r="CPQ24" s="137"/>
      <c r="CPR24" s="137"/>
      <c r="CPS24" s="137"/>
      <c r="CPT24" s="137"/>
      <c r="CPU24" s="137"/>
      <c r="CPV24" s="137"/>
      <c r="CPW24" s="137"/>
      <c r="CPX24" s="137"/>
      <c r="CPY24" s="137"/>
      <c r="CPZ24" s="137"/>
      <c r="CQA24" s="137"/>
      <c r="CQB24" s="137"/>
      <c r="CQC24" s="137"/>
      <c r="CQD24" s="137"/>
      <c r="CQE24" s="137"/>
      <c r="CQF24" s="137"/>
      <c r="CQG24" s="137"/>
      <c r="CQH24" s="137"/>
      <c r="CQI24" s="137"/>
      <c r="CQJ24" s="137"/>
      <c r="CQK24" s="137"/>
      <c r="CQL24" s="137"/>
      <c r="CQM24" s="137"/>
      <c r="CQN24" s="137"/>
      <c r="CQO24" s="137"/>
      <c r="CQP24" s="137"/>
      <c r="CQQ24" s="137"/>
      <c r="CQR24" s="137"/>
      <c r="CQS24" s="137"/>
      <c r="CQT24" s="137"/>
      <c r="CQU24" s="137"/>
      <c r="CQV24" s="137"/>
      <c r="CQW24" s="137"/>
      <c r="CQX24" s="137"/>
      <c r="CQY24" s="137"/>
      <c r="CQZ24" s="137"/>
      <c r="CRA24" s="137"/>
      <c r="CRB24" s="137"/>
      <c r="CRC24" s="137"/>
      <c r="CRD24" s="137"/>
      <c r="CRE24" s="137"/>
      <c r="CRF24" s="137"/>
      <c r="CRG24" s="137"/>
      <c r="CRH24" s="137"/>
      <c r="CRI24" s="137"/>
      <c r="CRJ24" s="137"/>
      <c r="CRK24" s="137"/>
      <c r="CRL24" s="137"/>
      <c r="CRM24" s="137"/>
      <c r="CRN24" s="137"/>
      <c r="CRO24" s="137"/>
      <c r="CRP24" s="137"/>
      <c r="CRQ24" s="137"/>
      <c r="CRR24" s="137"/>
      <c r="CRS24" s="137"/>
      <c r="CRT24" s="137"/>
      <c r="CRU24" s="137"/>
      <c r="CRV24" s="137"/>
      <c r="CRW24" s="137"/>
      <c r="CRX24" s="137"/>
      <c r="CRY24" s="137"/>
      <c r="CRZ24" s="137"/>
      <c r="CSA24" s="137"/>
      <c r="CSB24" s="137"/>
      <c r="CSC24" s="137"/>
      <c r="CSD24" s="137"/>
      <c r="CSE24" s="137"/>
      <c r="CSF24" s="137"/>
      <c r="CSG24" s="137"/>
      <c r="CSH24" s="137"/>
      <c r="CSI24" s="137"/>
      <c r="CSJ24" s="137"/>
      <c r="CSK24" s="137"/>
      <c r="CSL24" s="137"/>
      <c r="CSM24" s="137"/>
      <c r="CSN24" s="137"/>
      <c r="CSO24" s="137"/>
      <c r="CSP24" s="137"/>
      <c r="CSQ24" s="137"/>
      <c r="CSR24" s="137"/>
      <c r="CSS24" s="137"/>
      <c r="CST24" s="137"/>
      <c r="CSU24" s="137"/>
      <c r="CSV24" s="137"/>
      <c r="CSW24" s="137"/>
      <c r="CSX24" s="137"/>
      <c r="CSY24" s="137"/>
      <c r="CSZ24" s="137"/>
      <c r="CTA24" s="137"/>
      <c r="CTB24" s="137"/>
      <c r="CTC24" s="137"/>
      <c r="CTD24" s="137"/>
      <c r="CTE24" s="137"/>
      <c r="CTF24" s="137"/>
      <c r="CTG24" s="137"/>
      <c r="CTH24" s="137"/>
      <c r="CTI24" s="137"/>
      <c r="CTJ24" s="137"/>
      <c r="CTK24" s="137"/>
      <c r="CTL24" s="137"/>
      <c r="CTM24" s="137"/>
      <c r="CTN24" s="137"/>
      <c r="CTO24" s="137"/>
      <c r="CTP24" s="137"/>
      <c r="CTQ24" s="137"/>
      <c r="CTR24" s="137"/>
      <c r="CTS24" s="137"/>
      <c r="CTT24" s="137"/>
      <c r="CTU24" s="137"/>
      <c r="CTV24" s="137"/>
      <c r="CTW24" s="137"/>
      <c r="CTX24" s="137"/>
      <c r="CTY24" s="137"/>
      <c r="CTZ24" s="137"/>
      <c r="CUA24" s="137"/>
      <c r="CUB24" s="137"/>
      <c r="CUC24" s="137"/>
      <c r="CUD24" s="137"/>
      <c r="CUE24" s="137"/>
      <c r="CUF24" s="137"/>
      <c r="CUG24" s="137"/>
      <c r="CUH24" s="137"/>
      <c r="CUI24" s="137"/>
      <c r="CUJ24" s="137"/>
      <c r="CUK24" s="137"/>
      <c r="CUL24" s="137"/>
      <c r="CUM24" s="137"/>
      <c r="CUN24" s="137"/>
      <c r="CUO24" s="137"/>
      <c r="CUP24" s="137"/>
      <c r="CUQ24" s="137"/>
      <c r="CUR24" s="137"/>
      <c r="CUS24" s="137"/>
      <c r="CUT24" s="137"/>
      <c r="CUU24" s="137"/>
      <c r="CUV24" s="137"/>
      <c r="CUW24" s="137"/>
      <c r="CUX24" s="137"/>
      <c r="CUY24" s="137"/>
      <c r="CUZ24" s="137"/>
      <c r="CVA24" s="137"/>
      <c r="CVB24" s="137"/>
      <c r="CVC24" s="137"/>
      <c r="CVD24" s="137"/>
      <c r="CVE24" s="137"/>
      <c r="CVF24" s="137"/>
      <c r="CVG24" s="137"/>
      <c r="CVH24" s="137"/>
      <c r="CVI24" s="137"/>
      <c r="CVJ24" s="137"/>
      <c r="CVK24" s="137"/>
      <c r="CVL24" s="137"/>
      <c r="CVM24" s="137"/>
      <c r="CVN24" s="137"/>
      <c r="CVO24" s="137"/>
      <c r="CVP24" s="137"/>
      <c r="CVQ24" s="137"/>
      <c r="CVR24" s="137"/>
      <c r="CVS24" s="137"/>
      <c r="CVT24" s="137"/>
      <c r="CVU24" s="137"/>
      <c r="CVV24" s="137"/>
      <c r="CVW24" s="137"/>
      <c r="CVX24" s="137"/>
      <c r="CVY24" s="137"/>
      <c r="CVZ24" s="137"/>
      <c r="CWA24" s="137"/>
      <c r="CWB24" s="137"/>
      <c r="CWC24" s="137"/>
      <c r="CWD24" s="137"/>
      <c r="CWE24" s="137"/>
      <c r="CWF24" s="137"/>
      <c r="CWG24" s="137"/>
      <c r="CWH24" s="137"/>
      <c r="CWI24" s="137"/>
      <c r="CWJ24" s="137"/>
      <c r="CWK24" s="137"/>
      <c r="CWL24" s="137"/>
      <c r="CWM24" s="137"/>
      <c r="CWN24" s="137"/>
      <c r="CWO24" s="137"/>
      <c r="CWP24" s="137"/>
      <c r="CWQ24" s="137"/>
      <c r="CWR24" s="137"/>
      <c r="CWS24" s="137"/>
      <c r="CWT24" s="137"/>
      <c r="CWU24" s="137"/>
      <c r="CWV24" s="137"/>
      <c r="CWW24" s="137"/>
      <c r="CWX24" s="137"/>
      <c r="CWY24" s="137"/>
      <c r="CWZ24" s="137"/>
      <c r="CXA24" s="137"/>
      <c r="CXB24" s="137"/>
      <c r="CXC24" s="137"/>
      <c r="CXD24" s="137"/>
      <c r="CXE24" s="137"/>
      <c r="CXF24" s="137"/>
      <c r="CXG24" s="137"/>
      <c r="CXH24" s="137"/>
      <c r="CXI24" s="137"/>
      <c r="CXJ24" s="137"/>
      <c r="CXK24" s="137"/>
      <c r="CXL24" s="137"/>
      <c r="CXM24" s="137"/>
      <c r="CXN24" s="137"/>
      <c r="CXO24" s="137"/>
      <c r="CXP24" s="137"/>
      <c r="CXQ24" s="137"/>
      <c r="CXR24" s="137"/>
      <c r="CXS24" s="137"/>
      <c r="CXT24" s="137"/>
      <c r="CXU24" s="137"/>
      <c r="CXV24" s="137"/>
      <c r="CXW24" s="137"/>
      <c r="CXX24" s="137"/>
      <c r="CXY24" s="137"/>
      <c r="CXZ24" s="137"/>
      <c r="CYA24" s="137"/>
      <c r="CYB24" s="137"/>
      <c r="CYC24" s="137"/>
      <c r="CYD24" s="137"/>
      <c r="CYE24" s="137"/>
      <c r="CYF24" s="137"/>
      <c r="CYG24" s="137"/>
      <c r="CYH24" s="137"/>
      <c r="CYI24" s="137"/>
      <c r="CYJ24" s="137"/>
      <c r="CYK24" s="137"/>
      <c r="CYL24" s="137"/>
      <c r="CYM24" s="137"/>
      <c r="CYN24" s="137"/>
      <c r="CYO24" s="137"/>
      <c r="CYP24" s="137"/>
      <c r="CYQ24" s="137"/>
      <c r="CYR24" s="137"/>
      <c r="CYS24" s="137"/>
      <c r="CYT24" s="137"/>
      <c r="CYU24" s="137"/>
      <c r="CYV24" s="137"/>
      <c r="CYW24" s="137"/>
      <c r="CYX24" s="137"/>
      <c r="CYY24" s="137"/>
      <c r="CYZ24" s="137"/>
      <c r="CZA24" s="137"/>
      <c r="CZB24" s="137"/>
      <c r="CZC24" s="137"/>
      <c r="CZD24" s="137"/>
      <c r="CZE24" s="137"/>
      <c r="CZF24" s="137"/>
      <c r="CZG24" s="137"/>
      <c r="CZH24" s="137"/>
      <c r="CZI24" s="137"/>
      <c r="CZJ24" s="137"/>
      <c r="CZK24" s="137"/>
      <c r="CZL24" s="137"/>
      <c r="CZM24" s="137"/>
      <c r="CZN24" s="137"/>
      <c r="CZO24" s="137"/>
      <c r="CZP24" s="137"/>
      <c r="CZQ24" s="137"/>
      <c r="CZR24" s="137"/>
      <c r="CZS24" s="137"/>
      <c r="CZT24" s="137"/>
      <c r="CZU24" s="137"/>
      <c r="CZV24" s="137"/>
      <c r="CZW24" s="137"/>
      <c r="CZX24" s="137"/>
      <c r="CZY24" s="137"/>
      <c r="CZZ24" s="137"/>
      <c r="DAA24" s="137"/>
      <c r="DAB24" s="137"/>
      <c r="DAC24" s="137"/>
      <c r="DAD24" s="137"/>
      <c r="DAE24" s="137"/>
      <c r="DAF24" s="137"/>
      <c r="DAG24" s="137"/>
      <c r="DAH24" s="137"/>
      <c r="DAI24" s="137"/>
      <c r="DAJ24" s="137"/>
      <c r="DAK24" s="137"/>
      <c r="DAL24" s="137"/>
      <c r="DAM24" s="137"/>
      <c r="DAN24" s="137"/>
      <c r="DAO24" s="137"/>
      <c r="DAP24" s="137"/>
      <c r="DAQ24" s="137"/>
      <c r="DAR24" s="137"/>
      <c r="DAS24" s="137"/>
      <c r="DAT24" s="137"/>
      <c r="DAU24" s="137"/>
      <c r="DAV24" s="137"/>
      <c r="DAW24" s="137"/>
      <c r="DAX24" s="137"/>
      <c r="DAY24" s="137"/>
      <c r="DAZ24" s="137"/>
      <c r="DBA24" s="137"/>
      <c r="DBB24" s="137"/>
      <c r="DBC24" s="137"/>
      <c r="DBD24" s="137"/>
      <c r="DBE24" s="137"/>
      <c r="DBF24" s="137"/>
      <c r="DBG24" s="137"/>
      <c r="DBH24" s="137"/>
      <c r="DBI24" s="137"/>
      <c r="DBJ24" s="137"/>
      <c r="DBK24" s="137"/>
      <c r="DBL24" s="137"/>
      <c r="DBM24" s="137"/>
      <c r="DBN24" s="137"/>
      <c r="DBO24" s="137"/>
      <c r="DBP24" s="137"/>
      <c r="DBQ24" s="137"/>
      <c r="DBR24" s="137"/>
      <c r="DBS24" s="137"/>
      <c r="DBT24" s="137"/>
      <c r="DBU24" s="137"/>
      <c r="DBV24" s="137"/>
      <c r="DBW24" s="137"/>
      <c r="DBX24" s="137"/>
      <c r="DBY24" s="137"/>
      <c r="DBZ24" s="137"/>
      <c r="DCA24" s="137"/>
      <c r="DCB24" s="137"/>
      <c r="DCC24" s="137"/>
      <c r="DCD24" s="137"/>
      <c r="DCE24" s="137"/>
      <c r="DCF24" s="137"/>
      <c r="DCG24" s="137"/>
      <c r="DCH24" s="137"/>
      <c r="DCI24" s="137"/>
      <c r="DCJ24" s="137"/>
      <c r="DCK24" s="137"/>
      <c r="DCL24" s="137"/>
      <c r="DCM24" s="137"/>
      <c r="DCN24" s="137"/>
      <c r="DCO24" s="137"/>
      <c r="DCP24" s="137"/>
      <c r="DCQ24" s="137"/>
      <c r="DCR24" s="137"/>
      <c r="DCS24" s="137"/>
      <c r="DCT24" s="137"/>
      <c r="DCU24" s="137"/>
      <c r="DCV24" s="137"/>
      <c r="DCW24" s="137"/>
      <c r="DCX24" s="137"/>
      <c r="DCY24" s="137"/>
      <c r="DCZ24" s="137"/>
      <c r="DDA24" s="137"/>
      <c r="DDB24" s="137"/>
      <c r="DDC24" s="137"/>
      <c r="DDD24" s="137"/>
      <c r="DDE24" s="137"/>
      <c r="DDF24" s="137"/>
      <c r="DDG24" s="137"/>
      <c r="DDH24" s="137"/>
      <c r="DDI24" s="137"/>
      <c r="DDJ24" s="137"/>
      <c r="DDK24" s="137"/>
      <c r="DDL24" s="137"/>
      <c r="DDM24" s="137"/>
      <c r="DDN24" s="137"/>
      <c r="DDO24" s="137"/>
      <c r="DDP24" s="137"/>
      <c r="DDQ24" s="137"/>
      <c r="DDR24" s="137"/>
      <c r="DDS24" s="137"/>
      <c r="DDT24" s="137"/>
      <c r="DDU24" s="137"/>
      <c r="DDV24" s="137"/>
      <c r="DDW24" s="137"/>
      <c r="DDX24" s="137"/>
      <c r="DDY24" s="137"/>
      <c r="DDZ24" s="137"/>
      <c r="DEA24" s="137"/>
      <c r="DEB24" s="137"/>
      <c r="DEC24" s="137"/>
      <c r="DED24" s="137"/>
      <c r="DEE24" s="137"/>
      <c r="DEF24" s="137"/>
      <c r="DEG24" s="137"/>
      <c r="DEH24" s="137"/>
      <c r="DEI24" s="137"/>
      <c r="DEJ24" s="137"/>
      <c r="DEK24" s="137"/>
      <c r="DEL24" s="137"/>
      <c r="DEM24" s="137"/>
      <c r="DEN24" s="137"/>
      <c r="DEO24" s="137"/>
      <c r="DEP24" s="137"/>
      <c r="DEQ24" s="137"/>
      <c r="DER24" s="137"/>
      <c r="DES24" s="137"/>
      <c r="DET24" s="137"/>
      <c r="DEU24" s="137"/>
      <c r="DEV24" s="137"/>
      <c r="DEW24" s="137"/>
      <c r="DEX24" s="137"/>
      <c r="DEY24" s="137"/>
      <c r="DEZ24" s="137"/>
      <c r="DFA24" s="137"/>
      <c r="DFB24" s="137"/>
      <c r="DFC24" s="137"/>
      <c r="DFD24" s="137"/>
      <c r="DFE24" s="137"/>
      <c r="DFF24" s="137"/>
      <c r="DFG24" s="137"/>
      <c r="DFH24" s="137"/>
      <c r="DFI24" s="137"/>
      <c r="DFJ24" s="137"/>
      <c r="DFK24" s="137"/>
      <c r="DFL24" s="137"/>
      <c r="DFM24" s="137"/>
      <c r="DFN24" s="137"/>
      <c r="DFO24" s="137"/>
      <c r="DFP24" s="137"/>
      <c r="DFQ24" s="137"/>
      <c r="DFR24" s="137"/>
      <c r="DFS24" s="137"/>
      <c r="DFT24" s="137"/>
      <c r="DFU24" s="137"/>
      <c r="DFV24" s="137"/>
      <c r="DFW24" s="137"/>
      <c r="DFX24" s="137"/>
      <c r="DFY24" s="137"/>
      <c r="DFZ24" s="137"/>
      <c r="DGA24" s="137"/>
      <c r="DGB24" s="137"/>
      <c r="DGC24" s="137"/>
      <c r="DGD24" s="137"/>
      <c r="DGE24" s="137"/>
      <c r="DGF24" s="137"/>
      <c r="DGG24" s="137"/>
      <c r="DGH24" s="137"/>
      <c r="DGI24" s="137"/>
      <c r="DGJ24" s="137"/>
      <c r="DGK24" s="137"/>
      <c r="DGL24" s="137"/>
      <c r="DGM24" s="137"/>
      <c r="DGN24" s="137"/>
      <c r="DGO24" s="137"/>
      <c r="DGP24" s="137"/>
      <c r="DGQ24" s="137"/>
      <c r="DGR24" s="137"/>
      <c r="DGS24" s="137"/>
      <c r="DGT24" s="137"/>
      <c r="DGU24" s="137"/>
      <c r="DGV24" s="137"/>
      <c r="DGW24" s="137"/>
      <c r="DGX24" s="137"/>
      <c r="DGY24" s="137"/>
      <c r="DGZ24" s="137"/>
      <c r="DHA24" s="137"/>
      <c r="DHB24" s="137"/>
      <c r="DHC24" s="137"/>
      <c r="DHD24" s="137"/>
      <c r="DHE24" s="137"/>
      <c r="DHF24" s="137"/>
      <c r="DHG24" s="137"/>
      <c r="DHH24" s="137"/>
      <c r="DHI24" s="137"/>
      <c r="DHJ24" s="137"/>
      <c r="DHK24" s="137"/>
      <c r="DHL24" s="137"/>
      <c r="DHM24" s="137"/>
      <c r="DHN24" s="137"/>
      <c r="DHO24" s="137"/>
      <c r="DHP24" s="137"/>
      <c r="DHQ24" s="137"/>
      <c r="DHR24" s="137"/>
      <c r="DHS24" s="137"/>
      <c r="DHT24" s="137"/>
      <c r="DHU24" s="137"/>
      <c r="DHV24" s="137"/>
      <c r="DHW24" s="137"/>
      <c r="DHX24" s="137"/>
      <c r="DHY24" s="137"/>
      <c r="DHZ24" s="137"/>
      <c r="DIA24" s="137"/>
      <c r="DIB24" s="137"/>
      <c r="DIC24" s="137"/>
      <c r="DID24" s="137"/>
      <c r="DIE24" s="137"/>
      <c r="DIF24" s="137"/>
      <c r="DIG24" s="137"/>
      <c r="DIH24" s="137"/>
      <c r="DII24" s="137"/>
      <c r="DIJ24" s="137"/>
      <c r="DIK24" s="137"/>
      <c r="DIL24" s="137"/>
      <c r="DIM24" s="137"/>
      <c r="DIN24" s="137"/>
      <c r="DIO24" s="137"/>
      <c r="DIP24" s="137"/>
      <c r="DIQ24" s="137"/>
      <c r="DIR24" s="137"/>
      <c r="DIS24" s="137"/>
      <c r="DIT24" s="137"/>
      <c r="DIU24" s="137"/>
      <c r="DIV24" s="137"/>
      <c r="DIW24" s="137"/>
      <c r="DIX24" s="137"/>
      <c r="DIY24" s="137"/>
      <c r="DIZ24" s="137"/>
      <c r="DJA24" s="137"/>
      <c r="DJB24" s="137"/>
      <c r="DJC24" s="137"/>
      <c r="DJD24" s="137"/>
      <c r="DJE24" s="137"/>
      <c r="DJF24" s="137"/>
      <c r="DJG24" s="137"/>
      <c r="DJH24" s="137"/>
      <c r="DJI24" s="137"/>
      <c r="DJJ24" s="137"/>
      <c r="DJK24" s="137"/>
      <c r="DJL24" s="137"/>
      <c r="DJM24" s="137"/>
      <c r="DJN24" s="137"/>
      <c r="DJO24" s="137"/>
      <c r="DJP24" s="137"/>
      <c r="DJQ24" s="137"/>
      <c r="DJR24" s="137"/>
      <c r="DJS24" s="137"/>
      <c r="DJT24" s="137"/>
      <c r="DJU24" s="137"/>
      <c r="DJV24" s="137"/>
      <c r="DJW24" s="137"/>
      <c r="DJX24" s="137"/>
      <c r="DJY24" s="137"/>
      <c r="DJZ24" s="137"/>
      <c r="DKA24" s="137"/>
      <c r="DKB24" s="137"/>
      <c r="DKC24" s="137"/>
      <c r="DKD24" s="137"/>
      <c r="DKE24" s="137"/>
      <c r="DKF24" s="137"/>
      <c r="DKG24" s="137"/>
      <c r="DKH24" s="137"/>
      <c r="DKI24" s="137"/>
      <c r="DKJ24" s="137"/>
      <c r="DKK24" s="137"/>
      <c r="DKL24" s="137"/>
      <c r="DKM24" s="137"/>
      <c r="DKN24" s="137"/>
      <c r="DKO24" s="137"/>
      <c r="DKP24" s="137"/>
      <c r="DKQ24" s="137"/>
      <c r="DKR24" s="137"/>
      <c r="DKS24" s="137"/>
      <c r="DKT24" s="137"/>
      <c r="DKU24" s="137"/>
      <c r="DKV24" s="137"/>
      <c r="DKW24" s="137"/>
      <c r="DKX24" s="137"/>
      <c r="DKY24" s="137"/>
      <c r="DKZ24" s="137"/>
      <c r="DLA24" s="137"/>
      <c r="DLB24" s="137"/>
      <c r="DLC24" s="137"/>
      <c r="DLD24" s="137"/>
      <c r="DLE24" s="137"/>
      <c r="DLF24" s="137"/>
      <c r="DLG24" s="137"/>
      <c r="DLH24" s="137"/>
      <c r="DLI24" s="137"/>
      <c r="DLJ24" s="137"/>
      <c r="DLK24" s="137"/>
      <c r="DLL24" s="137"/>
      <c r="DLM24" s="137"/>
      <c r="DLN24" s="137"/>
      <c r="DLO24" s="137"/>
      <c r="DLP24" s="137"/>
      <c r="DLQ24" s="137"/>
      <c r="DLR24" s="137"/>
      <c r="DLS24" s="137"/>
      <c r="DLT24" s="137"/>
      <c r="DLU24" s="137"/>
      <c r="DLV24" s="137"/>
      <c r="DLW24" s="137"/>
      <c r="DLX24" s="137"/>
      <c r="DLY24" s="137"/>
      <c r="DLZ24" s="137"/>
      <c r="DMA24" s="137"/>
      <c r="DMB24" s="137"/>
      <c r="DMC24" s="137"/>
      <c r="DMD24" s="137"/>
      <c r="DME24" s="137"/>
      <c r="DMF24" s="137"/>
      <c r="DMG24" s="137"/>
      <c r="DMH24" s="137"/>
      <c r="DMI24" s="137"/>
      <c r="DMJ24" s="137"/>
      <c r="DMK24" s="137"/>
      <c r="DML24" s="137"/>
      <c r="DMM24" s="137"/>
      <c r="DMN24" s="137"/>
      <c r="DMO24" s="137"/>
      <c r="DMP24" s="137"/>
      <c r="DMQ24" s="137"/>
      <c r="DMR24" s="137"/>
      <c r="DMS24" s="137"/>
      <c r="DMT24" s="137"/>
      <c r="DMU24" s="137"/>
      <c r="DMV24" s="137"/>
      <c r="DMW24" s="137"/>
      <c r="DMX24" s="137"/>
      <c r="DMY24" s="137"/>
      <c r="DMZ24" s="137"/>
      <c r="DNA24" s="137"/>
      <c r="DNB24" s="137"/>
      <c r="DNC24" s="137"/>
      <c r="DND24" s="137"/>
      <c r="DNE24" s="137"/>
      <c r="DNF24" s="137"/>
      <c r="DNG24" s="137"/>
      <c r="DNH24" s="137"/>
      <c r="DNI24" s="137"/>
      <c r="DNJ24" s="137"/>
      <c r="DNK24" s="137"/>
      <c r="DNL24" s="137"/>
      <c r="DNM24" s="137"/>
      <c r="DNN24" s="137"/>
      <c r="DNO24" s="137"/>
      <c r="DNP24" s="137"/>
      <c r="DNQ24" s="137"/>
      <c r="DNR24" s="137"/>
      <c r="DNS24" s="137"/>
      <c r="DNT24" s="137"/>
      <c r="DNU24" s="137"/>
      <c r="DNV24" s="137"/>
      <c r="DNW24" s="137"/>
      <c r="DNX24" s="137"/>
      <c r="DNY24" s="137"/>
      <c r="DNZ24" s="137"/>
      <c r="DOA24" s="137"/>
      <c r="DOB24" s="137"/>
      <c r="DOC24" s="137"/>
      <c r="DOD24" s="137"/>
      <c r="DOE24" s="137"/>
      <c r="DOF24" s="137"/>
      <c r="DOG24" s="137"/>
      <c r="DOH24" s="137"/>
      <c r="DOI24" s="137"/>
      <c r="DOJ24" s="137"/>
      <c r="DOK24" s="137"/>
      <c r="DOL24" s="137"/>
      <c r="DOM24" s="137"/>
      <c r="DON24" s="137"/>
      <c r="DOO24" s="137"/>
      <c r="DOP24" s="137"/>
      <c r="DOQ24" s="137"/>
      <c r="DOR24" s="137"/>
      <c r="DOS24" s="137"/>
      <c r="DOT24" s="137"/>
      <c r="DOU24" s="137"/>
      <c r="DOV24" s="137"/>
      <c r="DOW24" s="137"/>
      <c r="DOX24" s="137"/>
      <c r="DOY24" s="137"/>
      <c r="DOZ24" s="137"/>
      <c r="DPA24" s="137"/>
      <c r="DPB24" s="137"/>
      <c r="DPC24" s="137"/>
      <c r="DPD24" s="137"/>
      <c r="DPE24" s="137"/>
      <c r="DPF24" s="137"/>
      <c r="DPG24" s="137"/>
      <c r="DPH24" s="137"/>
      <c r="DPI24" s="137"/>
      <c r="DPJ24" s="137"/>
      <c r="DPK24" s="137"/>
      <c r="DPL24" s="137"/>
      <c r="DPM24" s="137"/>
      <c r="DPN24" s="137"/>
      <c r="DPO24" s="137"/>
      <c r="DPP24" s="137"/>
      <c r="DPQ24" s="137"/>
      <c r="DPR24" s="137"/>
      <c r="DPS24" s="137"/>
      <c r="DPT24" s="137"/>
      <c r="DPU24" s="137"/>
      <c r="DPV24" s="137"/>
      <c r="DPW24" s="137"/>
      <c r="DPX24" s="137"/>
      <c r="DPY24" s="137"/>
      <c r="DPZ24" s="137"/>
      <c r="DQA24" s="137"/>
      <c r="DQB24" s="137"/>
      <c r="DQC24" s="137"/>
      <c r="DQD24" s="137"/>
      <c r="DQE24" s="137"/>
      <c r="DQF24" s="137"/>
      <c r="DQG24" s="137"/>
      <c r="DQH24" s="137"/>
      <c r="DQI24" s="137"/>
      <c r="DQJ24" s="137"/>
      <c r="DQK24" s="137"/>
      <c r="DQL24" s="137"/>
      <c r="DQM24" s="137"/>
      <c r="DQN24" s="137"/>
      <c r="DQO24" s="137"/>
      <c r="DQP24" s="137"/>
      <c r="DQQ24" s="137"/>
      <c r="DQR24" s="137"/>
      <c r="DQS24" s="137"/>
      <c r="DQT24" s="137"/>
      <c r="DQU24" s="137"/>
      <c r="DQV24" s="137"/>
      <c r="DQW24" s="137"/>
      <c r="DQX24" s="137"/>
      <c r="DQY24" s="137"/>
      <c r="DQZ24" s="137"/>
      <c r="DRA24" s="137"/>
      <c r="DRB24" s="137"/>
      <c r="DRC24" s="137"/>
      <c r="DRD24" s="137"/>
      <c r="DRE24" s="137"/>
      <c r="DRF24" s="137"/>
      <c r="DRG24" s="137"/>
      <c r="DRH24" s="137"/>
      <c r="DRI24" s="137"/>
      <c r="DRJ24" s="137"/>
      <c r="DRK24" s="137"/>
      <c r="DRL24" s="137"/>
      <c r="DRM24" s="137"/>
      <c r="DRN24" s="137"/>
      <c r="DRO24" s="137"/>
      <c r="DRP24" s="137"/>
      <c r="DRQ24" s="137"/>
      <c r="DRR24" s="137"/>
      <c r="DRS24" s="137"/>
      <c r="DRT24" s="137"/>
      <c r="DRU24" s="137"/>
      <c r="DRV24" s="137"/>
      <c r="DRW24" s="137"/>
      <c r="DRX24" s="137"/>
      <c r="DRY24" s="137"/>
      <c r="DRZ24" s="137"/>
      <c r="DSA24" s="137"/>
      <c r="DSB24" s="137"/>
      <c r="DSC24" s="137"/>
      <c r="DSD24" s="137"/>
      <c r="DSE24" s="137"/>
      <c r="DSF24" s="137"/>
      <c r="DSG24" s="137"/>
      <c r="DSH24" s="137"/>
      <c r="DSI24" s="137"/>
      <c r="DSJ24" s="137"/>
      <c r="DSK24" s="137"/>
      <c r="DSL24" s="137"/>
      <c r="DSM24" s="137"/>
      <c r="DSN24" s="137"/>
      <c r="DSO24" s="137"/>
      <c r="DSP24" s="137"/>
      <c r="DSQ24" s="137"/>
      <c r="DSR24" s="137"/>
      <c r="DSS24" s="137"/>
      <c r="DST24" s="137"/>
      <c r="DSU24" s="137"/>
      <c r="DSV24" s="137"/>
      <c r="DSW24" s="137"/>
      <c r="DSX24" s="137"/>
      <c r="DSY24" s="137"/>
      <c r="DSZ24" s="137"/>
      <c r="DTA24" s="137"/>
      <c r="DTB24" s="137"/>
      <c r="DTC24" s="137"/>
      <c r="DTD24" s="137"/>
      <c r="DTE24" s="137"/>
      <c r="DTF24" s="137"/>
      <c r="DTG24" s="137"/>
      <c r="DTH24" s="137"/>
      <c r="DTI24" s="137"/>
      <c r="DTJ24" s="137"/>
      <c r="DTK24" s="137"/>
      <c r="DTL24" s="137"/>
      <c r="DTM24" s="137"/>
      <c r="DTN24" s="137"/>
      <c r="DTO24" s="137"/>
      <c r="DTP24" s="137"/>
      <c r="DTQ24" s="137"/>
      <c r="DTR24" s="137"/>
      <c r="DTS24" s="137"/>
      <c r="DTT24" s="137"/>
      <c r="DTU24" s="137"/>
      <c r="DTV24" s="137"/>
      <c r="DTW24" s="137"/>
      <c r="DTX24" s="137"/>
      <c r="DTY24" s="137"/>
      <c r="DTZ24" s="137"/>
      <c r="DUA24" s="137"/>
      <c r="DUB24" s="137"/>
      <c r="DUC24" s="137"/>
      <c r="DUD24" s="137"/>
      <c r="DUE24" s="137"/>
      <c r="DUF24" s="137"/>
      <c r="DUG24" s="137"/>
      <c r="DUH24" s="137"/>
      <c r="DUI24" s="137"/>
      <c r="DUJ24" s="137"/>
      <c r="DUK24" s="137"/>
      <c r="DUL24" s="137"/>
      <c r="DUM24" s="137"/>
      <c r="DUN24" s="137"/>
      <c r="DUO24" s="137"/>
      <c r="DUP24" s="137"/>
      <c r="DUQ24" s="137"/>
      <c r="DUR24" s="137"/>
      <c r="DUS24" s="137"/>
      <c r="DUT24" s="137"/>
      <c r="DUU24" s="137"/>
      <c r="DUV24" s="137"/>
      <c r="DUW24" s="137"/>
      <c r="DUX24" s="137"/>
      <c r="DUY24" s="137"/>
      <c r="DUZ24" s="137"/>
      <c r="DVA24" s="137"/>
      <c r="DVB24" s="137"/>
      <c r="DVC24" s="137"/>
      <c r="DVD24" s="137"/>
      <c r="DVE24" s="137"/>
      <c r="DVF24" s="137"/>
      <c r="DVG24" s="137"/>
      <c r="DVH24" s="137"/>
      <c r="DVI24" s="137"/>
      <c r="DVJ24" s="137"/>
      <c r="DVK24" s="137"/>
      <c r="DVL24" s="137"/>
      <c r="DVM24" s="137"/>
      <c r="DVN24" s="137"/>
      <c r="DVO24" s="137"/>
      <c r="DVP24" s="137"/>
      <c r="DVQ24" s="137"/>
      <c r="DVR24" s="137"/>
      <c r="DVS24" s="137"/>
      <c r="DVT24" s="137"/>
      <c r="DVU24" s="137"/>
      <c r="DVV24" s="137"/>
      <c r="DVW24" s="137"/>
      <c r="DVX24" s="137"/>
      <c r="DVY24" s="137"/>
      <c r="DVZ24" s="137"/>
      <c r="DWA24" s="137"/>
      <c r="DWB24" s="137"/>
      <c r="DWC24" s="137"/>
      <c r="DWD24" s="137"/>
      <c r="DWE24" s="137"/>
      <c r="DWF24" s="137"/>
      <c r="DWG24" s="137"/>
      <c r="DWH24" s="137"/>
      <c r="DWI24" s="137"/>
      <c r="DWJ24" s="137"/>
      <c r="DWK24" s="137"/>
      <c r="DWL24" s="137"/>
      <c r="DWM24" s="137"/>
      <c r="DWN24" s="137"/>
      <c r="DWO24" s="137"/>
      <c r="DWP24" s="137"/>
      <c r="DWQ24" s="137"/>
      <c r="DWR24" s="137"/>
      <c r="DWS24" s="137"/>
      <c r="DWT24" s="137"/>
      <c r="DWU24" s="137"/>
      <c r="DWV24" s="137"/>
      <c r="DWW24" s="137"/>
      <c r="DWX24" s="137"/>
      <c r="DWY24" s="137"/>
      <c r="DWZ24" s="137"/>
      <c r="DXA24" s="137"/>
      <c r="DXB24" s="137"/>
      <c r="DXC24" s="137"/>
      <c r="DXD24" s="137"/>
      <c r="DXE24" s="137"/>
      <c r="DXF24" s="137"/>
      <c r="DXG24" s="137"/>
      <c r="DXH24" s="137"/>
      <c r="DXI24" s="137"/>
      <c r="DXJ24" s="137"/>
      <c r="DXK24" s="137"/>
      <c r="DXL24" s="137"/>
      <c r="DXM24" s="137"/>
      <c r="DXN24" s="137"/>
      <c r="DXO24" s="137"/>
      <c r="DXP24" s="137"/>
      <c r="DXQ24" s="137"/>
      <c r="DXR24" s="137"/>
      <c r="DXS24" s="137"/>
      <c r="DXT24" s="137"/>
      <c r="DXU24" s="137"/>
      <c r="DXV24" s="137"/>
      <c r="DXW24" s="137"/>
      <c r="DXX24" s="137"/>
      <c r="DXY24" s="137"/>
      <c r="DXZ24" s="137"/>
      <c r="DYA24" s="137"/>
      <c r="DYB24" s="137"/>
      <c r="DYC24" s="137"/>
      <c r="DYD24" s="137"/>
      <c r="DYE24" s="137"/>
      <c r="DYF24" s="137"/>
      <c r="DYG24" s="137"/>
      <c r="DYH24" s="137"/>
      <c r="DYI24" s="137"/>
      <c r="DYJ24" s="137"/>
      <c r="DYK24" s="137"/>
      <c r="DYL24" s="137"/>
      <c r="DYM24" s="137"/>
      <c r="DYN24" s="137"/>
      <c r="DYO24" s="137"/>
      <c r="DYP24" s="137"/>
      <c r="DYQ24" s="137"/>
      <c r="DYR24" s="137"/>
      <c r="DYS24" s="137"/>
      <c r="DYT24" s="137"/>
      <c r="DYU24" s="137"/>
      <c r="DYV24" s="137"/>
      <c r="DYW24" s="137"/>
      <c r="DYX24" s="137"/>
      <c r="DYY24" s="137"/>
      <c r="DYZ24" s="137"/>
      <c r="DZA24" s="137"/>
      <c r="DZB24" s="137"/>
      <c r="DZC24" s="137"/>
      <c r="DZD24" s="137"/>
      <c r="DZE24" s="137"/>
      <c r="DZF24" s="137"/>
      <c r="DZG24" s="137"/>
      <c r="DZH24" s="137"/>
      <c r="DZI24" s="137"/>
      <c r="DZJ24" s="137"/>
      <c r="DZK24" s="137"/>
      <c r="DZL24" s="137"/>
      <c r="DZM24" s="137"/>
      <c r="DZN24" s="137"/>
      <c r="DZO24" s="137"/>
      <c r="DZP24" s="137"/>
      <c r="DZQ24" s="137"/>
      <c r="DZR24" s="137"/>
      <c r="DZS24" s="137"/>
      <c r="DZT24" s="137"/>
      <c r="DZU24" s="137"/>
      <c r="DZV24" s="137"/>
      <c r="DZW24" s="137"/>
      <c r="DZX24" s="137"/>
      <c r="DZY24" s="137"/>
      <c r="DZZ24" s="137"/>
      <c r="EAA24" s="137"/>
      <c r="EAB24" s="137"/>
      <c r="EAC24" s="137"/>
      <c r="EAD24" s="137"/>
      <c r="EAE24" s="137"/>
      <c r="EAF24" s="137"/>
      <c r="EAG24" s="137"/>
      <c r="EAH24" s="137"/>
      <c r="EAI24" s="137"/>
      <c r="EAJ24" s="137"/>
      <c r="EAK24" s="137"/>
      <c r="EAL24" s="137"/>
      <c r="EAM24" s="137"/>
      <c r="EAN24" s="137"/>
      <c r="EAO24" s="137"/>
      <c r="EAP24" s="137"/>
      <c r="EAQ24" s="137"/>
      <c r="EAR24" s="137"/>
      <c r="EAS24" s="137"/>
      <c r="EAT24" s="137"/>
      <c r="EAU24" s="137"/>
      <c r="EAV24" s="137"/>
      <c r="EAW24" s="137"/>
      <c r="EAX24" s="137"/>
      <c r="EAY24" s="137"/>
      <c r="EAZ24" s="137"/>
      <c r="EBA24" s="137"/>
      <c r="EBB24" s="137"/>
      <c r="EBC24" s="137"/>
      <c r="EBD24" s="137"/>
      <c r="EBE24" s="137"/>
      <c r="EBF24" s="137"/>
      <c r="EBG24" s="137"/>
      <c r="EBH24" s="137"/>
      <c r="EBI24" s="137"/>
      <c r="EBJ24" s="137"/>
      <c r="EBK24" s="137"/>
      <c r="EBL24" s="137"/>
      <c r="EBM24" s="137"/>
      <c r="EBN24" s="137"/>
      <c r="EBO24" s="137"/>
      <c r="EBP24" s="137"/>
      <c r="EBQ24" s="137"/>
      <c r="EBR24" s="137"/>
      <c r="EBS24" s="137"/>
      <c r="EBT24" s="137"/>
      <c r="EBU24" s="137"/>
      <c r="EBV24" s="137"/>
      <c r="EBW24" s="137"/>
      <c r="EBX24" s="137"/>
      <c r="EBY24" s="137"/>
      <c r="EBZ24" s="137"/>
      <c r="ECA24" s="137"/>
      <c r="ECB24" s="137"/>
      <c r="ECC24" s="137"/>
      <c r="ECD24" s="137"/>
      <c r="ECE24" s="137"/>
      <c r="ECF24" s="137"/>
      <c r="ECG24" s="137"/>
      <c r="ECH24" s="137"/>
      <c r="ECI24" s="137"/>
      <c r="ECJ24" s="137"/>
      <c r="ECK24" s="137"/>
      <c r="ECL24" s="137"/>
      <c r="ECM24" s="137"/>
      <c r="ECN24" s="137"/>
      <c r="ECO24" s="137"/>
      <c r="ECP24" s="137"/>
      <c r="ECQ24" s="137"/>
      <c r="ECR24" s="137"/>
      <c r="ECS24" s="137"/>
      <c r="ECT24" s="137"/>
      <c r="ECU24" s="137"/>
      <c r="ECV24" s="137"/>
      <c r="ECW24" s="137"/>
      <c r="ECX24" s="137"/>
      <c r="ECY24" s="137"/>
      <c r="ECZ24" s="137"/>
      <c r="EDA24" s="137"/>
      <c r="EDB24" s="137"/>
      <c r="EDC24" s="137"/>
      <c r="EDD24" s="137"/>
      <c r="EDE24" s="137"/>
      <c r="EDF24" s="137"/>
      <c r="EDG24" s="137"/>
      <c r="EDH24" s="137"/>
      <c r="EDI24" s="137"/>
      <c r="EDJ24" s="137"/>
      <c r="EDK24" s="137"/>
      <c r="EDL24" s="137"/>
      <c r="EDM24" s="137"/>
      <c r="EDN24" s="137"/>
      <c r="EDO24" s="137"/>
      <c r="EDP24" s="137"/>
      <c r="EDQ24" s="137"/>
      <c r="EDR24" s="137"/>
      <c r="EDS24" s="137"/>
      <c r="EDT24" s="137"/>
      <c r="EDU24" s="137"/>
      <c r="EDV24" s="137"/>
      <c r="EDW24" s="137"/>
      <c r="EDX24" s="137"/>
      <c r="EDY24" s="137"/>
      <c r="EDZ24" s="137"/>
      <c r="EEA24" s="137"/>
      <c r="EEB24" s="137"/>
      <c r="EEC24" s="137"/>
      <c r="EED24" s="137"/>
      <c r="EEE24" s="137"/>
      <c r="EEF24" s="137"/>
      <c r="EEG24" s="137"/>
      <c r="EEH24" s="137"/>
      <c r="EEI24" s="137"/>
      <c r="EEJ24" s="137"/>
      <c r="EEK24" s="137"/>
      <c r="EEL24" s="137"/>
      <c r="EEM24" s="137"/>
      <c r="EEN24" s="137"/>
      <c r="EEO24" s="137"/>
      <c r="EEP24" s="137"/>
      <c r="EEQ24" s="137"/>
      <c r="EER24" s="137"/>
      <c r="EES24" s="137"/>
      <c r="EET24" s="137"/>
      <c r="EEU24" s="137"/>
      <c r="EEV24" s="137"/>
      <c r="EEW24" s="137"/>
      <c r="EEX24" s="137"/>
      <c r="EEY24" s="137"/>
      <c r="EEZ24" s="137"/>
      <c r="EFA24" s="137"/>
      <c r="EFB24" s="137"/>
      <c r="EFC24" s="137"/>
      <c r="EFD24" s="137"/>
      <c r="EFE24" s="137"/>
      <c r="EFF24" s="137"/>
      <c r="EFG24" s="137"/>
      <c r="EFH24" s="137"/>
      <c r="EFI24" s="137"/>
      <c r="EFJ24" s="137"/>
      <c r="EFK24" s="137"/>
      <c r="EFL24" s="137"/>
      <c r="EFM24" s="137"/>
      <c r="EFN24" s="137"/>
      <c r="EFO24" s="137"/>
      <c r="EFP24" s="137"/>
      <c r="EFQ24" s="137"/>
      <c r="EFR24" s="137"/>
      <c r="EFS24" s="137"/>
      <c r="EFT24" s="137"/>
      <c r="EFU24" s="137"/>
      <c r="EFV24" s="137"/>
      <c r="EFW24" s="137"/>
      <c r="EFX24" s="137"/>
      <c r="EFY24" s="137"/>
      <c r="EFZ24" s="137"/>
      <c r="EGA24" s="137"/>
      <c r="EGB24" s="137"/>
      <c r="EGC24" s="137"/>
      <c r="EGD24" s="137"/>
      <c r="EGE24" s="137"/>
      <c r="EGF24" s="137"/>
      <c r="EGG24" s="137"/>
      <c r="EGH24" s="137"/>
      <c r="EGI24" s="137"/>
      <c r="EGJ24" s="137"/>
      <c r="EGK24" s="137"/>
      <c r="EGL24" s="137"/>
      <c r="EGM24" s="137"/>
      <c r="EGN24" s="137"/>
      <c r="EGO24" s="137"/>
      <c r="EGP24" s="137"/>
      <c r="EGQ24" s="137"/>
      <c r="EGR24" s="137"/>
      <c r="EGS24" s="137"/>
      <c r="EGT24" s="137"/>
      <c r="EGU24" s="137"/>
      <c r="EGV24" s="137"/>
      <c r="EGW24" s="137"/>
      <c r="EGX24" s="137"/>
      <c r="EGY24" s="137"/>
      <c r="EGZ24" s="137"/>
      <c r="EHA24" s="137"/>
      <c r="EHB24" s="137"/>
      <c r="EHC24" s="137"/>
      <c r="EHD24" s="137"/>
      <c r="EHE24" s="137"/>
      <c r="EHF24" s="137"/>
      <c r="EHG24" s="137"/>
      <c r="EHH24" s="137"/>
      <c r="EHI24" s="137"/>
      <c r="EHJ24" s="137"/>
      <c r="EHK24" s="137"/>
      <c r="EHL24" s="137"/>
      <c r="EHM24" s="137"/>
      <c r="EHN24" s="137"/>
      <c r="EHO24" s="137"/>
      <c r="EHP24" s="137"/>
      <c r="EHQ24" s="137"/>
      <c r="EHR24" s="137"/>
      <c r="EHS24" s="137"/>
      <c r="EHT24" s="137"/>
      <c r="EHU24" s="137"/>
      <c r="EHV24" s="137"/>
      <c r="EHW24" s="137"/>
      <c r="EHX24" s="137"/>
      <c r="EHY24" s="137"/>
      <c r="EHZ24" s="137"/>
      <c r="EIA24" s="137"/>
      <c r="EIB24" s="137"/>
      <c r="EIC24" s="137"/>
      <c r="EID24" s="137"/>
      <c r="EIE24" s="137"/>
      <c r="EIF24" s="137"/>
      <c r="EIG24" s="137"/>
      <c r="EIH24" s="137"/>
      <c r="EII24" s="137"/>
      <c r="EIJ24" s="137"/>
      <c r="EIK24" s="137"/>
      <c r="EIL24" s="137"/>
      <c r="EIM24" s="137"/>
      <c r="EIN24" s="137"/>
      <c r="EIO24" s="137"/>
      <c r="EIP24" s="137"/>
      <c r="EIQ24" s="137"/>
      <c r="EIR24" s="137"/>
      <c r="EIS24" s="137"/>
      <c r="EIT24" s="137"/>
      <c r="EIU24" s="137"/>
      <c r="EIV24" s="137"/>
      <c r="EIW24" s="137"/>
      <c r="EIX24" s="137"/>
      <c r="EIY24" s="137"/>
      <c r="EIZ24" s="137"/>
      <c r="EJA24" s="137"/>
      <c r="EJB24" s="137"/>
      <c r="EJC24" s="137"/>
      <c r="EJD24" s="137"/>
      <c r="EJE24" s="137"/>
      <c r="EJF24" s="137"/>
      <c r="EJG24" s="137"/>
      <c r="EJH24" s="137"/>
      <c r="EJI24" s="137"/>
      <c r="EJJ24" s="137"/>
      <c r="EJK24" s="137"/>
      <c r="EJL24" s="137"/>
      <c r="EJM24" s="137"/>
      <c r="EJN24" s="137"/>
      <c r="EJO24" s="137"/>
      <c r="EJP24" s="137"/>
      <c r="EJQ24" s="137"/>
      <c r="EJR24" s="137"/>
      <c r="EJS24" s="137"/>
      <c r="EJT24" s="137"/>
      <c r="EJU24" s="137"/>
      <c r="EJV24" s="137"/>
      <c r="EJW24" s="137"/>
      <c r="EJX24" s="137"/>
      <c r="EJY24" s="137"/>
      <c r="EJZ24" s="137"/>
      <c r="EKA24" s="137"/>
      <c r="EKB24" s="137"/>
      <c r="EKC24" s="137"/>
      <c r="EKD24" s="137"/>
      <c r="EKE24" s="137"/>
      <c r="EKF24" s="137"/>
      <c r="EKG24" s="137"/>
      <c r="EKH24" s="137"/>
      <c r="EKI24" s="137"/>
      <c r="EKJ24" s="137"/>
      <c r="EKK24" s="137"/>
      <c r="EKL24" s="137"/>
      <c r="EKM24" s="137"/>
      <c r="EKN24" s="137"/>
      <c r="EKO24" s="137"/>
      <c r="EKP24" s="137"/>
      <c r="EKQ24" s="137"/>
      <c r="EKR24" s="137"/>
      <c r="EKS24" s="137"/>
      <c r="EKT24" s="137"/>
      <c r="EKU24" s="137"/>
      <c r="EKV24" s="137"/>
      <c r="EKW24" s="137"/>
      <c r="EKX24" s="137"/>
      <c r="EKY24" s="137"/>
      <c r="EKZ24" s="137"/>
      <c r="ELA24" s="137"/>
      <c r="ELB24" s="137"/>
      <c r="ELC24" s="137"/>
      <c r="ELD24" s="137"/>
      <c r="ELE24" s="137"/>
      <c r="ELF24" s="137"/>
      <c r="ELG24" s="137"/>
      <c r="ELH24" s="137"/>
      <c r="ELI24" s="137"/>
      <c r="ELJ24" s="137"/>
      <c r="ELK24" s="137"/>
      <c r="ELL24" s="137"/>
      <c r="ELM24" s="137"/>
      <c r="ELN24" s="137"/>
      <c r="ELO24" s="137"/>
      <c r="ELP24" s="137"/>
      <c r="ELQ24" s="137"/>
      <c r="ELR24" s="137"/>
      <c r="ELS24" s="137"/>
      <c r="ELT24" s="137"/>
      <c r="ELU24" s="137"/>
      <c r="ELV24" s="137"/>
      <c r="ELW24" s="137"/>
      <c r="ELX24" s="137"/>
      <c r="ELY24" s="137"/>
      <c r="ELZ24" s="137"/>
      <c r="EMA24" s="137"/>
      <c r="EMB24" s="137"/>
      <c r="EMC24" s="137"/>
      <c r="EMD24" s="137"/>
      <c r="EME24" s="137"/>
      <c r="EMF24" s="137"/>
      <c r="EMG24" s="137"/>
      <c r="EMH24" s="137"/>
      <c r="EMI24" s="137"/>
      <c r="EMJ24" s="137"/>
      <c r="EMK24" s="137"/>
      <c r="EML24" s="137"/>
      <c r="EMM24" s="137"/>
      <c r="EMN24" s="137"/>
      <c r="EMO24" s="137"/>
      <c r="EMP24" s="137"/>
      <c r="EMQ24" s="137"/>
      <c r="EMR24" s="137"/>
      <c r="EMS24" s="137"/>
      <c r="EMT24" s="137"/>
      <c r="EMU24" s="137"/>
      <c r="EMV24" s="137"/>
      <c r="EMW24" s="137"/>
      <c r="EMX24" s="137"/>
      <c r="EMY24" s="137"/>
      <c r="EMZ24" s="137"/>
      <c r="ENA24" s="137"/>
      <c r="ENB24" s="137"/>
      <c r="ENC24" s="137"/>
      <c r="END24" s="137"/>
      <c r="ENE24" s="137"/>
      <c r="ENF24" s="137"/>
      <c r="ENG24" s="137"/>
      <c r="ENH24" s="137"/>
      <c r="ENI24" s="137"/>
      <c r="ENJ24" s="137"/>
      <c r="ENK24" s="137"/>
      <c r="ENL24" s="137"/>
      <c r="ENM24" s="137"/>
      <c r="ENN24" s="137"/>
      <c r="ENO24" s="137"/>
      <c r="ENP24" s="137"/>
      <c r="ENQ24" s="137"/>
      <c r="ENR24" s="137"/>
      <c r="ENS24" s="137"/>
      <c r="ENT24" s="137"/>
      <c r="ENU24" s="137"/>
      <c r="ENV24" s="137"/>
      <c r="ENW24" s="137"/>
      <c r="ENX24" s="137"/>
      <c r="ENY24" s="137"/>
      <c r="ENZ24" s="137"/>
      <c r="EOA24" s="137"/>
      <c r="EOB24" s="137"/>
      <c r="EOC24" s="137"/>
      <c r="EOD24" s="137"/>
      <c r="EOE24" s="137"/>
      <c r="EOF24" s="137"/>
      <c r="EOG24" s="137"/>
      <c r="EOH24" s="137"/>
      <c r="EOI24" s="137"/>
      <c r="EOJ24" s="137"/>
      <c r="EOK24" s="137"/>
      <c r="EOL24" s="137"/>
      <c r="EOM24" s="137"/>
      <c r="EON24" s="137"/>
      <c r="EOO24" s="137"/>
      <c r="EOP24" s="137"/>
      <c r="EOQ24" s="137"/>
      <c r="EOR24" s="137"/>
      <c r="EOS24" s="137"/>
      <c r="EOT24" s="137"/>
      <c r="EOU24" s="137"/>
      <c r="EOV24" s="137"/>
      <c r="EOW24" s="137"/>
      <c r="EOX24" s="137"/>
      <c r="EOY24" s="137"/>
      <c r="EOZ24" s="137"/>
      <c r="EPA24" s="137"/>
      <c r="EPB24" s="137"/>
      <c r="EPC24" s="137"/>
      <c r="EPD24" s="137"/>
      <c r="EPE24" s="137"/>
      <c r="EPF24" s="137"/>
      <c r="EPG24" s="137"/>
      <c r="EPH24" s="137"/>
      <c r="EPI24" s="137"/>
      <c r="EPJ24" s="137"/>
      <c r="EPK24" s="137"/>
      <c r="EPL24" s="137"/>
      <c r="EPM24" s="137"/>
      <c r="EPN24" s="137"/>
      <c r="EPO24" s="137"/>
      <c r="EPP24" s="137"/>
      <c r="EPQ24" s="137"/>
      <c r="EPR24" s="137"/>
      <c r="EPS24" s="137"/>
      <c r="EPT24" s="137"/>
      <c r="EPU24" s="137"/>
      <c r="EPV24" s="137"/>
      <c r="EPW24" s="137"/>
      <c r="EPX24" s="137"/>
      <c r="EPY24" s="137"/>
      <c r="EPZ24" s="137"/>
      <c r="EQA24" s="137"/>
      <c r="EQB24" s="137"/>
      <c r="EQC24" s="137"/>
      <c r="EQD24" s="137"/>
      <c r="EQE24" s="137"/>
      <c r="EQF24" s="137"/>
      <c r="EQG24" s="137"/>
      <c r="EQH24" s="137"/>
      <c r="EQI24" s="137"/>
      <c r="EQJ24" s="137"/>
      <c r="EQK24" s="137"/>
      <c r="EQL24" s="137"/>
      <c r="EQM24" s="137"/>
      <c r="EQN24" s="137"/>
      <c r="EQO24" s="137"/>
      <c r="EQP24" s="137"/>
      <c r="EQQ24" s="137"/>
      <c r="EQR24" s="137"/>
      <c r="EQS24" s="137"/>
      <c r="EQT24" s="137"/>
      <c r="EQU24" s="137"/>
      <c r="EQV24" s="137"/>
      <c r="EQW24" s="137"/>
      <c r="EQX24" s="137"/>
      <c r="EQY24" s="137"/>
      <c r="EQZ24" s="137"/>
      <c r="ERA24" s="137"/>
      <c r="ERB24" s="137"/>
      <c r="ERC24" s="137"/>
      <c r="ERD24" s="137"/>
      <c r="ERE24" s="137"/>
      <c r="ERF24" s="137"/>
      <c r="ERG24" s="137"/>
      <c r="ERH24" s="137"/>
      <c r="ERI24" s="137"/>
      <c r="ERJ24" s="137"/>
      <c r="ERK24" s="137"/>
      <c r="ERL24" s="137"/>
      <c r="ERM24" s="137"/>
      <c r="ERN24" s="137"/>
      <c r="ERO24" s="137"/>
      <c r="ERP24" s="137"/>
      <c r="ERQ24" s="137"/>
      <c r="ERR24" s="137"/>
      <c r="ERS24" s="137"/>
      <c r="ERT24" s="137"/>
      <c r="ERU24" s="137"/>
      <c r="ERV24" s="137"/>
      <c r="ERW24" s="137"/>
      <c r="ERX24" s="137"/>
      <c r="ERY24" s="137"/>
      <c r="ERZ24" s="137"/>
      <c r="ESA24" s="137"/>
      <c r="ESB24" s="137"/>
      <c r="ESC24" s="137"/>
      <c r="ESD24" s="137"/>
      <c r="ESE24" s="137"/>
      <c r="ESF24" s="137"/>
      <c r="ESG24" s="137"/>
      <c r="ESH24" s="137"/>
      <c r="ESI24" s="137"/>
      <c r="ESJ24" s="137"/>
      <c r="ESK24" s="137"/>
      <c r="ESL24" s="137"/>
      <c r="ESM24" s="137"/>
      <c r="ESN24" s="137"/>
      <c r="ESO24" s="137"/>
      <c r="ESP24" s="137"/>
      <c r="ESQ24" s="137"/>
      <c r="ESR24" s="137"/>
      <c r="ESS24" s="137"/>
      <c r="EST24" s="137"/>
      <c r="ESU24" s="137"/>
      <c r="ESV24" s="137"/>
      <c r="ESW24" s="137"/>
      <c r="ESX24" s="137"/>
      <c r="ESY24" s="137"/>
      <c r="ESZ24" s="137"/>
      <c r="ETA24" s="137"/>
      <c r="ETB24" s="137"/>
      <c r="ETC24" s="137"/>
      <c r="ETD24" s="137"/>
      <c r="ETE24" s="137"/>
      <c r="ETF24" s="137"/>
      <c r="ETG24" s="137"/>
      <c r="ETH24" s="137"/>
      <c r="ETI24" s="137"/>
      <c r="ETJ24" s="137"/>
      <c r="ETK24" s="137"/>
      <c r="ETL24" s="137"/>
      <c r="ETM24" s="137"/>
      <c r="ETN24" s="137"/>
      <c r="ETO24" s="137"/>
      <c r="ETP24" s="137"/>
      <c r="ETQ24" s="137"/>
      <c r="ETR24" s="137"/>
      <c r="ETS24" s="137"/>
      <c r="ETT24" s="137"/>
      <c r="ETU24" s="137"/>
      <c r="ETV24" s="137"/>
      <c r="ETW24" s="137"/>
      <c r="ETX24" s="137"/>
      <c r="ETY24" s="137"/>
      <c r="ETZ24" s="137"/>
      <c r="EUA24" s="137"/>
      <c r="EUB24" s="137"/>
      <c r="EUC24" s="137"/>
      <c r="EUD24" s="137"/>
      <c r="EUE24" s="137"/>
      <c r="EUF24" s="137"/>
      <c r="EUG24" s="137"/>
      <c r="EUH24" s="137"/>
      <c r="EUI24" s="137"/>
      <c r="EUJ24" s="137"/>
      <c r="EUK24" s="137"/>
      <c r="EUL24" s="137"/>
      <c r="EUM24" s="137"/>
      <c r="EUN24" s="137"/>
      <c r="EUO24" s="137"/>
      <c r="EUP24" s="137"/>
      <c r="EUQ24" s="137"/>
      <c r="EUR24" s="137"/>
      <c r="EUS24" s="137"/>
      <c r="EUT24" s="137"/>
      <c r="EUU24" s="137"/>
      <c r="EUV24" s="137"/>
      <c r="EUW24" s="137"/>
      <c r="EUX24" s="137"/>
      <c r="EUY24" s="137"/>
      <c r="EUZ24" s="137"/>
      <c r="EVA24" s="137"/>
      <c r="EVB24" s="137"/>
      <c r="EVC24" s="137"/>
      <c r="EVD24" s="137"/>
      <c r="EVE24" s="137"/>
      <c r="EVF24" s="137"/>
      <c r="EVG24" s="137"/>
      <c r="EVH24" s="137"/>
      <c r="EVI24" s="137"/>
      <c r="EVJ24" s="137"/>
      <c r="EVK24" s="137"/>
      <c r="EVL24" s="137"/>
      <c r="EVM24" s="137"/>
      <c r="EVN24" s="137"/>
      <c r="EVO24" s="137"/>
      <c r="EVP24" s="137"/>
      <c r="EVQ24" s="137"/>
      <c r="EVR24" s="137"/>
      <c r="EVS24" s="137"/>
      <c r="EVT24" s="137"/>
      <c r="EVU24" s="137"/>
      <c r="EVV24" s="137"/>
      <c r="EVW24" s="137"/>
      <c r="EVX24" s="137"/>
      <c r="EVY24" s="137"/>
      <c r="EVZ24" s="137"/>
      <c r="EWA24" s="137"/>
      <c r="EWB24" s="137"/>
      <c r="EWC24" s="137"/>
      <c r="EWD24" s="137"/>
      <c r="EWE24" s="137"/>
      <c r="EWF24" s="137"/>
      <c r="EWG24" s="137"/>
      <c r="EWH24" s="137"/>
      <c r="EWI24" s="137"/>
      <c r="EWJ24" s="137"/>
      <c r="EWK24" s="137"/>
      <c r="EWL24" s="137"/>
      <c r="EWM24" s="137"/>
      <c r="EWN24" s="137"/>
      <c r="EWO24" s="137"/>
      <c r="EWP24" s="137"/>
      <c r="EWQ24" s="137"/>
      <c r="EWR24" s="137"/>
      <c r="EWS24" s="137"/>
      <c r="EWT24" s="137"/>
      <c r="EWU24" s="137"/>
      <c r="EWV24" s="137"/>
      <c r="EWW24" s="137"/>
      <c r="EWX24" s="137"/>
      <c r="EWY24" s="137"/>
      <c r="EWZ24" s="137"/>
      <c r="EXA24" s="137"/>
      <c r="EXB24" s="137"/>
      <c r="EXC24" s="137"/>
      <c r="EXD24" s="137"/>
      <c r="EXE24" s="137"/>
      <c r="EXF24" s="137"/>
      <c r="EXG24" s="137"/>
      <c r="EXH24" s="137"/>
      <c r="EXI24" s="137"/>
      <c r="EXJ24" s="137"/>
      <c r="EXK24" s="137"/>
      <c r="EXL24" s="137"/>
      <c r="EXM24" s="137"/>
      <c r="EXN24" s="137"/>
      <c r="EXO24" s="137"/>
      <c r="EXP24" s="137"/>
      <c r="EXQ24" s="137"/>
      <c r="EXR24" s="137"/>
      <c r="EXS24" s="137"/>
      <c r="EXT24" s="137"/>
      <c r="EXU24" s="137"/>
      <c r="EXV24" s="137"/>
      <c r="EXW24" s="137"/>
      <c r="EXX24" s="137"/>
      <c r="EXY24" s="137"/>
      <c r="EXZ24" s="137"/>
      <c r="EYA24" s="137"/>
      <c r="EYB24" s="137"/>
      <c r="EYC24" s="137"/>
      <c r="EYD24" s="137"/>
      <c r="EYE24" s="137"/>
      <c r="EYF24" s="137"/>
      <c r="EYG24" s="137"/>
      <c r="EYH24" s="137"/>
      <c r="EYI24" s="137"/>
      <c r="EYJ24" s="137"/>
      <c r="EYK24" s="137"/>
      <c r="EYL24" s="137"/>
      <c r="EYM24" s="137"/>
      <c r="EYN24" s="137"/>
      <c r="EYO24" s="137"/>
      <c r="EYP24" s="137"/>
      <c r="EYQ24" s="137"/>
      <c r="EYR24" s="137"/>
      <c r="EYS24" s="137"/>
      <c r="EYT24" s="137"/>
      <c r="EYU24" s="137"/>
      <c r="EYV24" s="137"/>
      <c r="EYW24" s="137"/>
      <c r="EYX24" s="137"/>
      <c r="EYY24" s="137"/>
      <c r="EYZ24" s="137"/>
      <c r="EZA24" s="137"/>
      <c r="EZB24" s="137"/>
      <c r="EZC24" s="137"/>
      <c r="EZD24" s="137"/>
      <c r="EZE24" s="137"/>
      <c r="EZF24" s="137"/>
      <c r="EZG24" s="137"/>
      <c r="EZH24" s="137"/>
      <c r="EZI24" s="137"/>
      <c r="EZJ24" s="137"/>
      <c r="EZK24" s="137"/>
      <c r="EZL24" s="137"/>
      <c r="EZM24" s="137"/>
      <c r="EZN24" s="137"/>
      <c r="EZO24" s="137"/>
      <c r="EZP24" s="137"/>
      <c r="EZQ24" s="137"/>
      <c r="EZR24" s="137"/>
      <c r="EZS24" s="137"/>
      <c r="EZT24" s="137"/>
      <c r="EZU24" s="137"/>
      <c r="EZV24" s="137"/>
      <c r="EZW24" s="137"/>
      <c r="EZX24" s="137"/>
      <c r="EZY24" s="137"/>
      <c r="EZZ24" s="137"/>
      <c r="FAA24" s="137"/>
      <c r="FAB24" s="137"/>
      <c r="FAC24" s="137"/>
      <c r="FAD24" s="137"/>
      <c r="FAE24" s="137"/>
      <c r="FAF24" s="137"/>
      <c r="FAG24" s="137"/>
      <c r="FAH24" s="137"/>
      <c r="FAI24" s="137"/>
      <c r="FAJ24" s="137"/>
      <c r="FAK24" s="137"/>
      <c r="FAL24" s="137"/>
      <c r="FAM24" s="137"/>
      <c r="FAN24" s="137"/>
      <c r="FAO24" s="137"/>
      <c r="FAP24" s="137"/>
      <c r="FAQ24" s="137"/>
      <c r="FAR24" s="137"/>
      <c r="FAS24" s="137"/>
      <c r="FAT24" s="137"/>
      <c r="FAU24" s="137"/>
      <c r="FAV24" s="137"/>
      <c r="FAW24" s="137"/>
      <c r="FAX24" s="137"/>
      <c r="FAY24" s="137"/>
      <c r="FAZ24" s="137"/>
      <c r="FBA24" s="137"/>
      <c r="FBB24" s="137"/>
      <c r="FBC24" s="137"/>
      <c r="FBD24" s="137"/>
      <c r="FBE24" s="137"/>
      <c r="FBF24" s="137"/>
      <c r="FBG24" s="137"/>
      <c r="FBH24" s="137"/>
      <c r="FBI24" s="137"/>
      <c r="FBJ24" s="137"/>
      <c r="FBK24" s="137"/>
      <c r="FBL24" s="137"/>
      <c r="FBM24" s="137"/>
      <c r="FBN24" s="137"/>
      <c r="FBO24" s="137"/>
      <c r="FBP24" s="137"/>
      <c r="FBQ24" s="137"/>
      <c r="FBR24" s="137"/>
      <c r="FBS24" s="137"/>
      <c r="FBT24" s="137"/>
      <c r="FBU24" s="137"/>
      <c r="FBV24" s="137"/>
      <c r="FBW24" s="137"/>
      <c r="FBX24" s="137"/>
      <c r="FBY24" s="137"/>
      <c r="FBZ24" s="137"/>
      <c r="FCA24" s="137"/>
      <c r="FCB24" s="137"/>
      <c r="FCC24" s="137"/>
      <c r="FCD24" s="137"/>
      <c r="FCE24" s="137"/>
      <c r="FCF24" s="137"/>
      <c r="FCG24" s="137"/>
      <c r="FCH24" s="137"/>
      <c r="FCI24" s="137"/>
      <c r="FCJ24" s="137"/>
      <c r="FCK24" s="137"/>
      <c r="FCL24" s="137"/>
      <c r="FCM24" s="137"/>
      <c r="FCN24" s="137"/>
      <c r="FCO24" s="137"/>
      <c r="FCP24" s="137"/>
      <c r="FCQ24" s="137"/>
      <c r="FCR24" s="137"/>
      <c r="FCS24" s="137"/>
      <c r="FCT24" s="137"/>
      <c r="FCU24" s="137"/>
      <c r="FCV24" s="137"/>
      <c r="FCW24" s="137"/>
      <c r="FCX24" s="137"/>
      <c r="FCY24" s="137"/>
      <c r="FCZ24" s="137"/>
      <c r="FDA24" s="137"/>
      <c r="FDB24" s="137"/>
      <c r="FDC24" s="137"/>
      <c r="FDD24" s="137"/>
      <c r="FDE24" s="137"/>
      <c r="FDF24" s="137"/>
      <c r="FDG24" s="137"/>
      <c r="FDH24" s="137"/>
      <c r="FDI24" s="137"/>
      <c r="FDJ24" s="137"/>
      <c r="FDK24" s="137"/>
      <c r="FDL24" s="137"/>
      <c r="FDM24" s="137"/>
      <c r="FDN24" s="137"/>
      <c r="FDO24" s="137"/>
      <c r="FDP24" s="137"/>
      <c r="FDQ24" s="137"/>
      <c r="FDR24" s="137"/>
      <c r="FDS24" s="137"/>
      <c r="FDT24" s="137"/>
      <c r="FDU24" s="137"/>
      <c r="FDV24" s="137"/>
      <c r="FDW24" s="137"/>
      <c r="FDX24" s="137"/>
      <c r="FDY24" s="137"/>
      <c r="FDZ24" s="137"/>
      <c r="FEA24" s="137"/>
      <c r="FEB24" s="137"/>
      <c r="FEC24" s="137"/>
      <c r="FED24" s="137"/>
      <c r="FEE24" s="137"/>
      <c r="FEF24" s="137"/>
      <c r="FEG24" s="137"/>
      <c r="FEH24" s="137"/>
      <c r="FEI24" s="137"/>
      <c r="FEJ24" s="137"/>
      <c r="FEK24" s="137"/>
      <c r="FEL24" s="137"/>
      <c r="FEM24" s="137"/>
      <c r="FEN24" s="137"/>
      <c r="FEO24" s="137"/>
      <c r="FEP24" s="137"/>
      <c r="FEQ24" s="137"/>
      <c r="FER24" s="137"/>
      <c r="FES24" s="137"/>
      <c r="FET24" s="137"/>
      <c r="FEU24" s="137"/>
      <c r="FEV24" s="137"/>
      <c r="FEW24" s="137"/>
      <c r="FEX24" s="137"/>
      <c r="FEY24" s="137"/>
      <c r="FEZ24" s="137"/>
      <c r="FFA24" s="137"/>
      <c r="FFB24" s="137"/>
      <c r="FFC24" s="137"/>
      <c r="FFD24" s="137"/>
      <c r="FFE24" s="137"/>
      <c r="FFF24" s="137"/>
      <c r="FFG24" s="137"/>
      <c r="FFH24" s="137"/>
      <c r="FFI24" s="137"/>
      <c r="FFJ24" s="137"/>
      <c r="FFK24" s="137"/>
      <c r="FFL24" s="137"/>
      <c r="FFM24" s="137"/>
      <c r="FFN24" s="137"/>
      <c r="FFO24" s="137"/>
      <c r="FFP24" s="137"/>
      <c r="FFQ24" s="137"/>
      <c r="FFR24" s="137"/>
      <c r="FFS24" s="137"/>
      <c r="FFT24" s="137"/>
      <c r="FFU24" s="137"/>
      <c r="FFV24" s="137"/>
      <c r="FFW24" s="137"/>
      <c r="FFX24" s="137"/>
      <c r="FFY24" s="137"/>
      <c r="FFZ24" s="137"/>
      <c r="FGA24" s="137"/>
      <c r="FGB24" s="137"/>
      <c r="FGC24" s="137"/>
      <c r="FGD24" s="137"/>
      <c r="FGE24" s="137"/>
      <c r="FGF24" s="137"/>
      <c r="FGG24" s="137"/>
      <c r="FGH24" s="137"/>
      <c r="FGI24" s="137"/>
      <c r="FGJ24" s="137"/>
      <c r="FGK24" s="137"/>
      <c r="FGL24" s="137"/>
      <c r="FGM24" s="137"/>
      <c r="FGN24" s="137"/>
      <c r="FGO24" s="137"/>
      <c r="FGP24" s="137"/>
      <c r="FGQ24" s="137"/>
      <c r="FGR24" s="137"/>
      <c r="FGS24" s="137"/>
      <c r="FGT24" s="137"/>
      <c r="FGU24" s="137"/>
      <c r="FGV24" s="137"/>
      <c r="FGW24" s="137"/>
      <c r="FGX24" s="137"/>
      <c r="FGY24" s="137"/>
      <c r="FGZ24" s="137"/>
      <c r="FHA24" s="137"/>
      <c r="FHB24" s="137"/>
      <c r="FHC24" s="137"/>
      <c r="FHD24" s="137"/>
      <c r="FHE24" s="137"/>
      <c r="FHF24" s="137"/>
      <c r="FHG24" s="137"/>
      <c r="FHH24" s="137"/>
      <c r="FHI24" s="137"/>
      <c r="FHJ24" s="137"/>
      <c r="FHK24" s="137"/>
      <c r="FHL24" s="137"/>
      <c r="FHM24" s="137"/>
      <c r="FHN24" s="137"/>
      <c r="FHO24" s="137"/>
      <c r="FHP24" s="137"/>
      <c r="FHQ24" s="137"/>
      <c r="FHR24" s="137"/>
      <c r="FHS24" s="137"/>
      <c r="FHT24" s="137"/>
      <c r="FHU24" s="137"/>
      <c r="FHV24" s="137"/>
      <c r="FHW24" s="137"/>
      <c r="FHX24" s="137"/>
      <c r="FHY24" s="137"/>
      <c r="FHZ24" s="137"/>
      <c r="FIA24" s="137"/>
      <c r="FIB24" s="137"/>
      <c r="FIC24" s="137"/>
      <c r="FID24" s="137"/>
      <c r="FIE24" s="137"/>
      <c r="FIF24" s="137"/>
      <c r="FIG24" s="137"/>
      <c r="FIH24" s="137"/>
      <c r="FII24" s="137"/>
      <c r="FIJ24" s="137"/>
      <c r="FIK24" s="137"/>
      <c r="FIL24" s="137"/>
      <c r="FIM24" s="137"/>
      <c r="FIN24" s="137"/>
      <c r="FIO24" s="137"/>
      <c r="FIP24" s="137"/>
      <c r="FIQ24" s="137"/>
      <c r="FIR24" s="137"/>
      <c r="FIS24" s="137"/>
      <c r="FIT24" s="137"/>
      <c r="FIU24" s="137"/>
      <c r="FIV24" s="137"/>
      <c r="FIW24" s="137"/>
      <c r="FIX24" s="137"/>
      <c r="FIY24" s="137"/>
      <c r="FIZ24" s="137"/>
      <c r="FJA24" s="137"/>
      <c r="FJB24" s="137"/>
      <c r="FJC24" s="137"/>
      <c r="FJD24" s="137"/>
      <c r="FJE24" s="137"/>
      <c r="FJF24" s="137"/>
      <c r="FJG24" s="137"/>
      <c r="FJH24" s="137"/>
      <c r="FJI24" s="137"/>
      <c r="FJJ24" s="137"/>
      <c r="FJK24" s="137"/>
      <c r="FJL24" s="137"/>
      <c r="FJM24" s="137"/>
      <c r="FJN24" s="137"/>
      <c r="FJO24" s="137"/>
      <c r="FJP24" s="137"/>
      <c r="FJQ24" s="137"/>
      <c r="FJR24" s="137"/>
      <c r="FJS24" s="137"/>
      <c r="FJT24" s="137"/>
      <c r="FJU24" s="137"/>
      <c r="FJV24" s="137"/>
      <c r="FJW24" s="137"/>
      <c r="FJX24" s="137"/>
      <c r="FJY24" s="137"/>
      <c r="FJZ24" s="137"/>
      <c r="FKA24" s="137"/>
      <c r="FKB24" s="137"/>
      <c r="FKC24" s="137"/>
      <c r="FKD24" s="137"/>
      <c r="FKE24" s="137"/>
      <c r="FKF24" s="137"/>
      <c r="FKG24" s="137"/>
      <c r="FKH24" s="137"/>
      <c r="FKI24" s="137"/>
      <c r="FKJ24" s="137"/>
      <c r="FKK24" s="137"/>
      <c r="FKL24" s="137"/>
      <c r="FKM24" s="137"/>
      <c r="FKN24" s="137"/>
      <c r="FKO24" s="137"/>
      <c r="FKP24" s="137"/>
      <c r="FKQ24" s="137"/>
      <c r="FKR24" s="137"/>
      <c r="FKS24" s="137"/>
      <c r="FKT24" s="137"/>
      <c r="FKU24" s="137"/>
      <c r="FKV24" s="137"/>
      <c r="FKW24" s="137"/>
      <c r="FKX24" s="137"/>
      <c r="FKY24" s="137"/>
      <c r="FKZ24" s="137"/>
      <c r="FLA24" s="137"/>
      <c r="FLB24" s="137"/>
      <c r="FLC24" s="137"/>
      <c r="FLD24" s="137"/>
      <c r="FLE24" s="137"/>
      <c r="FLF24" s="137"/>
      <c r="FLG24" s="137"/>
      <c r="FLH24" s="137"/>
      <c r="FLI24" s="137"/>
      <c r="FLJ24" s="137"/>
      <c r="FLK24" s="137"/>
      <c r="FLL24" s="137"/>
      <c r="FLM24" s="137"/>
      <c r="FLN24" s="137"/>
      <c r="FLO24" s="137"/>
      <c r="FLP24" s="137"/>
      <c r="FLQ24" s="137"/>
      <c r="FLR24" s="137"/>
      <c r="FLS24" s="137"/>
      <c r="FLT24" s="137"/>
      <c r="FLU24" s="137"/>
      <c r="FLV24" s="137"/>
      <c r="FLW24" s="137"/>
      <c r="FLX24" s="137"/>
      <c r="FLY24" s="137"/>
      <c r="FLZ24" s="137"/>
      <c r="FMA24" s="137"/>
      <c r="FMB24" s="137"/>
      <c r="FMC24" s="137"/>
      <c r="FMD24" s="137"/>
      <c r="FME24" s="137"/>
      <c r="FMF24" s="137"/>
      <c r="FMG24" s="137"/>
      <c r="FMH24" s="137"/>
      <c r="FMI24" s="137"/>
      <c r="FMJ24" s="137"/>
      <c r="FMK24" s="137"/>
      <c r="FML24" s="137"/>
      <c r="FMM24" s="137"/>
      <c r="FMN24" s="137"/>
      <c r="FMO24" s="137"/>
      <c r="FMP24" s="137"/>
      <c r="FMQ24" s="137"/>
      <c r="FMR24" s="137"/>
      <c r="FMS24" s="137"/>
      <c r="FMT24" s="137"/>
      <c r="FMU24" s="137"/>
      <c r="FMV24" s="137"/>
      <c r="FMW24" s="137"/>
      <c r="FMX24" s="137"/>
      <c r="FMY24" s="137"/>
      <c r="FMZ24" s="137"/>
      <c r="FNA24" s="137"/>
      <c r="FNB24" s="137"/>
      <c r="FNC24" s="137"/>
      <c r="FND24" s="137"/>
      <c r="FNE24" s="137"/>
      <c r="FNF24" s="137"/>
      <c r="FNG24" s="137"/>
      <c r="FNH24" s="137"/>
      <c r="FNI24" s="137"/>
      <c r="FNJ24" s="137"/>
      <c r="FNK24" s="137"/>
      <c r="FNL24" s="137"/>
      <c r="FNM24" s="137"/>
      <c r="FNN24" s="137"/>
      <c r="FNO24" s="137"/>
      <c r="FNP24" s="137"/>
      <c r="FNQ24" s="137"/>
      <c r="FNR24" s="137"/>
      <c r="FNS24" s="137"/>
      <c r="FNT24" s="137"/>
      <c r="FNU24" s="137"/>
      <c r="FNV24" s="137"/>
      <c r="FNW24" s="137"/>
      <c r="FNX24" s="137"/>
      <c r="FNY24" s="137"/>
      <c r="FNZ24" s="137"/>
      <c r="FOA24" s="137"/>
      <c r="FOB24" s="137"/>
      <c r="FOC24" s="137"/>
      <c r="FOD24" s="137"/>
      <c r="FOE24" s="137"/>
      <c r="FOF24" s="137"/>
      <c r="FOG24" s="137"/>
      <c r="FOH24" s="137"/>
      <c r="FOI24" s="137"/>
      <c r="FOJ24" s="137"/>
      <c r="FOK24" s="137"/>
      <c r="FOL24" s="137"/>
      <c r="FOM24" s="137"/>
      <c r="FON24" s="137"/>
      <c r="FOO24" s="137"/>
      <c r="FOP24" s="137"/>
      <c r="FOQ24" s="137"/>
      <c r="FOR24" s="137"/>
      <c r="FOS24" s="137"/>
      <c r="FOT24" s="137"/>
      <c r="FOU24" s="137"/>
      <c r="FOV24" s="137"/>
      <c r="FOW24" s="137"/>
      <c r="FOX24" s="137"/>
      <c r="FOY24" s="137"/>
      <c r="FOZ24" s="137"/>
      <c r="FPA24" s="137"/>
      <c r="FPB24" s="137"/>
      <c r="FPC24" s="137"/>
      <c r="FPD24" s="137"/>
      <c r="FPE24" s="137"/>
      <c r="FPF24" s="137"/>
      <c r="FPG24" s="137"/>
      <c r="FPH24" s="137"/>
      <c r="FPI24" s="137"/>
      <c r="FPJ24" s="137"/>
      <c r="FPK24" s="137"/>
      <c r="FPL24" s="137"/>
      <c r="FPM24" s="137"/>
      <c r="FPN24" s="137"/>
      <c r="FPO24" s="137"/>
      <c r="FPP24" s="137"/>
      <c r="FPQ24" s="137"/>
      <c r="FPR24" s="137"/>
      <c r="FPS24" s="137"/>
      <c r="FPT24" s="137"/>
      <c r="FPU24" s="137"/>
      <c r="FPV24" s="137"/>
      <c r="FPW24" s="137"/>
      <c r="FPX24" s="137"/>
      <c r="FPY24" s="137"/>
      <c r="FPZ24" s="137"/>
      <c r="FQA24" s="137"/>
      <c r="FQB24" s="137"/>
      <c r="FQC24" s="137"/>
      <c r="FQD24" s="137"/>
      <c r="FQE24" s="137"/>
      <c r="FQF24" s="137"/>
      <c r="FQG24" s="137"/>
      <c r="FQH24" s="137"/>
      <c r="FQI24" s="137"/>
      <c r="FQJ24" s="137"/>
      <c r="FQK24" s="137"/>
      <c r="FQL24" s="137"/>
      <c r="FQM24" s="137"/>
      <c r="FQN24" s="137"/>
      <c r="FQO24" s="137"/>
      <c r="FQP24" s="137"/>
      <c r="FQQ24" s="137"/>
      <c r="FQR24" s="137"/>
      <c r="FQS24" s="137"/>
      <c r="FQT24" s="137"/>
      <c r="FQU24" s="137"/>
      <c r="FQV24" s="137"/>
      <c r="FQW24" s="137"/>
      <c r="FQX24" s="137"/>
      <c r="FQY24" s="137"/>
      <c r="FQZ24" s="137"/>
      <c r="FRA24" s="137"/>
      <c r="FRB24" s="137"/>
      <c r="FRC24" s="137"/>
      <c r="FRD24" s="137"/>
      <c r="FRE24" s="137"/>
      <c r="FRF24" s="137"/>
      <c r="FRG24" s="137"/>
      <c r="FRH24" s="137"/>
      <c r="FRI24" s="137"/>
      <c r="FRJ24" s="137"/>
      <c r="FRK24" s="137"/>
      <c r="FRL24" s="137"/>
      <c r="FRM24" s="137"/>
      <c r="FRN24" s="137"/>
      <c r="FRO24" s="137"/>
      <c r="FRP24" s="137"/>
      <c r="FRQ24" s="137"/>
      <c r="FRR24" s="137"/>
      <c r="FRS24" s="137"/>
      <c r="FRT24" s="137"/>
      <c r="FRU24" s="137"/>
      <c r="FRV24" s="137"/>
      <c r="FRW24" s="137"/>
      <c r="FRX24" s="137"/>
      <c r="FRY24" s="137"/>
      <c r="FRZ24" s="137"/>
      <c r="FSA24" s="137"/>
      <c r="FSB24" s="137"/>
      <c r="FSC24" s="137"/>
      <c r="FSD24" s="137"/>
      <c r="FSE24" s="137"/>
      <c r="FSF24" s="137"/>
      <c r="FSG24" s="137"/>
      <c r="FSH24" s="137"/>
      <c r="FSI24" s="137"/>
      <c r="FSJ24" s="137"/>
      <c r="FSK24" s="137"/>
      <c r="FSL24" s="137"/>
      <c r="FSM24" s="137"/>
      <c r="FSN24" s="137"/>
      <c r="FSO24" s="137"/>
      <c r="FSP24" s="137"/>
      <c r="FSQ24" s="137"/>
      <c r="FSR24" s="137"/>
      <c r="FSS24" s="137"/>
      <c r="FST24" s="137"/>
      <c r="FSU24" s="137"/>
      <c r="FSV24" s="137"/>
      <c r="FSW24" s="137"/>
      <c r="FSX24" s="137"/>
      <c r="FSY24" s="137"/>
      <c r="FSZ24" s="137"/>
      <c r="FTA24" s="137"/>
      <c r="FTB24" s="137"/>
      <c r="FTC24" s="137"/>
      <c r="FTD24" s="137"/>
      <c r="FTE24" s="137"/>
      <c r="FTF24" s="137"/>
      <c r="FTG24" s="137"/>
      <c r="FTH24" s="137"/>
      <c r="FTI24" s="137"/>
      <c r="FTJ24" s="137"/>
      <c r="FTK24" s="137"/>
      <c r="FTL24" s="137"/>
      <c r="FTM24" s="137"/>
      <c r="FTN24" s="137"/>
      <c r="FTO24" s="137"/>
      <c r="FTP24" s="137"/>
      <c r="FTQ24" s="137"/>
      <c r="FTR24" s="137"/>
      <c r="FTS24" s="137"/>
      <c r="FTT24" s="137"/>
      <c r="FTU24" s="137"/>
      <c r="FTV24" s="137"/>
      <c r="FTW24" s="137"/>
      <c r="FTX24" s="137"/>
      <c r="FTY24" s="137"/>
      <c r="FTZ24" s="137"/>
      <c r="FUA24" s="137"/>
      <c r="FUB24" s="137"/>
      <c r="FUC24" s="137"/>
      <c r="FUD24" s="137"/>
      <c r="FUE24" s="137"/>
      <c r="FUF24" s="137"/>
      <c r="FUG24" s="137"/>
      <c r="FUH24" s="137"/>
      <c r="FUI24" s="137"/>
      <c r="FUJ24" s="137"/>
      <c r="FUK24" s="137"/>
      <c r="FUL24" s="137"/>
      <c r="FUM24" s="137"/>
      <c r="FUN24" s="137"/>
      <c r="FUO24" s="137"/>
      <c r="FUP24" s="137"/>
      <c r="FUQ24" s="137"/>
      <c r="FUR24" s="137"/>
      <c r="FUS24" s="137"/>
      <c r="FUT24" s="137"/>
      <c r="FUU24" s="137"/>
      <c r="FUV24" s="137"/>
      <c r="FUW24" s="137"/>
      <c r="FUX24" s="137"/>
      <c r="FUY24" s="137"/>
      <c r="FUZ24" s="137"/>
      <c r="FVA24" s="137"/>
      <c r="FVB24" s="137"/>
      <c r="FVC24" s="137"/>
      <c r="FVD24" s="137"/>
      <c r="FVE24" s="137"/>
      <c r="FVF24" s="137"/>
      <c r="FVG24" s="137"/>
      <c r="FVH24" s="137"/>
      <c r="FVI24" s="137"/>
      <c r="FVJ24" s="137"/>
      <c r="FVK24" s="137"/>
      <c r="FVL24" s="137"/>
      <c r="FVM24" s="137"/>
      <c r="FVN24" s="137"/>
      <c r="FVO24" s="137"/>
      <c r="FVP24" s="137"/>
      <c r="FVQ24" s="137"/>
      <c r="FVR24" s="137"/>
      <c r="FVS24" s="137"/>
      <c r="FVT24" s="137"/>
      <c r="FVU24" s="137"/>
      <c r="FVV24" s="137"/>
      <c r="FVW24" s="137"/>
      <c r="FVX24" s="137"/>
      <c r="FVY24" s="137"/>
      <c r="FVZ24" s="137"/>
      <c r="FWA24" s="137"/>
      <c r="FWB24" s="137"/>
      <c r="FWC24" s="137"/>
      <c r="FWD24" s="137"/>
      <c r="FWE24" s="137"/>
      <c r="FWF24" s="137"/>
      <c r="FWG24" s="137"/>
      <c r="FWH24" s="137"/>
      <c r="FWI24" s="137"/>
      <c r="FWJ24" s="137"/>
      <c r="FWK24" s="137"/>
      <c r="FWL24" s="137"/>
      <c r="FWM24" s="137"/>
      <c r="FWN24" s="137"/>
      <c r="FWO24" s="137"/>
      <c r="FWP24" s="137"/>
      <c r="FWQ24" s="137"/>
      <c r="FWR24" s="137"/>
      <c r="FWS24" s="137"/>
      <c r="FWT24" s="137"/>
      <c r="FWU24" s="137"/>
      <c r="FWV24" s="137"/>
      <c r="FWW24" s="137"/>
      <c r="FWX24" s="137"/>
      <c r="FWY24" s="137"/>
      <c r="FWZ24" s="137"/>
      <c r="FXA24" s="137"/>
      <c r="FXB24" s="137"/>
      <c r="FXC24" s="137"/>
      <c r="FXD24" s="137"/>
      <c r="FXE24" s="137"/>
      <c r="FXF24" s="137"/>
      <c r="FXG24" s="137"/>
      <c r="FXH24" s="137"/>
      <c r="FXI24" s="137"/>
      <c r="FXJ24" s="137"/>
      <c r="FXK24" s="137"/>
      <c r="FXL24" s="137"/>
      <c r="FXM24" s="137"/>
      <c r="FXN24" s="137"/>
      <c r="FXO24" s="137"/>
      <c r="FXP24" s="137"/>
      <c r="FXQ24" s="137"/>
      <c r="FXR24" s="137"/>
      <c r="FXS24" s="137"/>
      <c r="FXT24" s="137"/>
      <c r="FXU24" s="137"/>
      <c r="FXV24" s="137"/>
      <c r="FXW24" s="137"/>
      <c r="FXX24" s="137"/>
      <c r="FXY24" s="137"/>
      <c r="FXZ24" s="137"/>
      <c r="FYA24" s="137"/>
      <c r="FYB24" s="137"/>
      <c r="FYC24" s="137"/>
      <c r="FYD24" s="137"/>
      <c r="FYE24" s="137"/>
      <c r="FYF24" s="137"/>
      <c r="FYG24" s="137"/>
      <c r="FYH24" s="137"/>
      <c r="FYI24" s="137"/>
      <c r="FYJ24" s="137"/>
      <c r="FYK24" s="137"/>
      <c r="FYL24" s="137"/>
      <c r="FYM24" s="137"/>
      <c r="FYN24" s="137"/>
      <c r="FYO24" s="137"/>
      <c r="FYP24" s="137"/>
      <c r="FYQ24" s="137"/>
      <c r="FYR24" s="137"/>
      <c r="FYS24" s="137"/>
      <c r="FYT24" s="137"/>
      <c r="FYU24" s="137"/>
      <c r="FYV24" s="137"/>
      <c r="FYW24" s="137"/>
      <c r="FYX24" s="137"/>
      <c r="FYY24" s="137"/>
      <c r="FYZ24" s="137"/>
      <c r="FZA24" s="137"/>
      <c r="FZB24" s="137"/>
      <c r="FZC24" s="137"/>
      <c r="FZD24" s="137"/>
      <c r="FZE24" s="137"/>
      <c r="FZF24" s="137"/>
      <c r="FZG24" s="137"/>
      <c r="FZH24" s="137"/>
      <c r="FZI24" s="137"/>
      <c r="FZJ24" s="137"/>
      <c r="FZK24" s="137"/>
      <c r="FZL24" s="137"/>
      <c r="FZM24" s="137"/>
      <c r="FZN24" s="137"/>
      <c r="FZO24" s="137"/>
      <c r="FZP24" s="137"/>
      <c r="FZQ24" s="137"/>
      <c r="FZR24" s="137"/>
      <c r="FZS24" s="137"/>
      <c r="FZT24" s="137"/>
      <c r="FZU24" s="137"/>
      <c r="FZV24" s="137"/>
      <c r="FZW24" s="137"/>
      <c r="FZX24" s="137"/>
      <c r="FZY24" s="137"/>
      <c r="FZZ24" s="137"/>
      <c r="GAA24" s="137"/>
      <c r="GAB24" s="137"/>
      <c r="GAC24" s="137"/>
      <c r="GAD24" s="137"/>
      <c r="GAE24" s="137"/>
      <c r="GAF24" s="137"/>
      <c r="GAG24" s="137"/>
      <c r="GAH24" s="137"/>
      <c r="GAI24" s="137"/>
      <c r="GAJ24" s="137"/>
      <c r="GAK24" s="137"/>
      <c r="GAL24" s="137"/>
      <c r="GAM24" s="137"/>
      <c r="GAN24" s="137"/>
      <c r="GAO24" s="137"/>
      <c r="GAP24" s="137"/>
      <c r="GAQ24" s="137"/>
      <c r="GAR24" s="137"/>
      <c r="GAS24" s="137"/>
      <c r="GAT24" s="137"/>
      <c r="GAU24" s="137"/>
      <c r="GAV24" s="137"/>
      <c r="GAW24" s="137"/>
      <c r="GAX24" s="137"/>
      <c r="GAY24" s="137"/>
      <c r="GAZ24" s="137"/>
      <c r="GBA24" s="137"/>
      <c r="GBB24" s="137"/>
      <c r="GBC24" s="137"/>
      <c r="GBD24" s="137"/>
      <c r="GBE24" s="137"/>
      <c r="GBF24" s="137"/>
      <c r="GBG24" s="137"/>
      <c r="GBH24" s="137"/>
      <c r="GBI24" s="137"/>
      <c r="GBJ24" s="137"/>
      <c r="GBK24" s="137"/>
      <c r="GBL24" s="137"/>
      <c r="GBM24" s="137"/>
      <c r="GBN24" s="137"/>
      <c r="GBO24" s="137"/>
      <c r="GBP24" s="137"/>
      <c r="GBQ24" s="137"/>
      <c r="GBR24" s="137"/>
      <c r="GBS24" s="137"/>
      <c r="GBT24" s="137"/>
      <c r="GBU24" s="137"/>
      <c r="GBV24" s="137"/>
      <c r="GBW24" s="137"/>
      <c r="GBX24" s="137"/>
      <c r="GBY24" s="137"/>
      <c r="GBZ24" s="137"/>
      <c r="GCA24" s="137"/>
      <c r="GCB24" s="137"/>
      <c r="GCC24" s="137"/>
      <c r="GCD24" s="137"/>
      <c r="GCE24" s="137"/>
      <c r="GCF24" s="137"/>
      <c r="GCG24" s="137"/>
      <c r="GCH24" s="137"/>
      <c r="GCI24" s="137"/>
      <c r="GCJ24" s="137"/>
      <c r="GCK24" s="137"/>
      <c r="GCL24" s="137"/>
      <c r="GCM24" s="137"/>
      <c r="GCN24" s="137"/>
      <c r="GCO24" s="137"/>
      <c r="GCP24" s="137"/>
      <c r="GCQ24" s="137"/>
      <c r="GCR24" s="137"/>
      <c r="GCS24" s="137"/>
      <c r="GCT24" s="137"/>
      <c r="GCU24" s="137"/>
      <c r="GCV24" s="137"/>
      <c r="GCW24" s="137"/>
      <c r="GCX24" s="137"/>
      <c r="GCY24" s="137"/>
      <c r="GCZ24" s="137"/>
      <c r="GDA24" s="137"/>
      <c r="GDB24" s="137"/>
      <c r="GDC24" s="137"/>
      <c r="GDD24" s="137"/>
      <c r="GDE24" s="137"/>
      <c r="GDF24" s="137"/>
      <c r="GDG24" s="137"/>
      <c r="GDH24" s="137"/>
      <c r="GDI24" s="137"/>
      <c r="GDJ24" s="137"/>
      <c r="GDK24" s="137"/>
      <c r="GDL24" s="137"/>
      <c r="GDM24" s="137"/>
      <c r="GDN24" s="137"/>
      <c r="GDO24" s="137"/>
      <c r="GDP24" s="137"/>
      <c r="GDQ24" s="137"/>
      <c r="GDR24" s="137"/>
      <c r="GDS24" s="137"/>
      <c r="GDT24" s="137"/>
      <c r="GDU24" s="137"/>
      <c r="GDV24" s="137"/>
      <c r="GDW24" s="137"/>
      <c r="GDX24" s="137"/>
      <c r="GDY24" s="137"/>
      <c r="GDZ24" s="137"/>
      <c r="GEA24" s="137"/>
      <c r="GEB24" s="137"/>
      <c r="GEC24" s="137"/>
      <c r="GED24" s="137"/>
      <c r="GEE24" s="137"/>
      <c r="GEF24" s="137"/>
      <c r="GEG24" s="137"/>
      <c r="GEH24" s="137"/>
      <c r="GEI24" s="137"/>
      <c r="GEJ24" s="137"/>
      <c r="GEK24" s="137"/>
      <c r="GEL24" s="137"/>
      <c r="GEM24" s="137"/>
      <c r="GEN24" s="137"/>
      <c r="GEO24" s="137"/>
      <c r="GEP24" s="137"/>
      <c r="GEQ24" s="137"/>
      <c r="GER24" s="137"/>
      <c r="GES24" s="137"/>
      <c r="GET24" s="137"/>
      <c r="GEU24" s="137"/>
      <c r="GEV24" s="137"/>
      <c r="GEW24" s="137"/>
      <c r="GEX24" s="137"/>
      <c r="GEY24" s="137"/>
      <c r="GEZ24" s="137"/>
      <c r="GFA24" s="137"/>
      <c r="GFB24" s="137"/>
      <c r="GFC24" s="137"/>
      <c r="GFD24" s="137"/>
      <c r="GFE24" s="137"/>
      <c r="GFF24" s="137"/>
      <c r="GFG24" s="137"/>
      <c r="GFH24" s="137"/>
      <c r="GFI24" s="137"/>
      <c r="GFJ24" s="137"/>
      <c r="GFK24" s="137"/>
      <c r="GFL24" s="137"/>
      <c r="GFM24" s="137"/>
      <c r="GFN24" s="137"/>
      <c r="GFO24" s="137"/>
      <c r="GFP24" s="137"/>
      <c r="GFQ24" s="137"/>
      <c r="GFR24" s="137"/>
      <c r="GFS24" s="137"/>
      <c r="GFT24" s="137"/>
      <c r="GFU24" s="137"/>
      <c r="GFV24" s="137"/>
      <c r="GFW24" s="137"/>
      <c r="GFX24" s="137"/>
      <c r="GFY24" s="137"/>
      <c r="GFZ24" s="137"/>
      <c r="GGA24" s="137"/>
      <c r="GGB24" s="137"/>
      <c r="GGC24" s="137"/>
      <c r="GGD24" s="137"/>
      <c r="GGE24" s="137"/>
      <c r="GGF24" s="137"/>
      <c r="GGG24" s="137"/>
      <c r="GGH24" s="137"/>
      <c r="GGI24" s="137"/>
      <c r="GGJ24" s="137"/>
      <c r="GGK24" s="137"/>
      <c r="GGL24" s="137"/>
      <c r="GGM24" s="137"/>
      <c r="GGN24" s="137"/>
      <c r="GGO24" s="137"/>
      <c r="GGP24" s="137"/>
      <c r="GGQ24" s="137"/>
      <c r="GGR24" s="137"/>
      <c r="GGS24" s="137"/>
      <c r="GGT24" s="137"/>
      <c r="GGU24" s="137"/>
      <c r="GGV24" s="137"/>
      <c r="GGW24" s="137"/>
      <c r="GGX24" s="137"/>
      <c r="GGY24" s="137"/>
      <c r="GGZ24" s="137"/>
      <c r="GHA24" s="137"/>
      <c r="GHB24" s="137"/>
      <c r="GHC24" s="137"/>
      <c r="GHD24" s="137"/>
      <c r="GHE24" s="137"/>
      <c r="GHF24" s="137"/>
      <c r="GHG24" s="137"/>
      <c r="GHH24" s="137"/>
      <c r="GHI24" s="137"/>
      <c r="GHJ24" s="137"/>
      <c r="GHK24" s="137"/>
      <c r="GHL24" s="137"/>
      <c r="GHM24" s="137"/>
      <c r="GHN24" s="137"/>
      <c r="GHO24" s="137"/>
      <c r="GHP24" s="137"/>
      <c r="GHQ24" s="137"/>
      <c r="GHR24" s="137"/>
      <c r="GHS24" s="137"/>
      <c r="GHT24" s="137"/>
      <c r="GHU24" s="137"/>
      <c r="GHV24" s="137"/>
      <c r="GHW24" s="137"/>
      <c r="GHX24" s="137"/>
      <c r="GHY24" s="137"/>
      <c r="GHZ24" s="137"/>
      <c r="GIA24" s="137"/>
      <c r="GIB24" s="137"/>
      <c r="GIC24" s="137"/>
      <c r="GID24" s="137"/>
      <c r="GIE24" s="137"/>
      <c r="GIF24" s="137"/>
      <c r="GIG24" s="137"/>
      <c r="GIH24" s="137"/>
      <c r="GII24" s="137"/>
      <c r="GIJ24" s="137"/>
      <c r="GIK24" s="137"/>
      <c r="GIL24" s="137"/>
      <c r="GIM24" s="137"/>
      <c r="GIN24" s="137"/>
      <c r="GIO24" s="137"/>
      <c r="GIP24" s="137"/>
      <c r="GIQ24" s="137"/>
      <c r="GIR24" s="137"/>
      <c r="GIS24" s="137"/>
      <c r="GIT24" s="137"/>
      <c r="GIU24" s="137"/>
      <c r="GIV24" s="137"/>
      <c r="GIW24" s="137"/>
      <c r="GIX24" s="137"/>
      <c r="GIY24" s="137"/>
      <c r="GIZ24" s="137"/>
      <c r="GJA24" s="137"/>
      <c r="GJB24" s="137"/>
      <c r="GJC24" s="137"/>
      <c r="GJD24" s="137"/>
      <c r="GJE24" s="137"/>
      <c r="GJF24" s="137"/>
      <c r="GJG24" s="137"/>
      <c r="GJH24" s="137"/>
      <c r="GJI24" s="137"/>
      <c r="GJJ24" s="137"/>
      <c r="GJK24" s="137"/>
      <c r="GJL24" s="137"/>
      <c r="GJM24" s="137"/>
      <c r="GJN24" s="137"/>
      <c r="GJO24" s="137"/>
      <c r="GJP24" s="137"/>
      <c r="GJQ24" s="137"/>
      <c r="GJR24" s="137"/>
      <c r="GJS24" s="137"/>
      <c r="GJT24" s="137"/>
      <c r="GJU24" s="137"/>
      <c r="GJV24" s="137"/>
      <c r="GJW24" s="137"/>
      <c r="GJX24" s="137"/>
      <c r="GJY24" s="137"/>
      <c r="GJZ24" s="137"/>
      <c r="GKA24" s="137"/>
      <c r="GKB24" s="137"/>
      <c r="GKC24" s="137"/>
      <c r="GKD24" s="137"/>
      <c r="GKE24" s="137"/>
      <c r="GKF24" s="137"/>
      <c r="GKG24" s="137"/>
      <c r="GKH24" s="137"/>
      <c r="GKI24" s="137"/>
      <c r="GKJ24" s="137"/>
      <c r="GKK24" s="137"/>
      <c r="GKL24" s="137"/>
      <c r="GKM24" s="137"/>
      <c r="GKN24" s="137"/>
      <c r="GKO24" s="137"/>
      <c r="GKP24" s="137"/>
      <c r="GKQ24" s="137"/>
      <c r="GKR24" s="137"/>
      <c r="GKS24" s="137"/>
      <c r="GKT24" s="137"/>
      <c r="GKU24" s="137"/>
      <c r="GKV24" s="137"/>
      <c r="GKW24" s="137"/>
      <c r="GKX24" s="137"/>
      <c r="GKY24" s="137"/>
      <c r="GKZ24" s="137"/>
      <c r="GLA24" s="137"/>
      <c r="GLB24" s="137"/>
      <c r="GLC24" s="137"/>
      <c r="GLD24" s="137"/>
      <c r="GLE24" s="137"/>
      <c r="GLF24" s="137"/>
      <c r="GLG24" s="137"/>
      <c r="GLH24" s="137"/>
      <c r="GLI24" s="137"/>
      <c r="GLJ24" s="137"/>
      <c r="GLK24" s="137"/>
      <c r="GLL24" s="137"/>
      <c r="GLM24" s="137"/>
      <c r="GLN24" s="137"/>
      <c r="GLO24" s="137"/>
      <c r="GLP24" s="137"/>
      <c r="GLQ24" s="137"/>
      <c r="GLR24" s="137"/>
      <c r="GLS24" s="137"/>
      <c r="GLT24" s="137"/>
      <c r="GLU24" s="137"/>
      <c r="GLV24" s="137"/>
      <c r="GLW24" s="137"/>
      <c r="GLX24" s="137"/>
      <c r="GLY24" s="137"/>
      <c r="GLZ24" s="137"/>
      <c r="GMA24" s="137"/>
      <c r="GMB24" s="137"/>
      <c r="GMC24" s="137"/>
      <c r="GMD24" s="137"/>
      <c r="GME24" s="137"/>
      <c r="GMF24" s="137"/>
      <c r="GMG24" s="137"/>
      <c r="GMH24" s="137"/>
      <c r="GMI24" s="137"/>
      <c r="GMJ24" s="137"/>
      <c r="GMK24" s="137"/>
      <c r="GML24" s="137"/>
      <c r="GMM24" s="137"/>
      <c r="GMN24" s="137"/>
      <c r="GMO24" s="137"/>
      <c r="GMP24" s="137"/>
      <c r="GMQ24" s="137"/>
      <c r="GMR24" s="137"/>
      <c r="GMS24" s="137"/>
      <c r="GMT24" s="137"/>
      <c r="GMU24" s="137"/>
      <c r="GMV24" s="137"/>
      <c r="GMW24" s="137"/>
      <c r="GMX24" s="137"/>
      <c r="GMY24" s="137"/>
      <c r="GMZ24" s="137"/>
      <c r="GNA24" s="137"/>
      <c r="GNB24" s="137"/>
      <c r="GNC24" s="137"/>
      <c r="GND24" s="137"/>
      <c r="GNE24" s="137"/>
      <c r="GNF24" s="137"/>
      <c r="GNG24" s="137"/>
      <c r="GNH24" s="137"/>
      <c r="GNI24" s="137"/>
      <c r="GNJ24" s="137"/>
      <c r="GNK24" s="137"/>
      <c r="GNL24" s="137"/>
      <c r="GNM24" s="137"/>
      <c r="GNN24" s="137"/>
      <c r="GNO24" s="137"/>
      <c r="GNP24" s="137"/>
      <c r="GNQ24" s="137"/>
      <c r="GNR24" s="137"/>
      <c r="GNS24" s="137"/>
      <c r="GNT24" s="137"/>
      <c r="GNU24" s="137"/>
      <c r="GNV24" s="137"/>
      <c r="GNW24" s="137"/>
      <c r="GNX24" s="137"/>
      <c r="GNY24" s="137"/>
      <c r="GNZ24" s="137"/>
      <c r="GOA24" s="137"/>
      <c r="GOB24" s="137"/>
      <c r="GOC24" s="137"/>
      <c r="GOD24" s="137"/>
      <c r="GOE24" s="137"/>
      <c r="GOF24" s="137"/>
      <c r="GOG24" s="137"/>
      <c r="GOH24" s="137"/>
      <c r="GOI24" s="137"/>
      <c r="GOJ24" s="137"/>
      <c r="GOK24" s="137"/>
      <c r="GOL24" s="137"/>
      <c r="GOM24" s="137"/>
      <c r="GON24" s="137"/>
      <c r="GOO24" s="137"/>
      <c r="GOP24" s="137"/>
      <c r="GOQ24" s="137"/>
      <c r="GOR24" s="137"/>
      <c r="GOS24" s="137"/>
      <c r="GOT24" s="137"/>
      <c r="GOU24" s="137"/>
      <c r="GOV24" s="137"/>
      <c r="GOW24" s="137"/>
      <c r="GOX24" s="137"/>
      <c r="GOY24" s="137"/>
      <c r="GOZ24" s="137"/>
      <c r="GPA24" s="137"/>
      <c r="GPB24" s="137"/>
      <c r="GPC24" s="137"/>
      <c r="GPD24" s="137"/>
      <c r="GPE24" s="137"/>
      <c r="GPF24" s="137"/>
      <c r="GPG24" s="137"/>
      <c r="GPH24" s="137"/>
      <c r="GPI24" s="137"/>
      <c r="GPJ24" s="137"/>
      <c r="GPK24" s="137"/>
      <c r="GPL24" s="137"/>
      <c r="GPM24" s="137"/>
      <c r="GPN24" s="137"/>
      <c r="GPO24" s="137"/>
      <c r="GPP24" s="137"/>
      <c r="GPQ24" s="137"/>
      <c r="GPR24" s="137"/>
      <c r="GPS24" s="137"/>
      <c r="GPT24" s="137"/>
      <c r="GPU24" s="137"/>
      <c r="GPV24" s="137"/>
      <c r="GPW24" s="137"/>
      <c r="GPX24" s="137"/>
      <c r="GPY24" s="137"/>
      <c r="GPZ24" s="137"/>
      <c r="GQA24" s="137"/>
      <c r="GQB24" s="137"/>
      <c r="GQC24" s="137"/>
      <c r="GQD24" s="137"/>
      <c r="GQE24" s="137"/>
      <c r="GQF24" s="137"/>
      <c r="GQG24" s="137"/>
      <c r="GQH24" s="137"/>
      <c r="GQI24" s="137"/>
      <c r="GQJ24" s="137"/>
      <c r="GQK24" s="137"/>
      <c r="GQL24" s="137"/>
      <c r="GQM24" s="137"/>
      <c r="GQN24" s="137"/>
      <c r="GQO24" s="137"/>
      <c r="GQP24" s="137"/>
      <c r="GQQ24" s="137"/>
      <c r="GQR24" s="137"/>
      <c r="GQS24" s="137"/>
      <c r="GQT24" s="137"/>
      <c r="GQU24" s="137"/>
      <c r="GQV24" s="137"/>
      <c r="GQW24" s="137"/>
      <c r="GQX24" s="137"/>
      <c r="GQY24" s="137"/>
      <c r="GQZ24" s="137"/>
      <c r="GRA24" s="137"/>
      <c r="GRB24" s="137"/>
      <c r="GRC24" s="137"/>
      <c r="GRD24" s="137"/>
      <c r="GRE24" s="137"/>
      <c r="GRF24" s="137"/>
      <c r="GRG24" s="137"/>
      <c r="GRH24" s="137"/>
      <c r="GRI24" s="137"/>
      <c r="GRJ24" s="137"/>
      <c r="GRK24" s="137"/>
      <c r="GRL24" s="137"/>
      <c r="GRM24" s="137"/>
      <c r="GRN24" s="137"/>
      <c r="GRO24" s="137"/>
      <c r="GRP24" s="137"/>
      <c r="GRQ24" s="137"/>
      <c r="GRR24" s="137"/>
      <c r="GRS24" s="137"/>
      <c r="GRT24" s="137"/>
      <c r="GRU24" s="137"/>
      <c r="GRV24" s="137"/>
      <c r="GRW24" s="137"/>
      <c r="GRX24" s="137"/>
      <c r="GRY24" s="137"/>
      <c r="GRZ24" s="137"/>
      <c r="GSA24" s="137"/>
      <c r="GSB24" s="137"/>
      <c r="GSC24" s="137"/>
      <c r="GSD24" s="137"/>
      <c r="GSE24" s="137"/>
      <c r="GSF24" s="137"/>
      <c r="GSG24" s="137"/>
      <c r="GSH24" s="137"/>
      <c r="GSI24" s="137"/>
      <c r="GSJ24" s="137"/>
      <c r="GSK24" s="137"/>
      <c r="GSL24" s="137"/>
      <c r="GSM24" s="137"/>
      <c r="GSN24" s="137"/>
      <c r="GSO24" s="137"/>
      <c r="GSP24" s="137"/>
      <c r="GSQ24" s="137"/>
      <c r="GSR24" s="137"/>
      <c r="GSS24" s="137"/>
      <c r="GST24" s="137"/>
      <c r="GSU24" s="137"/>
      <c r="GSV24" s="137"/>
      <c r="GSW24" s="137"/>
      <c r="GSX24" s="137"/>
      <c r="GSY24" s="137"/>
      <c r="GSZ24" s="137"/>
      <c r="GTA24" s="137"/>
      <c r="GTB24" s="137"/>
      <c r="GTC24" s="137"/>
      <c r="GTD24" s="137"/>
      <c r="GTE24" s="137"/>
      <c r="GTF24" s="137"/>
      <c r="GTG24" s="137"/>
      <c r="GTH24" s="137"/>
      <c r="GTI24" s="137"/>
      <c r="GTJ24" s="137"/>
      <c r="GTK24" s="137"/>
      <c r="GTL24" s="137"/>
      <c r="GTM24" s="137"/>
      <c r="GTN24" s="137"/>
      <c r="GTO24" s="137"/>
      <c r="GTP24" s="137"/>
      <c r="GTQ24" s="137"/>
      <c r="GTR24" s="137"/>
      <c r="GTS24" s="137"/>
      <c r="GTT24" s="137"/>
      <c r="GTU24" s="137"/>
      <c r="GTV24" s="137"/>
      <c r="GTW24" s="137"/>
      <c r="GTX24" s="137"/>
      <c r="GTY24" s="137"/>
      <c r="GTZ24" s="137"/>
      <c r="GUA24" s="137"/>
      <c r="GUB24" s="137"/>
      <c r="GUC24" s="137"/>
      <c r="GUD24" s="137"/>
      <c r="GUE24" s="137"/>
      <c r="GUF24" s="137"/>
      <c r="GUG24" s="137"/>
      <c r="GUH24" s="137"/>
      <c r="GUI24" s="137"/>
      <c r="GUJ24" s="137"/>
      <c r="GUK24" s="137"/>
      <c r="GUL24" s="137"/>
      <c r="GUM24" s="137"/>
      <c r="GUN24" s="137"/>
      <c r="GUO24" s="137"/>
      <c r="GUP24" s="137"/>
      <c r="GUQ24" s="137"/>
      <c r="GUR24" s="137"/>
      <c r="GUS24" s="137"/>
      <c r="GUT24" s="137"/>
      <c r="GUU24" s="137"/>
      <c r="GUV24" s="137"/>
      <c r="GUW24" s="137"/>
      <c r="GUX24" s="137"/>
      <c r="GUY24" s="137"/>
      <c r="GUZ24" s="137"/>
      <c r="GVA24" s="137"/>
      <c r="GVB24" s="137"/>
      <c r="GVC24" s="137"/>
      <c r="GVD24" s="137"/>
      <c r="GVE24" s="137"/>
      <c r="GVF24" s="137"/>
      <c r="GVG24" s="137"/>
      <c r="GVH24" s="137"/>
      <c r="GVI24" s="137"/>
      <c r="GVJ24" s="137"/>
      <c r="GVK24" s="137"/>
      <c r="GVL24" s="137"/>
      <c r="GVM24" s="137"/>
      <c r="GVN24" s="137"/>
      <c r="GVO24" s="137"/>
      <c r="GVP24" s="137"/>
      <c r="GVQ24" s="137"/>
      <c r="GVR24" s="137"/>
      <c r="GVS24" s="137"/>
      <c r="GVT24" s="137"/>
      <c r="GVU24" s="137"/>
      <c r="GVV24" s="137"/>
      <c r="GVW24" s="137"/>
      <c r="GVX24" s="137"/>
      <c r="GVY24" s="137"/>
      <c r="GVZ24" s="137"/>
      <c r="GWA24" s="137"/>
      <c r="GWB24" s="137"/>
      <c r="GWC24" s="137"/>
      <c r="GWD24" s="137"/>
      <c r="GWE24" s="137"/>
      <c r="GWF24" s="137"/>
      <c r="GWG24" s="137"/>
      <c r="GWH24" s="137"/>
      <c r="GWI24" s="137"/>
      <c r="GWJ24" s="137"/>
      <c r="GWK24" s="137"/>
      <c r="GWL24" s="137"/>
      <c r="GWM24" s="137"/>
      <c r="GWN24" s="137"/>
      <c r="GWO24" s="137"/>
      <c r="GWP24" s="137"/>
      <c r="GWQ24" s="137"/>
      <c r="GWR24" s="137"/>
      <c r="GWS24" s="137"/>
      <c r="GWT24" s="137"/>
      <c r="GWU24" s="137"/>
      <c r="GWV24" s="137"/>
      <c r="GWW24" s="137"/>
      <c r="GWX24" s="137"/>
      <c r="GWY24" s="137"/>
      <c r="GWZ24" s="137"/>
      <c r="GXA24" s="137"/>
      <c r="GXB24" s="137"/>
      <c r="GXC24" s="137"/>
      <c r="GXD24" s="137"/>
      <c r="GXE24" s="137"/>
      <c r="GXF24" s="137"/>
      <c r="GXG24" s="137"/>
      <c r="GXH24" s="137"/>
      <c r="GXI24" s="137"/>
      <c r="GXJ24" s="137"/>
      <c r="GXK24" s="137"/>
      <c r="GXL24" s="137"/>
      <c r="GXM24" s="137"/>
      <c r="GXN24" s="137"/>
      <c r="GXO24" s="137"/>
      <c r="GXP24" s="137"/>
      <c r="GXQ24" s="137"/>
      <c r="GXR24" s="137"/>
      <c r="GXS24" s="137"/>
      <c r="GXT24" s="137"/>
      <c r="GXU24" s="137"/>
      <c r="GXV24" s="137"/>
      <c r="GXW24" s="137"/>
      <c r="GXX24" s="137"/>
      <c r="GXY24" s="137"/>
      <c r="GXZ24" s="137"/>
      <c r="GYA24" s="137"/>
      <c r="GYB24" s="137"/>
      <c r="GYC24" s="137"/>
      <c r="GYD24" s="137"/>
      <c r="GYE24" s="137"/>
      <c r="GYF24" s="137"/>
      <c r="GYG24" s="137"/>
      <c r="GYH24" s="137"/>
      <c r="GYI24" s="137"/>
      <c r="GYJ24" s="137"/>
      <c r="GYK24" s="137"/>
      <c r="GYL24" s="137"/>
      <c r="GYM24" s="137"/>
      <c r="GYN24" s="137"/>
      <c r="GYO24" s="137"/>
      <c r="GYP24" s="137"/>
      <c r="GYQ24" s="137"/>
      <c r="GYR24" s="137"/>
      <c r="GYS24" s="137"/>
      <c r="GYT24" s="137"/>
      <c r="GYU24" s="137"/>
      <c r="GYV24" s="137"/>
      <c r="GYW24" s="137"/>
      <c r="GYX24" s="137"/>
      <c r="GYY24" s="137"/>
      <c r="GYZ24" s="137"/>
      <c r="GZA24" s="137"/>
      <c r="GZB24" s="137"/>
      <c r="GZC24" s="137"/>
      <c r="GZD24" s="137"/>
      <c r="GZE24" s="137"/>
      <c r="GZF24" s="137"/>
      <c r="GZG24" s="137"/>
      <c r="GZH24" s="137"/>
      <c r="GZI24" s="137"/>
      <c r="GZJ24" s="137"/>
      <c r="GZK24" s="137"/>
      <c r="GZL24" s="137"/>
      <c r="GZM24" s="137"/>
      <c r="GZN24" s="137"/>
      <c r="GZO24" s="137"/>
      <c r="GZP24" s="137"/>
      <c r="GZQ24" s="137"/>
      <c r="GZR24" s="137"/>
      <c r="GZS24" s="137"/>
      <c r="GZT24" s="137"/>
      <c r="GZU24" s="137"/>
      <c r="GZV24" s="137"/>
      <c r="GZW24" s="137"/>
      <c r="GZX24" s="137"/>
      <c r="GZY24" s="137"/>
      <c r="GZZ24" s="137"/>
      <c r="HAA24" s="137"/>
      <c r="HAB24" s="137"/>
      <c r="HAC24" s="137"/>
      <c r="HAD24" s="137"/>
      <c r="HAE24" s="137"/>
      <c r="HAF24" s="137"/>
      <c r="HAG24" s="137"/>
      <c r="HAH24" s="137"/>
      <c r="HAI24" s="137"/>
      <c r="HAJ24" s="137"/>
      <c r="HAK24" s="137"/>
      <c r="HAL24" s="137"/>
      <c r="HAM24" s="137"/>
      <c r="HAN24" s="137"/>
      <c r="HAO24" s="137"/>
      <c r="HAP24" s="137"/>
      <c r="HAQ24" s="137"/>
      <c r="HAR24" s="137"/>
      <c r="HAS24" s="137"/>
      <c r="HAT24" s="137"/>
      <c r="HAU24" s="137"/>
      <c r="HAV24" s="137"/>
      <c r="HAW24" s="137"/>
      <c r="HAX24" s="137"/>
      <c r="HAY24" s="137"/>
      <c r="HAZ24" s="137"/>
      <c r="HBA24" s="137"/>
      <c r="HBB24" s="137"/>
      <c r="HBC24" s="137"/>
      <c r="HBD24" s="137"/>
      <c r="HBE24" s="137"/>
      <c r="HBF24" s="137"/>
      <c r="HBG24" s="137"/>
      <c r="HBH24" s="137"/>
      <c r="HBI24" s="137"/>
      <c r="HBJ24" s="137"/>
      <c r="HBK24" s="137"/>
      <c r="HBL24" s="137"/>
      <c r="HBM24" s="137"/>
      <c r="HBN24" s="137"/>
      <c r="HBO24" s="137"/>
      <c r="HBP24" s="137"/>
      <c r="HBQ24" s="137"/>
      <c r="HBR24" s="137"/>
      <c r="HBS24" s="137"/>
      <c r="HBT24" s="137"/>
      <c r="HBU24" s="137"/>
      <c r="HBV24" s="137"/>
      <c r="HBW24" s="137"/>
      <c r="HBX24" s="137"/>
      <c r="HBY24" s="137"/>
      <c r="HBZ24" s="137"/>
      <c r="HCA24" s="137"/>
      <c r="HCB24" s="137"/>
      <c r="HCC24" s="137"/>
      <c r="HCD24" s="137"/>
      <c r="HCE24" s="137"/>
      <c r="HCF24" s="137"/>
      <c r="HCG24" s="137"/>
      <c r="HCH24" s="137"/>
      <c r="HCI24" s="137"/>
      <c r="HCJ24" s="137"/>
      <c r="HCK24" s="137"/>
      <c r="HCL24" s="137"/>
      <c r="HCM24" s="137"/>
      <c r="HCN24" s="137"/>
      <c r="HCO24" s="137"/>
      <c r="HCP24" s="137"/>
      <c r="HCQ24" s="137"/>
      <c r="HCR24" s="137"/>
      <c r="HCS24" s="137"/>
      <c r="HCT24" s="137"/>
      <c r="HCU24" s="137"/>
      <c r="HCV24" s="137"/>
      <c r="HCW24" s="137"/>
      <c r="HCX24" s="137"/>
      <c r="HCY24" s="137"/>
      <c r="HCZ24" s="137"/>
      <c r="HDA24" s="137"/>
      <c r="HDB24" s="137"/>
      <c r="HDC24" s="137"/>
      <c r="HDD24" s="137"/>
      <c r="HDE24" s="137"/>
      <c r="HDF24" s="137"/>
      <c r="HDG24" s="137"/>
      <c r="HDH24" s="137"/>
      <c r="HDI24" s="137"/>
      <c r="HDJ24" s="137"/>
      <c r="HDK24" s="137"/>
      <c r="HDL24" s="137"/>
      <c r="HDM24" s="137"/>
      <c r="HDN24" s="137"/>
      <c r="HDO24" s="137"/>
      <c r="HDP24" s="137"/>
      <c r="HDQ24" s="137"/>
      <c r="HDR24" s="137"/>
      <c r="HDS24" s="137"/>
      <c r="HDT24" s="137"/>
      <c r="HDU24" s="137"/>
      <c r="HDV24" s="137"/>
      <c r="HDW24" s="137"/>
      <c r="HDX24" s="137"/>
      <c r="HDY24" s="137"/>
      <c r="HDZ24" s="137"/>
      <c r="HEA24" s="137"/>
      <c r="HEB24" s="137"/>
      <c r="HEC24" s="137"/>
      <c r="HED24" s="137"/>
      <c r="HEE24" s="137"/>
      <c r="HEF24" s="137"/>
      <c r="HEG24" s="137"/>
      <c r="HEH24" s="137"/>
      <c r="HEI24" s="137"/>
      <c r="HEJ24" s="137"/>
      <c r="HEK24" s="137"/>
      <c r="HEL24" s="137"/>
      <c r="HEM24" s="137"/>
      <c r="HEN24" s="137"/>
      <c r="HEO24" s="137"/>
      <c r="HEP24" s="137"/>
      <c r="HEQ24" s="137"/>
      <c r="HER24" s="137"/>
      <c r="HES24" s="137"/>
      <c r="HET24" s="137"/>
      <c r="HEU24" s="137"/>
      <c r="HEV24" s="137"/>
      <c r="HEW24" s="137"/>
      <c r="HEX24" s="137"/>
      <c r="HEY24" s="137"/>
      <c r="HEZ24" s="137"/>
      <c r="HFA24" s="137"/>
      <c r="HFB24" s="137"/>
      <c r="HFC24" s="137"/>
      <c r="HFD24" s="137"/>
      <c r="HFE24" s="137"/>
      <c r="HFF24" s="137"/>
      <c r="HFG24" s="137"/>
      <c r="HFH24" s="137"/>
      <c r="HFI24" s="137"/>
      <c r="HFJ24" s="137"/>
      <c r="HFK24" s="137"/>
      <c r="HFL24" s="137"/>
      <c r="HFM24" s="137"/>
      <c r="HFN24" s="137"/>
      <c r="HFO24" s="137"/>
      <c r="HFP24" s="137"/>
      <c r="HFQ24" s="137"/>
      <c r="HFR24" s="137"/>
      <c r="HFS24" s="137"/>
      <c r="HFT24" s="137"/>
      <c r="HFU24" s="137"/>
      <c r="HFV24" s="137"/>
      <c r="HFW24" s="137"/>
      <c r="HFX24" s="137"/>
      <c r="HFY24" s="137"/>
      <c r="HFZ24" s="137"/>
      <c r="HGA24" s="137"/>
      <c r="HGB24" s="137"/>
      <c r="HGC24" s="137"/>
      <c r="HGD24" s="137"/>
      <c r="HGE24" s="137"/>
      <c r="HGF24" s="137"/>
      <c r="HGG24" s="137"/>
      <c r="HGH24" s="137"/>
      <c r="HGI24" s="137"/>
      <c r="HGJ24" s="137"/>
      <c r="HGK24" s="137"/>
      <c r="HGL24" s="137"/>
      <c r="HGM24" s="137"/>
      <c r="HGN24" s="137"/>
      <c r="HGO24" s="137"/>
      <c r="HGP24" s="137"/>
      <c r="HGQ24" s="137"/>
      <c r="HGR24" s="137"/>
      <c r="HGS24" s="137"/>
      <c r="HGT24" s="137"/>
      <c r="HGU24" s="137"/>
      <c r="HGV24" s="137"/>
      <c r="HGW24" s="137"/>
      <c r="HGX24" s="137"/>
      <c r="HGY24" s="137"/>
      <c r="HGZ24" s="137"/>
      <c r="HHA24" s="137"/>
      <c r="HHB24" s="137"/>
      <c r="HHC24" s="137"/>
      <c r="HHD24" s="137"/>
      <c r="HHE24" s="137"/>
      <c r="HHF24" s="137"/>
      <c r="HHG24" s="137"/>
      <c r="HHH24" s="137"/>
      <c r="HHI24" s="137"/>
      <c r="HHJ24" s="137"/>
      <c r="HHK24" s="137"/>
      <c r="HHL24" s="137"/>
      <c r="HHM24" s="137"/>
      <c r="HHN24" s="137"/>
      <c r="HHO24" s="137"/>
      <c r="HHP24" s="137"/>
      <c r="HHQ24" s="137"/>
      <c r="HHR24" s="137"/>
      <c r="HHS24" s="137"/>
      <c r="HHT24" s="137"/>
      <c r="HHU24" s="137"/>
      <c r="HHV24" s="137"/>
      <c r="HHW24" s="137"/>
      <c r="HHX24" s="137"/>
      <c r="HHY24" s="137"/>
      <c r="HHZ24" s="137"/>
      <c r="HIA24" s="137"/>
      <c r="HIB24" s="137"/>
      <c r="HIC24" s="137"/>
      <c r="HID24" s="137"/>
      <c r="HIE24" s="137"/>
      <c r="HIF24" s="137"/>
      <c r="HIG24" s="137"/>
      <c r="HIH24" s="137"/>
      <c r="HII24" s="137"/>
      <c r="HIJ24" s="137"/>
      <c r="HIK24" s="137"/>
      <c r="HIL24" s="137"/>
      <c r="HIM24" s="137"/>
      <c r="HIN24" s="137"/>
      <c r="HIO24" s="137"/>
      <c r="HIP24" s="137"/>
      <c r="HIQ24" s="137"/>
      <c r="HIR24" s="137"/>
      <c r="HIS24" s="137"/>
      <c r="HIT24" s="137"/>
      <c r="HIU24" s="137"/>
      <c r="HIV24" s="137"/>
      <c r="HIW24" s="137"/>
      <c r="HIX24" s="137"/>
      <c r="HIY24" s="137"/>
      <c r="HIZ24" s="137"/>
      <c r="HJA24" s="137"/>
      <c r="HJB24" s="137"/>
      <c r="HJC24" s="137"/>
      <c r="HJD24" s="137"/>
      <c r="HJE24" s="137"/>
      <c r="HJF24" s="137"/>
      <c r="HJG24" s="137"/>
      <c r="HJH24" s="137"/>
      <c r="HJI24" s="137"/>
      <c r="HJJ24" s="137"/>
      <c r="HJK24" s="137"/>
      <c r="HJL24" s="137"/>
      <c r="HJM24" s="137"/>
      <c r="HJN24" s="137"/>
      <c r="HJO24" s="137"/>
      <c r="HJP24" s="137"/>
      <c r="HJQ24" s="137"/>
      <c r="HJR24" s="137"/>
      <c r="HJS24" s="137"/>
      <c r="HJT24" s="137"/>
      <c r="HJU24" s="137"/>
      <c r="HJV24" s="137"/>
      <c r="HJW24" s="137"/>
      <c r="HJX24" s="137"/>
      <c r="HJY24" s="137"/>
      <c r="HJZ24" s="137"/>
      <c r="HKA24" s="137"/>
      <c r="HKB24" s="137"/>
      <c r="HKC24" s="137"/>
      <c r="HKD24" s="137"/>
      <c r="HKE24" s="137"/>
      <c r="HKF24" s="137"/>
      <c r="HKG24" s="137"/>
      <c r="HKH24" s="137"/>
      <c r="HKI24" s="137"/>
      <c r="HKJ24" s="137"/>
      <c r="HKK24" s="137"/>
      <c r="HKL24" s="137"/>
      <c r="HKM24" s="137"/>
      <c r="HKN24" s="137"/>
      <c r="HKO24" s="137"/>
      <c r="HKP24" s="137"/>
      <c r="HKQ24" s="137"/>
      <c r="HKR24" s="137"/>
      <c r="HKS24" s="137"/>
      <c r="HKT24" s="137"/>
      <c r="HKU24" s="137"/>
      <c r="HKV24" s="137"/>
      <c r="HKW24" s="137"/>
      <c r="HKX24" s="137"/>
      <c r="HKY24" s="137"/>
      <c r="HKZ24" s="137"/>
      <c r="HLA24" s="137"/>
      <c r="HLB24" s="137"/>
      <c r="HLC24" s="137"/>
      <c r="HLD24" s="137"/>
      <c r="HLE24" s="137"/>
      <c r="HLF24" s="137"/>
      <c r="HLG24" s="137"/>
      <c r="HLH24" s="137"/>
      <c r="HLI24" s="137"/>
      <c r="HLJ24" s="137"/>
      <c r="HLK24" s="137"/>
      <c r="HLL24" s="137"/>
      <c r="HLM24" s="137"/>
      <c r="HLN24" s="137"/>
      <c r="HLO24" s="137"/>
      <c r="HLP24" s="137"/>
      <c r="HLQ24" s="137"/>
      <c r="HLR24" s="137"/>
      <c r="HLS24" s="137"/>
      <c r="HLT24" s="137"/>
      <c r="HLU24" s="137"/>
      <c r="HLV24" s="137"/>
      <c r="HLW24" s="137"/>
      <c r="HLX24" s="137"/>
      <c r="HLY24" s="137"/>
      <c r="HLZ24" s="137"/>
      <c r="HMA24" s="137"/>
      <c r="HMB24" s="137"/>
      <c r="HMC24" s="137"/>
      <c r="HMD24" s="137"/>
      <c r="HME24" s="137"/>
      <c r="HMF24" s="137"/>
      <c r="HMG24" s="137"/>
      <c r="HMH24" s="137"/>
      <c r="HMI24" s="137"/>
      <c r="HMJ24" s="137"/>
      <c r="HMK24" s="137"/>
      <c r="HML24" s="137"/>
      <c r="HMM24" s="137"/>
      <c r="HMN24" s="137"/>
      <c r="HMO24" s="137"/>
      <c r="HMP24" s="137"/>
      <c r="HMQ24" s="137"/>
      <c r="HMR24" s="137"/>
      <c r="HMS24" s="137"/>
      <c r="HMT24" s="137"/>
      <c r="HMU24" s="137"/>
      <c r="HMV24" s="137"/>
      <c r="HMW24" s="137"/>
      <c r="HMX24" s="137"/>
      <c r="HMY24" s="137"/>
      <c r="HMZ24" s="137"/>
      <c r="HNA24" s="137"/>
      <c r="HNB24" s="137"/>
      <c r="HNC24" s="137"/>
      <c r="HND24" s="137"/>
      <c r="HNE24" s="137"/>
      <c r="HNF24" s="137"/>
      <c r="HNG24" s="137"/>
      <c r="HNH24" s="137"/>
      <c r="HNI24" s="137"/>
      <c r="HNJ24" s="137"/>
      <c r="HNK24" s="137"/>
      <c r="HNL24" s="137"/>
      <c r="HNM24" s="137"/>
      <c r="HNN24" s="137"/>
      <c r="HNO24" s="137"/>
      <c r="HNP24" s="137"/>
      <c r="HNQ24" s="137"/>
      <c r="HNR24" s="137"/>
      <c r="HNS24" s="137"/>
      <c r="HNT24" s="137"/>
      <c r="HNU24" s="137"/>
      <c r="HNV24" s="137"/>
      <c r="HNW24" s="137"/>
      <c r="HNX24" s="137"/>
      <c r="HNY24" s="137"/>
      <c r="HNZ24" s="137"/>
      <c r="HOA24" s="137"/>
      <c r="HOB24" s="137"/>
      <c r="HOC24" s="137"/>
      <c r="HOD24" s="137"/>
      <c r="HOE24" s="137"/>
      <c r="HOF24" s="137"/>
      <c r="HOG24" s="137"/>
      <c r="HOH24" s="137"/>
      <c r="HOI24" s="137"/>
      <c r="HOJ24" s="137"/>
      <c r="HOK24" s="137"/>
      <c r="HOL24" s="137"/>
      <c r="HOM24" s="137"/>
      <c r="HON24" s="137"/>
      <c r="HOO24" s="137"/>
      <c r="HOP24" s="137"/>
      <c r="HOQ24" s="137"/>
      <c r="HOR24" s="137"/>
      <c r="HOS24" s="137"/>
      <c r="HOT24" s="137"/>
      <c r="HOU24" s="137"/>
      <c r="HOV24" s="137"/>
      <c r="HOW24" s="137"/>
      <c r="HOX24" s="137"/>
      <c r="HOY24" s="137"/>
      <c r="HOZ24" s="137"/>
      <c r="HPA24" s="137"/>
      <c r="HPB24" s="137"/>
      <c r="HPC24" s="137"/>
      <c r="HPD24" s="137"/>
      <c r="HPE24" s="137"/>
      <c r="HPF24" s="137"/>
      <c r="HPG24" s="137"/>
      <c r="HPH24" s="137"/>
      <c r="HPI24" s="137"/>
      <c r="HPJ24" s="137"/>
      <c r="HPK24" s="137"/>
      <c r="HPL24" s="137"/>
      <c r="HPM24" s="137"/>
      <c r="HPN24" s="137"/>
      <c r="HPO24" s="137"/>
      <c r="HPP24" s="137"/>
      <c r="HPQ24" s="137"/>
      <c r="HPR24" s="137"/>
      <c r="HPS24" s="137"/>
      <c r="HPT24" s="137"/>
      <c r="HPU24" s="137"/>
      <c r="HPV24" s="137"/>
      <c r="HPW24" s="137"/>
      <c r="HPX24" s="137"/>
      <c r="HPY24" s="137"/>
      <c r="HPZ24" s="137"/>
      <c r="HQA24" s="137"/>
      <c r="HQB24" s="137"/>
      <c r="HQC24" s="137"/>
      <c r="HQD24" s="137"/>
      <c r="HQE24" s="137"/>
      <c r="HQF24" s="137"/>
      <c r="HQG24" s="137"/>
      <c r="HQH24" s="137"/>
      <c r="HQI24" s="137"/>
      <c r="HQJ24" s="137"/>
      <c r="HQK24" s="137"/>
      <c r="HQL24" s="137"/>
      <c r="HQM24" s="137"/>
      <c r="HQN24" s="137"/>
      <c r="HQO24" s="137"/>
      <c r="HQP24" s="137"/>
      <c r="HQQ24" s="137"/>
      <c r="HQR24" s="137"/>
      <c r="HQS24" s="137"/>
      <c r="HQT24" s="137"/>
      <c r="HQU24" s="137"/>
      <c r="HQV24" s="137"/>
      <c r="HQW24" s="137"/>
      <c r="HQX24" s="137"/>
      <c r="HQY24" s="137"/>
      <c r="HQZ24" s="137"/>
      <c r="HRA24" s="137"/>
      <c r="HRB24" s="137"/>
      <c r="HRC24" s="137"/>
      <c r="HRD24" s="137"/>
      <c r="HRE24" s="137"/>
      <c r="HRF24" s="137"/>
      <c r="HRG24" s="137"/>
      <c r="HRH24" s="137"/>
      <c r="HRI24" s="137"/>
      <c r="HRJ24" s="137"/>
      <c r="HRK24" s="137"/>
      <c r="HRL24" s="137"/>
      <c r="HRM24" s="137"/>
      <c r="HRN24" s="137"/>
      <c r="HRO24" s="137"/>
      <c r="HRP24" s="137"/>
      <c r="HRQ24" s="137"/>
      <c r="HRR24" s="137"/>
      <c r="HRS24" s="137"/>
      <c r="HRT24" s="137"/>
      <c r="HRU24" s="137"/>
      <c r="HRV24" s="137"/>
      <c r="HRW24" s="137"/>
      <c r="HRX24" s="137"/>
      <c r="HRY24" s="137"/>
      <c r="HRZ24" s="137"/>
      <c r="HSA24" s="137"/>
      <c r="HSB24" s="137"/>
      <c r="HSC24" s="137"/>
      <c r="HSD24" s="137"/>
      <c r="HSE24" s="137"/>
      <c r="HSF24" s="137"/>
      <c r="HSG24" s="137"/>
      <c r="HSH24" s="137"/>
      <c r="HSI24" s="137"/>
      <c r="HSJ24" s="137"/>
      <c r="HSK24" s="137"/>
      <c r="HSL24" s="137"/>
      <c r="HSM24" s="137"/>
      <c r="HSN24" s="137"/>
      <c r="HSO24" s="137"/>
      <c r="HSP24" s="137"/>
      <c r="HSQ24" s="137"/>
      <c r="HSR24" s="137"/>
      <c r="HSS24" s="137"/>
      <c r="HST24" s="137"/>
      <c r="HSU24" s="137"/>
      <c r="HSV24" s="137"/>
      <c r="HSW24" s="137"/>
      <c r="HSX24" s="137"/>
      <c r="HSY24" s="137"/>
      <c r="HSZ24" s="137"/>
      <c r="HTA24" s="137"/>
      <c r="HTB24" s="137"/>
      <c r="HTC24" s="137"/>
      <c r="HTD24" s="137"/>
      <c r="HTE24" s="137"/>
      <c r="HTF24" s="137"/>
      <c r="HTG24" s="137"/>
      <c r="HTH24" s="137"/>
      <c r="HTI24" s="137"/>
      <c r="HTJ24" s="137"/>
      <c r="HTK24" s="137"/>
      <c r="HTL24" s="137"/>
      <c r="HTM24" s="137"/>
      <c r="HTN24" s="137"/>
      <c r="HTO24" s="137"/>
      <c r="HTP24" s="137"/>
      <c r="HTQ24" s="137"/>
      <c r="HTR24" s="137"/>
      <c r="HTS24" s="137"/>
      <c r="HTT24" s="137"/>
      <c r="HTU24" s="137"/>
      <c r="HTV24" s="137"/>
      <c r="HTW24" s="137"/>
      <c r="HTX24" s="137"/>
      <c r="HTY24" s="137"/>
      <c r="HTZ24" s="137"/>
      <c r="HUA24" s="137"/>
      <c r="HUB24" s="137"/>
      <c r="HUC24" s="137"/>
      <c r="HUD24" s="137"/>
      <c r="HUE24" s="137"/>
      <c r="HUF24" s="137"/>
      <c r="HUG24" s="137"/>
      <c r="HUH24" s="137"/>
      <c r="HUI24" s="137"/>
      <c r="HUJ24" s="137"/>
      <c r="HUK24" s="137"/>
      <c r="HUL24" s="137"/>
      <c r="HUM24" s="137"/>
      <c r="HUN24" s="137"/>
      <c r="HUO24" s="137"/>
      <c r="HUP24" s="137"/>
      <c r="HUQ24" s="137"/>
      <c r="HUR24" s="137"/>
      <c r="HUS24" s="137"/>
      <c r="HUT24" s="137"/>
      <c r="HUU24" s="137"/>
      <c r="HUV24" s="137"/>
      <c r="HUW24" s="137"/>
      <c r="HUX24" s="137"/>
      <c r="HUY24" s="137"/>
      <c r="HUZ24" s="137"/>
      <c r="HVA24" s="137"/>
      <c r="HVB24" s="137"/>
      <c r="HVC24" s="137"/>
      <c r="HVD24" s="137"/>
      <c r="HVE24" s="137"/>
      <c r="HVF24" s="137"/>
      <c r="HVG24" s="137"/>
      <c r="HVH24" s="137"/>
      <c r="HVI24" s="137"/>
      <c r="HVJ24" s="137"/>
      <c r="HVK24" s="137"/>
      <c r="HVL24" s="137"/>
      <c r="HVM24" s="137"/>
      <c r="HVN24" s="137"/>
      <c r="HVO24" s="137"/>
      <c r="HVP24" s="137"/>
      <c r="HVQ24" s="137"/>
      <c r="HVR24" s="137"/>
      <c r="HVS24" s="137"/>
      <c r="HVT24" s="137"/>
      <c r="HVU24" s="137"/>
      <c r="HVV24" s="137"/>
      <c r="HVW24" s="137"/>
      <c r="HVX24" s="137"/>
      <c r="HVY24" s="137"/>
      <c r="HVZ24" s="137"/>
      <c r="HWA24" s="137"/>
      <c r="HWB24" s="137"/>
      <c r="HWC24" s="137"/>
      <c r="HWD24" s="137"/>
      <c r="HWE24" s="137"/>
      <c r="HWF24" s="137"/>
      <c r="HWG24" s="137"/>
      <c r="HWH24" s="137"/>
      <c r="HWI24" s="137"/>
      <c r="HWJ24" s="137"/>
      <c r="HWK24" s="137"/>
      <c r="HWL24" s="137"/>
      <c r="HWM24" s="137"/>
      <c r="HWN24" s="137"/>
      <c r="HWO24" s="137"/>
      <c r="HWP24" s="137"/>
      <c r="HWQ24" s="137"/>
      <c r="HWR24" s="137"/>
      <c r="HWS24" s="137"/>
      <c r="HWT24" s="137"/>
      <c r="HWU24" s="137"/>
      <c r="HWV24" s="137"/>
      <c r="HWW24" s="137"/>
      <c r="HWX24" s="137"/>
      <c r="HWY24" s="137"/>
      <c r="HWZ24" s="137"/>
      <c r="HXA24" s="137"/>
      <c r="HXB24" s="137"/>
      <c r="HXC24" s="137"/>
      <c r="HXD24" s="137"/>
      <c r="HXE24" s="137"/>
      <c r="HXF24" s="137"/>
      <c r="HXG24" s="137"/>
      <c r="HXH24" s="137"/>
      <c r="HXI24" s="137"/>
      <c r="HXJ24" s="137"/>
      <c r="HXK24" s="137"/>
      <c r="HXL24" s="137"/>
      <c r="HXM24" s="137"/>
      <c r="HXN24" s="137"/>
      <c r="HXO24" s="137"/>
      <c r="HXP24" s="137"/>
      <c r="HXQ24" s="137"/>
      <c r="HXR24" s="137"/>
      <c r="HXS24" s="137"/>
      <c r="HXT24" s="137"/>
      <c r="HXU24" s="137"/>
      <c r="HXV24" s="137"/>
      <c r="HXW24" s="137"/>
      <c r="HXX24" s="137"/>
      <c r="HXY24" s="137"/>
      <c r="HXZ24" s="137"/>
      <c r="HYA24" s="137"/>
      <c r="HYB24" s="137"/>
      <c r="HYC24" s="137"/>
      <c r="HYD24" s="137"/>
      <c r="HYE24" s="137"/>
      <c r="HYF24" s="137"/>
      <c r="HYG24" s="137"/>
      <c r="HYH24" s="137"/>
      <c r="HYI24" s="137"/>
      <c r="HYJ24" s="137"/>
      <c r="HYK24" s="137"/>
      <c r="HYL24" s="137"/>
      <c r="HYM24" s="137"/>
      <c r="HYN24" s="137"/>
      <c r="HYO24" s="137"/>
      <c r="HYP24" s="137"/>
      <c r="HYQ24" s="137"/>
      <c r="HYR24" s="137"/>
      <c r="HYS24" s="137"/>
      <c r="HYT24" s="137"/>
      <c r="HYU24" s="137"/>
      <c r="HYV24" s="137"/>
      <c r="HYW24" s="137"/>
      <c r="HYX24" s="137"/>
      <c r="HYY24" s="137"/>
      <c r="HYZ24" s="137"/>
      <c r="HZA24" s="137"/>
      <c r="HZB24" s="137"/>
      <c r="HZC24" s="137"/>
      <c r="HZD24" s="137"/>
      <c r="HZE24" s="137"/>
      <c r="HZF24" s="137"/>
      <c r="HZG24" s="137"/>
      <c r="HZH24" s="137"/>
      <c r="HZI24" s="137"/>
      <c r="HZJ24" s="137"/>
      <c r="HZK24" s="137"/>
      <c r="HZL24" s="137"/>
      <c r="HZM24" s="137"/>
      <c r="HZN24" s="137"/>
      <c r="HZO24" s="137"/>
      <c r="HZP24" s="137"/>
      <c r="HZQ24" s="137"/>
      <c r="HZR24" s="137"/>
      <c r="HZS24" s="137"/>
      <c r="HZT24" s="137"/>
      <c r="HZU24" s="137"/>
      <c r="HZV24" s="137"/>
      <c r="HZW24" s="137"/>
      <c r="HZX24" s="137"/>
      <c r="HZY24" s="137"/>
      <c r="HZZ24" s="137"/>
      <c r="IAA24" s="137"/>
      <c r="IAB24" s="137"/>
      <c r="IAC24" s="137"/>
      <c r="IAD24" s="137"/>
      <c r="IAE24" s="137"/>
      <c r="IAF24" s="137"/>
      <c r="IAG24" s="137"/>
      <c r="IAH24" s="137"/>
      <c r="IAI24" s="137"/>
      <c r="IAJ24" s="137"/>
      <c r="IAK24" s="137"/>
      <c r="IAL24" s="137"/>
      <c r="IAM24" s="137"/>
      <c r="IAN24" s="137"/>
      <c r="IAO24" s="137"/>
      <c r="IAP24" s="137"/>
      <c r="IAQ24" s="137"/>
      <c r="IAR24" s="137"/>
      <c r="IAS24" s="137"/>
      <c r="IAT24" s="137"/>
      <c r="IAU24" s="137"/>
      <c r="IAV24" s="137"/>
      <c r="IAW24" s="137"/>
      <c r="IAX24" s="137"/>
      <c r="IAY24" s="137"/>
      <c r="IAZ24" s="137"/>
      <c r="IBA24" s="137"/>
      <c r="IBB24" s="137"/>
      <c r="IBC24" s="137"/>
      <c r="IBD24" s="137"/>
      <c r="IBE24" s="137"/>
      <c r="IBF24" s="137"/>
      <c r="IBG24" s="137"/>
      <c r="IBH24" s="137"/>
      <c r="IBI24" s="137"/>
      <c r="IBJ24" s="137"/>
      <c r="IBK24" s="137"/>
      <c r="IBL24" s="137"/>
      <c r="IBM24" s="137"/>
      <c r="IBN24" s="137"/>
      <c r="IBO24" s="137"/>
      <c r="IBP24" s="137"/>
      <c r="IBQ24" s="137"/>
      <c r="IBR24" s="137"/>
      <c r="IBS24" s="137"/>
      <c r="IBT24" s="137"/>
      <c r="IBU24" s="137"/>
      <c r="IBV24" s="137"/>
      <c r="IBW24" s="137"/>
      <c r="IBX24" s="137"/>
      <c r="IBY24" s="137"/>
      <c r="IBZ24" s="137"/>
      <c r="ICA24" s="137"/>
      <c r="ICB24" s="137"/>
      <c r="ICC24" s="137"/>
      <c r="ICD24" s="137"/>
      <c r="ICE24" s="137"/>
      <c r="ICF24" s="137"/>
      <c r="ICG24" s="137"/>
      <c r="ICH24" s="137"/>
      <c r="ICI24" s="137"/>
      <c r="ICJ24" s="137"/>
      <c r="ICK24" s="137"/>
      <c r="ICL24" s="137"/>
      <c r="ICM24" s="137"/>
      <c r="ICN24" s="137"/>
      <c r="ICO24" s="137"/>
      <c r="ICP24" s="137"/>
      <c r="ICQ24" s="137"/>
      <c r="ICR24" s="137"/>
      <c r="ICS24" s="137"/>
      <c r="ICT24" s="137"/>
      <c r="ICU24" s="137"/>
      <c r="ICV24" s="137"/>
      <c r="ICW24" s="137"/>
      <c r="ICX24" s="137"/>
      <c r="ICY24" s="137"/>
      <c r="ICZ24" s="137"/>
      <c r="IDA24" s="137"/>
      <c r="IDB24" s="137"/>
      <c r="IDC24" s="137"/>
      <c r="IDD24" s="137"/>
      <c r="IDE24" s="137"/>
      <c r="IDF24" s="137"/>
      <c r="IDG24" s="137"/>
      <c r="IDH24" s="137"/>
      <c r="IDI24" s="137"/>
      <c r="IDJ24" s="137"/>
      <c r="IDK24" s="137"/>
      <c r="IDL24" s="137"/>
      <c r="IDM24" s="137"/>
      <c r="IDN24" s="137"/>
      <c r="IDO24" s="137"/>
      <c r="IDP24" s="137"/>
      <c r="IDQ24" s="137"/>
      <c r="IDR24" s="137"/>
      <c r="IDS24" s="137"/>
      <c r="IDT24" s="137"/>
      <c r="IDU24" s="137"/>
      <c r="IDV24" s="137"/>
      <c r="IDW24" s="137"/>
      <c r="IDX24" s="137"/>
      <c r="IDY24" s="137"/>
      <c r="IDZ24" s="137"/>
      <c r="IEA24" s="137"/>
      <c r="IEB24" s="137"/>
      <c r="IEC24" s="137"/>
      <c r="IED24" s="137"/>
      <c r="IEE24" s="137"/>
      <c r="IEF24" s="137"/>
      <c r="IEG24" s="137"/>
      <c r="IEH24" s="137"/>
      <c r="IEI24" s="137"/>
      <c r="IEJ24" s="137"/>
      <c r="IEK24" s="137"/>
      <c r="IEL24" s="137"/>
      <c r="IEM24" s="137"/>
      <c r="IEN24" s="137"/>
      <c r="IEO24" s="137"/>
      <c r="IEP24" s="137"/>
      <c r="IEQ24" s="137"/>
      <c r="IER24" s="137"/>
      <c r="IES24" s="137"/>
      <c r="IET24" s="137"/>
      <c r="IEU24" s="137"/>
      <c r="IEV24" s="137"/>
      <c r="IEW24" s="137"/>
      <c r="IEX24" s="137"/>
      <c r="IEY24" s="137"/>
      <c r="IEZ24" s="137"/>
      <c r="IFA24" s="137"/>
      <c r="IFB24" s="137"/>
      <c r="IFC24" s="137"/>
      <c r="IFD24" s="137"/>
      <c r="IFE24" s="137"/>
      <c r="IFF24" s="137"/>
      <c r="IFG24" s="137"/>
      <c r="IFH24" s="137"/>
      <c r="IFI24" s="137"/>
      <c r="IFJ24" s="137"/>
      <c r="IFK24" s="137"/>
      <c r="IFL24" s="137"/>
      <c r="IFM24" s="137"/>
      <c r="IFN24" s="137"/>
      <c r="IFO24" s="137"/>
      <c r="IFP24" s="137"/>
      <c r="IFQ24" s="137"/>
      <c r="IFR24" s="137"/>
      <c r="IFS24" s="137"/>
      <c r="IFT24" s="137"/>
      <c r="IFU24" s="137"/>
      <c r="IFV24" s="137"/>
      <c r="IFW24" s="137"/>
      <c r="IFX24" s="137"/>
      <c r="IFY24" s="137"/>
      <c r="IFZ24" s="137"/>
      <c r="IGA24" s="137"/>
      <c r="IGB24" s="137"/>
      <c r="IGC24" s="137"/>
      <c r="IGD24" s="137"/>
      <c r="IGE24" s="137"/>
      <c r="IGF24" s="137"/>
      <c r="IGG24" s="137"/>
      <c r="IGH24" s="137"/>
      <c r="IGI24" s="137"/>
      <c r="IGJ24" s="137"/>
      <c r="IGK24" s="137"/>
      <c r="IGL24" s="137"/>
      <c r="IGM24" s="137"/>
      <c r="IGN24" s="137"/>
      <c r="IGO24" s="137"/>
      <c r="IGP24" s="137"/>
      <c r="IGQ24" s="137"/>
      <c r="IGR24" s="137"/>
      <c r="IGS24" s="137"/>
      <c r="IGT24" s="137"/>
      <c r="IGU24" s="137"/>
      <c r="IGV24" s="137"/>
      <c r="IGW24" s="137"/>
      <c r="IGX24" s="137"/>
      <c r="IGY24" s="137"/>
      <c r="IGZ24" s="137"/>
      <c r="IHA24" s="137"/>
      <c r="IHB24" s="137"/>
      <c r="IHC24" s="137"/>
      <c r="IHD24" s="137"/>
      <c r="IHE24" s="137"/>
      <c r="IHF24" s="137"/>
      <c r="IHG24" s="137"/>
      <c r="IHH24" s="137"/>
      <c r="IHI24" s="137"/>
      <c r="IHJ24" s="137"/>
      <c r="IHK24" s="137"/>
      <c r="IHL24" s="137"/>
      <c r="IHM24" s="137"/>
      <c r="IHN24" s="137"/>
      <c r="IHO24" s="137"/>
      <c r="IHP24" s="137"/>
      <c r="IHQ24" s="137"/>
      <c r="IHR24" s="137"/>
      <c r="IHS24" s="137"/>
      <c r="IHT24" s="137"/>
      <c r="IHU24" s="137"/>
      <c r="IHV24" s="137"/>
      <c r="IHW24" s="137"/>
      <c r="IHX24" s="137"/>
      <c r="IHY24" s="137"/>
      <c r="IHZ24" s="137"/>
      <c r="IIA24" s="137"/>
      <c r="IIB24" s="137"/>
      <c r="IIC24" s="137"/>
      <c r="IID24" s="137"/>
      <c r="IIE24" s="137"/>
      <c r="IIF24" s="137"/>
      <c r="IIG24" s="137"/>
      <c r="IIH24" s="137"/>
      <c r="III24" s="137"/>
      <c r="IIJ24" s="137"/>
      <c r="IIK24" s="137"/>
      <c r="IIL24" s="137"/>
      <c r="IIM24" s="137"/>
      <c r="IIN24" s="137"/>
      <c r="IIO24" s="137"/>
      <c r="IIP24" s="137"/>
      <c r="IIQ24" s="137"/>
      <c r="IIR24" s="137"/>
      <c r="IIS24" s="137"/>
      <c r="IIT24" s="137"/>
      <c r="IIU24" s="137"/>
      <c r="IIV24" s="137"/>
      <c r="IIW24" s="137"/>
      <c r="IIX24" s="137"/>
      <c r="IIY24" s="137"/>
      <c r="IIZ24" s="137"/>
      <c r="IJA24" s="137"/>
      <c r="IJB24" s="137"/>
      <c r="IJC24" s="137"/>
      <c r="IJD24" s="137"/>
      <c r="IJE24" s="137"/>
      <c r="IJF24" s="137"/>
      <c r="IJG24" s="137"/>
      <c r="IJH24" s="137"/>
      <c r="IJI24" s="137"/>
      <c r="IJJ24" s="137"/>
      <c r="IJK24" s="137"/>
      <c r="IJL24" s="137"/>
      <c r="IJM24" s="137"/>
      <c r="IJN24" s="137"/>
      <c r="IJO24" s="137"/>
      <c r="IJP24" s="137"/>
      <c r="IJQ24" s="137"/>
      <c r="IJR24" s="137"/>
      <c r="IJS24" s="137"/>
      <c r="IJT24" s="137"/>
      <c r="IJU24" s="137"/>
      <c r="IJV24" s="137"/>
      <c r="IJW24" s="137"/>
      <c r="IJX24" s="137"/>
      <c r="IJY24" s="137"/>
      <c r="IJZ24" s="137"/>
      <c r="IKA24" s="137"/>
      <c r="IKB24" s="137"/>
      <c r="IKC24" s="137"/>
      <c r="IKD24" s="137"/>
      <c r="IKE24" s="137"/>
      <c r="IKF24" s="137"/>
      <c r="IKG24" s="137"/>
      <c r="IKH24" s="137"/>
      <c r="IKI24" s="137"/>
      <c r="IKJ24" s="137"/>
      <c r="IKK24" s="137"/>
      <c r="IKL24" s="137"/>
      <c r="IKM24" s="137"/>
      <c r="IKN24" s="137"/>
      <c r="IKO24" s="137"/>
      <c r="IKP24" s="137"/>
      <c r="IKQ24" s="137"/>
      <c r="IKR24" s="137"/>
      <c r="IKS24" s="137"/>
      <c r="IKT24" s="137"/>
      <c r="IKU24" s="137"/>
      <c r="IKV24" s="137"/>
      <c r="IKW24" s="137"/>
      <c r="IKX24" s="137"/>
      <c r="IKY24" s="137"/>
      <c r="IKZ24" s="137"/>
      <c r="ILA24" s="137"/>
      <c r="ILB24" s="137"/>
      <c r="ILC24" s="137"/>
      <c r="ILD24" s="137"/>
      <c r="ILE24" s="137"/>
      <c r="ILF24" s="137"/>
      <c r="ILG24" s="137"/>
      <c r="ILH24" s="137"/>
      <c r="ILI24" s="137"/>
      <c r="ILJ24" s="137"/>
      <c r="ILK24" s="137"/>
      <c r="ILL24" s="137"/>
      <c r="ILM24" s="137"/>
      <c r="ILN24" s="137"/>
      <c r="ILO24" s="137"/>
      <c r="ILP24" s="137"/>
      <c r="ILQ24" s="137"/>
      <c r="ILR24" s="137"/>
      <c r="ILS24" s="137"/>
      <c r="ILT24" s="137"/>
      <c r="ILU24" s="137"/>
      <c r="ILV24" s="137"/>
      <c r="ILW24" s="137"/>
      <c r="ILX24" s="137"/>
      <c r="ILY24" s="137"/>
      <c r="ILZ24" s="137"/>
      <c r="IMA24" s="137"/>
      <c r="IMB24" s="137"/>
      <c r="IMC24" s="137"/>
      <c r="IMD24" s="137"/>
      <c r="IME24" s="137"/>
      <c r="IMF24" s="137"/>
      <c r="IMG24" s="137"/>
      <c r="IMH24" s="137"/>
      <c r="IMI24" s="137"/>
      <c r="IMJ24" s="137"/>
      <c r="IMK24" s="137"/>
      <c r="IML24" s="137"/>
      <c r="IMM24" s="137"/>
      <c r="IMN24" s="137"/>
      <c r="IMO24" s="137"/>
      <c r="IMP24" s="137"/>
      <c r="IMQ24" s="137"/>
      <c r="IMR24" s="137"/>
      <c r="IMS24" s="137"/>
      <c r="IMT24" s="137"/>
      <c r="IMU24" s="137"/>
      <c r="IMV24" s="137"/>
      <c r="IMW24" s="137"/>
      <c r="IMX24" s="137"/>
      <c r="IMY24" s="137"/>
      <c r="IMZ24" s="137"/>
      <c r="INA24" s="137"/>
      <c r="INB24" s="137"/>
      <c r="INC24" s="137"/>
      <c r="IND24" s="137"/>
      <c r="INE24" s="137"/>
      <c r="INF24" s="137"/>
      <c r="ING24" s="137"/>
      <c r="INH24" s="137"/>
      <c r="INI24" s="137"/>
      <c r="INJ24" s="137"/>
      <c r="INK24" s="137"/>
      <c r="INL24" s="137"/>
      <c r="INM24" s="137"/>
      <c r="INN24" s="137"/>
      <c r="INO24" s="137"/>
      <c r="INP24" s="137"/>
      <c r="INQ24" s="137"/>
      <c r="INR24" s="137"/>
      <c r="INS24" s="137"/>
      <c r="INT24" s="137"/>
      <c r="INU24" s="137"/>
      <c r="INV24" s="137"/>
      <c r="INW24" s="137"/>
      <c r="INX24" s="137"/>
      <c r="INY24" s="137"/>
      <c r="INZ24" s="137"/>
      <c r="IOA24" s="137"/>
      <c r="IOB24" s="137"/>
      <c r="IOC24" s="137"/>
      <c r="IOD24" s="137"/>
      <c r="IOE24" s="137"/>
      <c r="IOF24" s="137"/>
      <c r="IOG24" s="137"/>
      <c r="IOH24" s="137"/>
      <c r="IOI24" s="137"/>
      <c r="IOJ24" s="137"/>
      <c r="IOK24" s="137"/>
      <c r="IOL24" s="137"/>
      <c r="IOM24" s="137"/>
      <c r="ION24" s="137"/>
      <c r="IOO24" s="137"/>
      <c r="IOP24" s="137"/>
      <c r="IOQ24" s="137"/>
      <c r="IOR24" s="137"/>
      <c r="IOS24" s="137"/>
      <c r="IOT24" s="137"/>
      <c r="IOU24" s="137"/>
      <c r="IOV24" s="137"/>
      <c r="IOW24" s="137"/>
      <c r="IOX24" s="137"/>
      <c r="IOY24" s="137"/>
      <c r="IOZ24" s="137"/>
      <c r="IPA24" s="137"/>
      <c r="IPB24" s="137"/>
      <c r="IPC24" s="137"/>
      <c r="IPD24" s="137"/>
      <c r="IPE24" s="137"/>
      <c r="IPF24" s="137"/>
      <c r="IPG24" s="137"/>
      <c r="IPH24" s="137"/>
      <c r="IPI24" s="137"/>
      <c r="IPJ24" s="137"/>
      <c r="IPK24" s="137"/>
      <c r="IPL24" s="137"/>
      <c r="IPM24" s="137"/>
      <c r="IPN24" s="137"/>
      <c r="IPO24" s="137"/>
      <c r="IPP24" s="137"/>
      <c r="IPQ24" s="137"/>
      <c r="IPR24" s="137"/>
      <c r="IPS24" s="137"/>
      <c r="IPT24" s="137"/>
      <c r="IPU24" s="137"/>
      <c r="IPV24" s="137"/>
      <c r="IPW24" s="137"/>
      <c r="IPX24" s="137"/>
      <c r="IPY24" s="137"/>
      <c r="IPZ24" s="137"/>
      <c r="IQA24" s="137"/>
      <c r="IQB24" s="137"/>
      <c r="IQC24" s="137"/>
      <c r="IQD24" s="137"/>
      <c r="IQE24" s="137"/>
      <c r="IQF24" s="137"/>
      <c r="IQG24" s="137"/>
      <c r="IQH24" s="137"/>
      <c r="IQI24" s="137"/>
      <c r="IQJ24" s="137"/>
      <c r="IQK24" s="137"/>
      <c r="IQL24" s="137"/>
      <c r="IQM24" s="137"/>
      <c r="IQN24" s="137"/>
      <c r="IQO24" s="137"/>
      <c r="IQP24" s="137"/>
      <c r="IQQ24" s="137"/>
      <c r="IQR24" s="137"/>
      <c r="IQS24" s="137"/>
      <c r="IQT24" s="137"/>
      <c r="IQU24" s="137"/>
      <c r="IQV24" s="137"/>
      <c r="IQW24" s="137"/>
      <c r="IQX24" s="137"/>
      <c r="IQY24" s="137"/>
      <c r="IQZ24" s="137"/>
      <c r="IRA24" s="137"/>
      <c r="IRB24" s="137"/>
      <c r="IRC24" s="137"/>
      <c r="IRD24" s="137"/>
      <c r="IRE24" s="137"/>
      <c r="IRF24" s="137"/>
      <c r="IRG24" s="137"/>
      <c r="IRH24" s="137"/>
      <c r="IRI24" s="137"/>
      <c r="IRJ24" s="137"/>
      <c r="IRK24" s="137"/>
      <c r="IRL24" s="137"/>
      <c r="IRM24" s="137"/>
      <c r="IRN24" s="137"/>
      <c r="IRO24" s="137"/>
      <c r="IRP24" s="137"/>
      <c r="IRQ24" s="137"/>
      <c r="IRR24" s="137"/>
      <c r="IRS24" s="137"/>
      <c r="IRT24" s="137"/>
      <c r="IRU24" s="137"/>
      <c r="IRV24" s="137"/>
      <c r="IRW24" s="137"/>
      <c r="IRX24" s="137"/>
      <c r="IRY24" s="137"/>
      <c r="IRZ24" s="137"/>
      <c r="ISA24" s="137"/>
      <c r="ISB24" s="137"/>
      <c r="ISC24" s="137"/>
      <c r="ISD24" s="137"/>
      <c r="ISE24" s="137"/>
      <c r="ISF24" s="137"/>
      <c r="ISG24" s="137"/>
      <c r="ISH24" s="137"/>
      <c r="ISI24" s="137"/>
      <c r="ISJ24" s="137"/>
      <c r="ISK24" s="137"/>
      <c r="ISL24" s="137"/>
      <c r="ISM24" s="137"/>
      <c r="ISN24" s="137"/>
      <c r="ISO24" s="137"/>
      <c r="ISP24" s="137"/>
      <c r="ISQ24" s="137"/>
      <c r="ISR24" s="137"/>
      <c r="ISS24" s="137"/>
      <c r="IST24" s="137"/>
      <c r="ISU24" s="137"/>
      <c r="ISV24" s="137"/>
      <c r="ISW24" s="137"/>
      <c r="ISX24" s="137"/>
      <c r="ISY24" s="137"/>
      <c r="ISZ24" s="137"/>
      <c r="ITA24" s="137"/>
      <c r="ITB24" s="137"/>
      <c r="ITC24" s="137"/>
      <c r="ITD24" s="137"/>
      <c r="ITE24" s="137"/>
      <c r="ITF24" s="137"/>
      <c r="ITG24" s="137"/>
      <c r="ITH24" s="137"/>
      <c r="ITI24" s="137"/>
      <c r="ITJ24" s="137"/>
      <c r="ITK24" s="137"/>
      <c r="ITL24" s="137"/>
      <c r="ITM24" s="137"/>
      <c r="ITN24" s="137"/>
      <c r="ITO24" s="137"/>
      <c r="ITP24" s="137"/>
      <c r="ITQ24" s="137"/>
      <c r="ITR24" s="137"/>
      <c r="ITS24" s="137"/>
      <c r="ITT24" s="137"/>
      <c r="ITU24" s="137"/>
      <c r="ITV24" s="137"/>
      <c r="ITW24" s="137"/>
      <c r="ITX24" s="137"/>
      <c r="ITY24" s="137"/>
      <c r="ITZ24" s="137"/>
      <c r="IUA24" s="137"/>
      <c r="IUB24" s="137"/>
      <c r="IUC24" s="137"/>
      <c r="IUD24" s="137"/>
      <c r="IUE24" s="137"/>
      <c r="IUF24" s="137"/>
      <c r="IUG24" s="137"/>
      <c r="IUH24" s="137"/>
      <c r="IUI24" s="137"/>
      <c r="IUJ24" s="137"/>
      <c r="IUK24" s="137"/>
      <c r="IUL24" s="137"/>
      <c r="IUM24" s="137"/>
      <c r="IUN24" s="137"/>
      <c r="IUO24" s="137"/>
      <c r="IUP24" s="137"/>
      <c r="IUQ24" s="137"/>
      <c r="IUR24" s="137"/>
      <c r="IUS24" s="137"/>
      <c r="IUT24" s="137"/>
      <c r="IUU24" s="137"/>
      <c r="IUV24" s="137"/>
      <c r="IUW24" s="137"/>
      <c r="IUX24" s="137"/>
      <c r="IUY24" s="137"/>
      <c r="IUZ24" s="137"/>
      <c r="IVA24" s="137"/>
      <c r="IVB24" s="137"/>
      <c r="IVC24" s="137"/>
      <c r="IVD24" s="137"/>
      <c r="IVE24" s="137"/>
      <c r="IVF24" s="137"/>
      <c r="IVG24" s="137"/>
      <c r="IVH24" s="137"/>
      <c r="IVI24" s="137"/>
      <c r="IVJ24" s="137"/>
      <c r="IVK24" s="137"/>
      <c r="IVL24" s="137"/>
      <c r="IVM24" s="137"/>
      <c r="IVN24" s="137"/>
      <c r="IVO24" s="137"/>
      <c r="IVP24" s="137"/>
      <c r="IVQ24" s="137"/>
      <c r="IVR24" s="137"/>
      <c r="IVS24" s="137"/>
      <c r="IVT24" s="137"/>
      <c r="IVU24" s="137"/>
      <c r="IVV24" s="137"/>
      <c r="IVW24" s="137"/>
      <c r="IVX24" s="137"/>
      <c r="IVY24" s="137"/>
      <c r="IVZ24" s="137"/>
      <c r="IWA24" s="137"/>
      <c r="IWB24" s="137"/>
      <c r="IWC24" s="137"/>
      <c r="IWD24" s="137"/>
      <c r="IWE24" s="137"/>
      <c r="IWF24" s="137"/>
      <c r="IWG24" s="137"/>
      <c r="IWH24" s="137"/>
      <c r="IWI24" s="137"/>
      <c r="IWJ24" s="137"/>
      <c r="IWK24" s="137"/>
      <c r="IWL24" s="137"/>
      <c r="IWM24" s="137"/>
      <c r="IWN24" s="137"/>
      <c r="IWO24" s="137"/>
      <c r="IWP24" s="137"/>
      <c r="IWQ24" s="137"/>
      <c r="IWR24" s="137"/>
      <c r="IWS24" s="137"/>
      <c r="IWT24" s="137"/>
      <c r="IWU24" s="137"/>
      <c r="IWV24" s="137"/>
      <c r="IWW24" s="137"/>
      <c r="IWX24" s="137"/>
      <c r="IWY24" s="137"/>
      <c r="IWZ24" s="137"/>
      <c r="IXA24" s="137"/>
      <c r="IXB24" s="137"/>
      <c r="IXC24" s="137"/>
      <c r="IXD24" s="137"/>
      <c r="IXE24" s="137"/>
      <c r="IXF24" s="137"/>
      <c r="IXG24" s="137"/>
      <c r="IXH24" s="137"/>
      <c r="IXI24" s="137"/>
      <c r="IXJ24" s="137"/>
      <c r="IXK24" s="137"/>
      <c r="IXL24" s="137"/>
      <c r="IXM24" s="137"/>
      <c r="IXN24" s="137"/>
      <c r="IXO24" s="137"/>
      <c r="IXP24" s="137"/>
      <c r="IXQ24" s="137"/>
      <c r="IXR24" s="137"/>
      <c r="IXS24" s="137"/>
      <c r="IXT24" s="137"/>
      <c r="IXU24" s="137"/>
      <c r="IXV24" s="137"/>
      <c r="IXW24" s="137"/>
      <c r="IXX24" s="137"/>
      <c r="IXY24" s="137"/>
      <c r="IXZ24" s="137"/>
      <c r="IYA24" s="137"/>
      <c r="IYB24" s="137"/>
      <c r="IYC24" s="137"/>
      <c r="IYD24" s="137"/>
      <c r="IYE24" s="137"/>
      <c r="IYF24" s="137"/>
      <c r="IYG24" s="137"/>
      <c r="IYH24" s="137"/>
      <c r="IYI24" s="137"/>
      <c r="IYJ24" s="137"/>
      <c r="IYK24" s="137"/>
      <c r="IYL24" s="137"/>
      <c r="IYM24" s="137"/>
      <c r="IYN24" s="137"/>
      <c r="IYO24" s="137"/>
      <c r="IYP24" s="137"/>
      <c r="IYQ24" s="137"/>
      <c r="IYR24" s="137"/>
      <c r="IYS24" s="137"/>
      <c r="IYT24" s="137"/>
      <c r="IYU24" s="137"/>
      <c r="IYV24" s="137"/>
      <c r="IYW24" s="137"/>
      <c r="IYX24" s="137"/>
      <c r="IYY24" s="137"/>
      <c r="IYZ24" s="137"/>
      <c r="IZA24" s="137"/>
      <c r="IZB24" s="137"/>
      <c r="IZC24" s="137"/>
      <c r="IZD24" s="137"/>
      <c r="IZE24" s="137"/>
      <c r="IZF24" s="137"/>
      <c r="IZG24" s="137"/>
      <c r="IZH24" s="137"/>
      <c r="IZI24" s="137"/>
      <c r="IZJ24" s="137"/>
      <c r="IZK24" s="137"/>
      <c r="IZL24" s="137"/>
      <c r="IZM24" s="137"/>
      <c r="IZN24" s="137"/>
      <c r="IZO24" s="137"/>
      <c r="IZP24" s="137"/>
      <c r="IZQ24" s="137"/>
      <c r="IZR24" s="137"/>
      <c r="IZS24" s="137"/>
      <c r="IZT24" s="137"/>
      <c r="IZU24" s="137"/>
      <c r="IZV24" s="137"/>
      <c r="IZW24" s="137"/>
      <c r="IZX24" s="137"/>
      <c r="IZY24" s="137"/>
      <c r="IZZ24" s="137"/>
      <c r="JAA24" s="137"/>
      <c r="JAB24" s="137"/>
      <c r="JAC24" s="137"/>
      <c r="JAD24" s="137"/>
      <c r="JAE24" s="137"/>
      <c r="JAF24" s="137"/>
      <c r="JAG24" s="137"/>
      <c r="JAH24" s="137"/>
      <c r="JAI24" s="137"/>
      <c r="JAJ24" s="137"/>
      <c r="JAK24" s="137"/>
      <c r="JAL24" s="137"/>
      <c r="JAM24" s="137"/>
      <c r="JAN24" s="137"/>
      <c r="JAO24" s="137"/>
      <c r="JAP24" s="137"/>
      <c r="JAQ24" s="137"/>
      <c r="JAR24" s="137"/>
      <c r="JAS24" s="137"/>
      <c r="JAT24" s="137"/>
      <c r="JAU24" s="137"/>
      <c r="JAV24" s="137"/>
      <c r="JAW24" s="137"/>
      <c r="JAX24" s="137"/>
      <c r="JAY24" s="137"/>
      <c r="JAZ24" s="137"/>
      <c r="JBA24" s="137"/>
      <c r="JBB24" s="137"/>
      <c r="JBC24" s="137"/>
      <c r="JBD24" s="137"/>
      <c r="JBE24" s="137"/>
      <c r="JBF24" s="137"/>
      <c r="JBG24" s="137"/>
      <c r="JBH24" s="137"/>
      <c r="JBI24" s="137"/>
      <c r="JBJ24" s="137"/>
      <c r="JBK24" s="137"/>
      <c r="JBL24" s="137"/>
      <c r="JBM24" s="137"/>
      <c r="JBN24" s="137"/>
      <c r="JBO24" s="137"/>
      <c r="JBP24" s="137"/>
      <c r="JBQ24" s="137"/>
      <c r="JBR24" s="137"/>
      <c r="JBS24" s="137"/>
      <c r="JBT24" s="137"/>
      <c r="JBU24" s="137"/>
      <c r="JBV24" s="137"/>
      <c r="JBW24" s="137"/>
      <c r="JBX24" s="137"/>
      <c r="JBY24" s="137"/>
      <c r="JBZ24" s="137"/>
      <c r="JCA24" s="137"/>
      <c r="JCB24" s="137"/>
      <c r="JCC24" s="137"/>
      <c r="JCD24" s="137"/>
      <c r="JCE24" s="137"/>
      <c r="JCF24" s="137"/>
      <c r="JCG24" s="137"/>
      <c r="JCH24" s="137"/>
      <c r="JCI24" s="137"/>
      <c r="JCJ24" s="137"/>
      <c r="JCK24" s="137"/>
      <c r="JCL24" s="137"/>
      <c r="JCM24" s="137"/>
      <c r="JCN24" s="137"/>
      <c r="JCO24" s="137"/>
      <c r="JCP24" s="137"/>
      <c r="JCQ24" s="137"/>
      <c r="JCR24" s="137"/>
      <c r="JCS24" s="137"/>
      <c r="JCT24" s="137"/>
      <c r="JCU24" s="137"/>
      <c r="JCV24" s="137"/>
      <c r="JCW24" s="137"/>
      <c r="JCX24" s="137"/>
      <c r="JCY24" s="137"/>
      <c r="JCZ24" s="137"/>
      <c r="JDA24" s="137"/>
      <c r="JDB24" s="137"/>
      <c r="JDC24" s="137"/>
      <c r="JDD24" s="137"/>
      <c r="JDE24" s="137"/>
      <c r="JDF24" s="137"/>
      <c r="JDG24" s="137"/>
      <c r="JDH24" s="137"/>
      <c r="JDI24" s="137"/>
      <c r="JDJ24" s="137"/>
      <c r="JDK24" s="137"/>
      <c r="JDL24" s="137"/>
      <c r="JDM24" s="137"/>
      <c r="JDN24" s="137"/>
      <c r="JDO24" s="137"/>
      <c r="JDP24" s="137"/>
      <c r="JDQ24" s="137"/>
      <c r="JDR24" s="137"/>
      <c r="JDS24" s="137"/>
      <c r="JDT24" s="137"/>
      <c r="JDU24" s="137"/>
      <c r="JDV24" s="137"/>
      <c r="JDW24" s="137"/>
      <c r="JDX24" s="137"/>
      <c r="JDY24" s="137"/>
      <c r="JDZ24" s="137"/>
      <c r="JEA24" s="137"/>
      <c r="JEB24" s="137"/>
      <c r="JEC24" s="137"/>
      <c r="JED24" s="137"/>
      <c r="JEE24" s="137"/>
      <c r="JEF24" s="137"/>
      <c r="JEG24" s="137"/>
      <c r="JEH24" s="137"/>
      <c r="JEI24" s="137"/>
      <c r="JEJ24" s="137"/>
      <c r="JEK24" s="137"/>
      <c r="JEL24" s="137"/>
      <c r="JEM24" s="137"/>
      <c r="JEN24" s="137"/>
      <c r="JEO24" s="137"/>
      <c r="JEP24" s="137"/>
      <c r="JEQ24" s="137"/>
      <c r="JER24" s="137"/>
      <c r="JES24" s="137"/>
      <c r="JET24" s="137"/>
      <c r="JEU24" s="137"/>
      <c r="JEV24" s="137"/>
      <c r="JEW24" s="137"/>
      <c r="JEX24" s="137"/>
      <c r="JEY24" s="137"/>
      <c r="JEZ24" s="137"/>
      <c r="JFA24" s="137"/>
      <c r="JFB24" s="137"/>
      <c r="JFC24" s="137"/>
      <c r="JFD24" s="137"/>
      <c r="JFE24" s="137"/>
      <c r="JFF24" s="137"/>
      <c r="JFG24" s="137"/>
      <c r="JFH24" s="137"/>
      <c r="JFI24" s="137"/>
      <c r="JFJ24" s="137"/>
      <c r="JFK24" s="137"/>
      <c r="JFL24" s="137"/>
      <c r="JFM24" s="137"/>
      <c r="JFN24" s="137"/>
      <c r="JFO24" s="137"/>
      <c r="JFP24" s="137"/>
      <c r="JFQ24" s="137"/>
      <c r="JFR24" s="137"/>
      <c r="JFS24" s="137"/>
      <c r="JFT24" s="137"/>
      <c r="JFU24" s="137"/>
      <c r="JFV24" s="137"/>
      <c r="JFW24" s="137"/>
      <c r="JFX24" s="137"/>
      <c r="JFY24" s="137"/>
      <c r="JFZ24" s="137"/>
      <c r="JGA24" s="137"/>
      <c r="JGB24" s="137"/>
      <c r="JGC24" s="137"/>
      <c r="JGD24" s="137"/>
      <c r="JGE24" s="137"/>
      <c r="JGF24" s="137"/>
      <c r="JGG24" s="137"/>
      <c r="JGH24" s="137"/>
      <c r="JGI24" s="137"/>
      <c r="JGJ24" s="137"/>
      <c r="JGK24" s="137"/>
      <c r="JGL24" s="137"/>
      <c r="JGM24" s="137"/>
      <c r="JGN24" s="137"/>
      <c r="JGO24" s="137"/>
      <c r="JGP24" s="137"/>
      <c r="JGQ24" s="137"/>
      <c r="JGR24" s="137"/>
      <c r="JGS24" s="137"/>
      <c r="JGT24" s="137"/>
      <c r="JGU24" s="137"/>
      <c r="JGV24" s="137"/>
      <c r="JGW24" s="137"/>
      <c r="JGX24" s="137"/>
      <c r="JGY24" s="137"/>
      <c r="JGZ24" s="137"/>
      <c r="JHA24" s="137"/>
      <c r="JHB24" s="137"/>
      <c r="JHC24" s="137"/>
      <c r="JHD24" s="137"/>
      <c r="JHE24" s="137"/>
      <c r="JHF24" s="137"/>
      <c r="JHG24" s="137"/>
      <c r="JHH24" s="137"/>
      <c r="JHI24" s="137"/>
      <c r="JHJ24" s="137"/>
      <c r="JHK24" s="137"/>
      <c r="JHL24" s="137"/>
      <c r="JHM24" s="137"/>
      <c r="JHN24" s="137"/>
      <c r="JHO24" s="137"/>
      <c r="JHP24" s="137"/>
      <c r="JHQ24" s="137"/>
      <c r="JHR24" s="137"/>
      <c r="JHS24" s="137"/>
      <c r="JHT24" s="137"/>
      <c r="JHU24" s="137"/>
      <c r="JHV24" s="137"/>
      <c r="JHW24" s="137"/>
      <c r="JHX24" s="137"/>
      <c r="JHY24" s="137"/>
      <c r="JHZ24" s="137"/>
      <c r="JIA24" s="137"/>
      <c r="JIB24" s="137"/>
      <c r="JIC24" s="137"/>
      <c r="JID24" s="137"/>
      <c r="JIE24" s="137"/>
      <c r="JIF24" s="137"/>
      <c r="JIG24" s="137"/>
      <c r="JIH24" s="137"/>
      <c r="JII24" s="137"/>
      <c r="JIJ24" s="137"/>
      <c r="JIK24" s="137"/>
      <c r="JIL24" s="137"/>
      <c r="JIM24" s="137"/>
      <c r="JIN24" s="137"/>
      <c r="JIO24" s="137"/>
      <c r="JIP24" s="137"/>
      <c r="JIQ24" s="137"/>
      <c r="JIR24" s="137"/>
      <c r="JIS24" s="137"/>
      <c r="JIT24" s="137"/>
      <c r="JIU24" s="137"/>
      <c r="JIV24" s="137"/>
      <c r="JIW24" s="137"/>
      <c r="JIX24" s="137"/>
      <c r="JIY24" s="137"/>
      <c r="JIZ24" s="137"/>
      <c r="JJA24" s="137"/>
      <c r="JJB24" s="137"/>
      <c r="JJC24" s="137"/>
      <c r="JJD24" s="137"/>
      <c r="JJE24" s="137"/>
      <c r="JJF24" s="137"/>
      <c r="JJG24" s="137"/>
      <c r="JJH24" s="137"/>
      <c r="JJI24" s="137"/>
      <c r="JJJ24" s="137"/>
      <c r="JJK24" s="137"/>
      <c r="JJL24" s="137"/>
      <c r="JJM24" s="137"/>
      <c r="JJN24" s="137"/>
      <c r="JJO24" s="137"/>
      <c r="JJP24" s="137"/>
      <c r="JJQ24" s="137"/>
      <c r="JJR24" s="137"/>
      <c r="JJS24" s="137"/>
      <c r="JJT24" s="137"/>
      <c r="JJU24" s="137"/>
      <c r="JJV24" s="137"/>
      <c r="JJW24" s="137"/>
      <c r="JJX24" s="137"/>
      <c r="JJY24" s="137"/>
      <c r="JJZ24" s="137"/>
      <c r="JKA24" s="137"/>
      <c r="JKB24" s="137"/>
      <c r="JKC24" s="137"/>
      <c r="JKD24" s="137"/>
      <c r="JKE24" s="137"/>
      <c r="JKF24" s="137"/>
      <c r="JKG24" s="137"/>
      <c r="JKH24" s="137"/>
      <c r="JKI24" s="137"/>
      <c r="JKJ24" s="137"/>
      <c r="JKK24" s="137"/>
      <c r="JKL24" s="137"/>
      <c r="JKM24" s="137"/>
      <c r="JKN24" s="137"/>
      <c r="JKO24" s="137"/>
      <c r="JKP24" s="137"/>
      <c r="JKQ24" s="137"/>
      <c r="JKR24" s="137"/>
      <c r="JKS24" s="137"/>
      <c r="JKT24" s="137"/>
      <c r="JKU24" s="137"/>
      <c r="JKV24" s="137"/>
      <c r="JKW24" s="137"/>
      <c r="JKX24" s="137"/>
      <c r="JKY24" s="137"/>
      <c r="JKZ24" s="137"/>
      <c r="JLA24" s="137"/>
      <c r="JLB24" s="137"/>
      <c r="JLC24" s="137"/>
      <c r="JLD24" s="137"/>
      <c r="JLE24" s="137"/>
      <c r="JLF24" s="137"/>
      <c r="JLG24" s="137"/>
      <c r="JLH24" s="137"/>
      <c r="JLI24" s="137"/>
      <c r="JLJ24" s="137"/>
      <c r="JLK24" s="137"/>
      <c r="JLL24" s="137"/>
      <c r="JLM24" s="137"/>
      <c r="JLN24" s="137"/>
      <c r="JLO24" s="137"/>
      <c r="JLP24" s="137"/>
      <c r="JLQ24" s="137"/>
      <c r="JLR24" s="137"/>
      <c r="JLS24" s="137"/>
      <c r="JLT24" s="137"/>
      <c r="JLU24" s="137"/>
      <c r="JLV24" s="137"/>
      <c r="JLW24" s="137"/>
      <c r="JLX24" s="137"/>
      <c r="JLY24" s="137"/>
      <c r="JLZ24" s="137"/>
      <c r="JMA24" s="137"/>
      <c r="JMB24" s="137"/>
      <c r="JMC24" s="137"/>
      <c r="JMD24" s="137"/>
      <c r="JME24" s="137"/>
      <c r="JMF24" s="137"/>
      <c r="JMG24" s="137"/>
      <c r="JMH24" s="137"/>
      <c r="JMI24" s="137"/>
      <c r="JMJ24" s="137"/>
      <c r="JMK24" s="137"/>
      <c r="JML24" s="137"/>
      <c r="JMM24" s="137"/>
      <c r="JMN24" s="137"/>
      <c r="JMO24" s="137"/>
      <c r="JMP24" s="137"/>
      <c r="JMQ24" s="137"/>
      <c r="JMR24" s="137"/>
      <c r="JMS24" s="137"/>
      <c r="JMT24" s="137"/>
      <c r="JMU24" s="137"/>
      <c r="JMV24" s="137"/>
      <c r="JMW24" s="137"/>
      <c r="JMX24" s="137"/>
      <c r="JMY24" s="137"/>
      <c r="JMZ24" s="137"/>
      <c r="JNA24" s="137"/>
      <c r="JNB24" s="137"/>
      <c r="JNC24" s="137"/>
      <c r="JND24" s="137"/>
      <c r="JNE24" s="137"/>
      <c r="JNF24" s="137"/>
      <c r="JNG24" s="137"/>
      <c r="JNH24" s="137"/>
      <c r="JNI24" s="137"/>
      <c r="JNJ24" s="137"/>
      <c r="JNK24" s="137"/>
      <c r="JNL24" s="137"/>
      <c r="JNM24" s="137"/>
      <c r="JNN24" s="137"/>
      <c r="JNO24" s="137"/>
      <c r="JNP24" s="137"/>
      <c r="JNQ24" s="137"/>
      <c r="JNR24" s="137"/>
      <c r="JNS24" s="137"/>
      <c r="JNT24" s="137"/>
      <c r="JNU24" s="137"/>
      <c r="JNV24" s="137"/>
      <c r="JNW24" s="137"/>
      <c r="JNX24" s="137"/>
      <c r="JNY24" s="137"/>
      <c r="JNZ24" s="137"/>
      <c r="JOA24" s="137"/>
      <c r="JOB24" s="137"/>
      <c r="JOC24" s="137"/>
      <c r="JOD24" s="137"/>
      <c r="JOE24" s="137"/>
      <c r="JOF24" s="137"/>
      <c r="JOG24" s="137"/>
      <c r="JOH24" s="137"/>
      <c r="JOI24" s="137"/>
      <c r="JOJ24" s="137"/>
      <c r="JOK24" s="137"/>
      <c r="JOL24" s="137"/>
      <c r="JOM24" s="137"/>
      <c r="JON24" s="137"/>
      <c r="JOO24" s="137"/>
      <c r="JOP24" s="137"/>
      <c r="JOQ24" s="137"/>
      <c r="JOR24" s="137"/>
      <c r="JOS24" s="137"/>
      <c r="JOT24" s="137"/>
      <c r="JOU24" s="137"/>
      <c r="JOV24" s="137"/>
      <c r="JOW24" s="137"/>
      <c r="JOX24" s="137"/>
      <c r="JOY24" s="137"/>
      <c r="JOZ24" s="137"/>
      <c r="JPA24" s="137"/>
      <c r="JPB24" s="137"/>
      <c r="JPC24" s="137"/>
      <c r="JPD24" s="137"/>
      <c r="JPE24" s="137"/>
      <c r="JPF24" s="137"/>
      <c r="JPG24" s="137"/>
      <c r="JPH24" s="137"/>
      <c r="JPI24" s="137"/>
      <c r="JPJ24" s="137"/>
      <c r="JPK24" s="137"/>
      <c r="JPL24" s="137"/>
      <c r="JPM24" s="137"/>
      <c r="JPN24" s="137"/>
      <c r="JPO24" s="137"/>
      <c r="JPP24" s="137"/>
      <c r="JPQ24" s="137"/>
      <c r="JPR24" s="137"/>
      <c r="JPS24" s="137"/>
      <c r="JPT24" s="137"/>
      <c r="JPU24" s="137"/>
      <c r="JPV24" s="137"/>
      <c r="JPW24" s="137"/>
      <c r="JPX24" s="137"/>
      <c r="JPY24" s="137"/>
      <c r="JPZ24" s="137"/>
      <c r="JQA24" s="137"/>
      <c r="JQB24" s="137"/>
      <c r="JQC24" s="137"/>
      <c r="JQD24" s="137"/>
      <c r="JQE24" s="137"/>
      <c r="JQF24" s="137"/>
      <c r="JQG24" s="137"/>
      <c r="JQH24" s="137"/>
      <c r="JQI24" s="137"/>
      <c r="JQJ24" s="137"/>
      <c r="JQK24" s="137"/>
      <c r="JQL24" s="137"/>
      <c r="JQM24" s="137"/>
      <c r="JQN24" s="137"/>
      <c r="JQO24" s="137"/>
      <c r="JQP24" s="137"/>
      <c r="JQQ24" s="137"/>
      <c r="JQR24" s="137"/>
      <c r="JQS24" s="137"/>
      <c r="JQT24" s="137"/>
      <c r="JQU24" s="137"/>
      <c r="JQV24" s="137"/>
      <c r="JQW24" s="137"/>
      <c r="JQX24" s="137"/>
      <c r="JQY24" s="137"/>
      <c r="JQZ24" s="137"/>
      <c r="JRA24" s="137"/>
      <c r="JRB24" s="137"/>
      <c r="JRC24" s="137"/>
      <c r="JRD24" s="137"/>
      <c r="JRE24" s="137"/>
      <c r="JRF24" s="137"/>
      <c r="JRG24" s="137"/>
      <c r="JRH24" s="137"/>
      <c r="JRI24" s="137"/>
      <c r="JRJ24" s="137"/>
      <c r="JRK24" s="137"/>
      <c r="JRL24" s="137"/>
      <c r="JRM24" s="137"/>
      <c r="JRN24" s="137"/>
      <c r="JRO24" s="137"/>
      <c r="JRP24" s="137"/>
      <c r="JRQ24" s="137"/>
      <c r="JRR24" s="137"/>
      <c r="JRS24" s="137"/>
      <c r="JRT24" s="137"/>
      <c r="JRU24" s="137"/>
      <c r="JRV24" s="137"/>
      <c r="JRW24" s="137"/>
      <c r="JRX24" s="137"/>
      <c r="JRY24" s="137"/>
      <c r="JRZ24" s="137"/>
      <c r="JSA24" s="137"/>
      <c r="JSB24" s="137"/>
      <c r="JSC24" s="137"/>
      <c r="JSD24" s="137"/>
      <c r="JSE24" s="137"/>
      <c r="JSF24" s="137"/>
      <c r="JSG24" s="137"/>
      <c r="JSH24" s="137"/>
      <c r="JSI24" s="137"/>
      <c r="JSJ24" s="137"/>
      <c r="JSK24" s="137"/>
      <c r="JSL24" s="137"/>
      <c r="JSM24" s="137"/>
      <c r="JSN24" s="137"/>
      <c r="JSO24" s="137"/>
      <c r="JSP24" s="137"/>
      <c r="JSQ24" s="137"/>
      <c r="JSR24" s="137"/>
      <c r="JSS24" s="137"/>
      <c r="JST24" s="137"/>
      <c r="JSU24" s="137"/>
      <c r="JSV24" s="137"/>
      <c r="JSW24" s="137"/>
      <c r="JSX24" s="137"/>
      <c r="JSY24" s="137"/>
      <c r="JSZ24" s="137"/>
      <c r="JTA24" s="137"/>
      <c r="JTB24" s="137"/>
      <c r="JTC24" s="137"/>
      <c r="JTD24" s="137"/>
      <c r="JTE24" s="137"/>
      <c r="JTF24" s="137"/>
      <c r="JTG24" s="137"/>
      <c r="JTH24" s="137"/>
      <c r="JTI24" s="137"/>
      <c r="JTJ24" s="137"/>
      <c r="JTK24" s="137"/>
      <c r="JTL24" s="137"/>
      <c r="JTM24" s="137"/>
      <c r="JTN24" s="137"/>
      <c r="JTO24" s="137"/>
      <c r="JTP24" s="137"/>
      <c r="JTQ24" s="137"/>
      <c r="JTR24" s="137"/>
      <c r="JTS24" s="137"/>
      <c r="JTT24" s="137"/>
      <c r="JTU24" s="137"/>
      <c r="JTV24" s="137"/>
      <c r="JTW24" s="137"/>
      <c r="JTX24" s="137"/>
      <c r="JTY24" s="137"/>
      <c r="JTZ24" s="137"/>
      <c r="JUA24" s="137"/>
      <c r="JUB24" s="137"/>
      <c r="JUC24" s="137"/>
      <c r="JUD24" s="137"/>
      <c r="JUE24" s="137"/>
      <c r="JUF24" s="137"/>
      <c r="JUG24" s="137"/>
      <c r="JUH24" s="137"/>
      <c r="JUI24" s="137"/>
      <c r="JUJ24" s="137"/>
      <c r="JUK24" s="137"/>
      <c r="JUL24" s="137"/>
      <c r="JUM24" s="137"/>
      <c r="JUN24" s="137"/>
      <c r="JUO24" s="137"/>
      <c r="JUP24" s="137"/>
      <c r="JUQ24" s="137"/>
      <c r="JUR24" s="137"/>
      <c r="JUS24" s="137"/>
      <c r="JUT24" s="137"/>
      <c r="JUU24" s="137"/>
      <c r="JUV24" s="137"/>
      <c r="JUW24" s="137"/>
      <c r="JUX24" s="137"/>
      <c r="JUY24" s="137"/>
      <c r="JUZ24" s="137"/>
      <c r="JVA24" s="137"/>
      <c r="JVB24" s="137"/>
      <c r="JVC24" s="137"/>
      <c r="JVD24" s="137"/>
      <c r="JVE24" s="137"/>
      <c r="JVF24" s="137"/>
      <c r="JVG24" s="137"/>
      <c r="JVH24" s="137"/>
      <c r="JVI24" s="137"/>
      <c r="JVJ24" s="137"/>
      <c r="JVK24" s="137"/>
      <c r="JVL24" s="137"/>
      <c r="JVM24" s="137"/>
      <c r="JVN24" s="137"/>
      <c r="JVO24" s="137"/>
      <c r="JVP24" s="137"/>
      <c r="JVQ24" s="137"/>
      <c r="JVR24" s="137"/>
      <c r="JVS24" s="137"/>
      <c r="JVT24" s="137"/>
      <c r="JVU24" s="137"/>
      <c r="JVV24" s="137"/>
      <c r="JVW24" s="137"/>
      <c r="JVX24" s="137"/>
      <c r="JVY24" s="137"/>
      <c r="JVZ24" s="137"/>
      <c r="JWA24" s="137"/>
      <c r="JWB24" s="137"/>
      <c r="JWC24" s="137"/>
      <c r="JWD24" s="137"/>
      <c r="JWE24" s="137"/>
      <c r="JWF24" s="137"/>
      <c r="JWG24" s="137"/>
      <c r="JWH24" s="137"/>
      <c r="JWI24" s="137"/>
      <c r="JWJ24" s="137"/>
      <c r="JWK24" s="137"/>
      <c r="JWL24" s="137"/>
      <c r="JWM24" s="137"/>
      <c r="JWN24" s="137"/>
      <c r="JWO24" s="137"/>
      <c r="JWP24" s="137"/>
      <c r="JWQ24" s="137"/>
      <c r="JWR24" s="137"/>
      <c r="JWS24" s="137"/>
      <c r="JWT24" s="137"/>
      <c r="JWU24" s="137"/>
      <c r="JWV24" s="137"/>
      <c r="JWW24" s="137"/>
      <c r="JWX24" s="137"/>
      <c r="JWY24" s="137"/>
      <c r="JWZ24" s="137"/>
      <c r="JXA24" s="137"/>
      <c r="JXB24" s="137"/>
      <c r="JXC24" s="137"/>
      <c r="JXD24" s="137"/>
      <c r="JXE24" s="137"/>
      <c r="JXF24" s="137"/>
      <c r="JXG24" s="137"/>
      <c r="JXH24" s="137"/>
      <c r="JXI24" s="137"/>
      <c r="JXJ24" s="137"/>
      <c r="JXK24" s="137"/>
      <c r="JXL24" s="137"/>
      <c r="JXM24" s="137"/>
      <c r="JXN24" s="137"/>
      <c r="JXO24" s="137"/>
      <c r="JXP24" s="137"/>
      <c r="JXQ24" s="137"/>
      <c r="JXR24" s="137"/>
      <c r="JXS24" s="137"/>
      <c r="JXT24" s="137"/>
      <c r="JXU24" s="137"/>
      <c r="JXV24" s="137"/>
      <c r="JXW24" s="137"/>
      <c r="JXX24" s="137"/>
      <c r="JXY24" s="137"/>
      <c r="JXZ24" s="137"/>
      <c r="JYA24" s="137"/>
      <c r="JYB24" s="137"/>
      <c r="JYC24" s="137"/>
      <c r="JYD24" s="137"/>
      <c r="JYE24" s="137"/>
      <c r="JYF24" s="137"/>
      <c r="JYG24" s="137"/>
      <c r="JYH24" s="137"/>
      <c r="JYI24" s="137"/>
      <c r="JYJ24" s="137"/>
      <c r="JYK24" s="137"/>
      <c r="JYL24" s="137"/>
      <c r="JYM24" s="137"/>
      <c r="JYN24" s="137"/>
      <c r="JYO24" s="137"/>
      <c r="JYP24" s="137"/>
      <c r="JYQ24" s="137"/>
      <c r="JYR24" s="137"/>
      <c r="JYS24" s="137"/>
      <c r="JYT24" s="137"/>
      <c r="JYU24" s="137"/>
      <c r="JYV24" s="137"/>
      <c r="JYW24" s="137"/>
      <c r="JYX24" s="137"/>
      <c r="JYY24" s="137"/>
      <c r="JYZ24" s="137"/>
      <c r="JZA24" s="137"/>
      <c r="JZB24" s="137"/>
      <c r="JZC24" s="137"/>
      <c r="JZD24" s="137"/>
      <c r="JZE24" s="137"/>
      <c r="JZF24" s="137"/>
      <c r="JZG24" s="137"/>
      <c r="JZH24" s="137"/>
      <c r="JZI24" s="137"/>
      <c r="JZJ24" s="137"/>
      <c r="JZK24" s="137"/>
      <c r="JZL24" s="137"/>
      <c r="JZM24" s="137"/>
      <c r="JZN24" s="137"/>
      <c r="JZO24" s="137"/>
      <c r="JZP24" s="137"/>
      <c r="JZQ24" s="137"/>
      <c r="JZR24" s="137"/>
      <c r="JZS24" s="137"/>
      <c r="JZT24" s="137"/>
      <c r="JZU24" s="137"/>
      <c r="JZV24" s="137"/>
      <c r="JZW24" s="137"/>
      <c r="JZX24" s="137"/>
      <c r="JZY24" s="137"/>
      <c r="JZZ24" s="137"/>
      <c r="KAA24" s="137"/>
      <c r="KAB24" s="137"/>
      <c r="KAC24" s="137"/>
      <c r="KAD24" s="137"/>
      <c r="KAE24" s="137"/>
      <c r="KAF24" s="137"/>
      <c r="KAG24" s="137"/>
      <c r="KAH24" s="137"/>
      <c r="KAI24" s="137"/>
      <c r="KAJ24" s="137"/>
      <c r="KAK24" s="137"/>
      <c r="KAL24" s="137"/>
      <c r="KAM24" s="137"/>
      <c r="KAN24" s="137"/>
      <c r="KAO24" s="137"/>
      <c r="KAP24" s="137"/>
      <c r="KAQ24" s="137"/>
      <c r="KAR24" s="137"/>
      <c r="KAS24" s="137"/>
      <c r="KAT24" s="137"/>
      <c r="KAU24" s="137"/>
      <c r="KAV24" s="137"/>
      <c r="KAW24" s="137"/>
      <c r="KAX24" s="137"/>
      <c r="KAY24" s="137"/>
      <c r="KAZ24" s="137"/>
      <c r="KBA24" s="137"/>
      <c r="KBB24" s="137"/>
      <c r="KBC24" s="137"/>
      <c r="KBD24" s="137"/>
      <c r="KBE24" s="137"/>
      <c r="KBF24" s="137"/>
      <c r="KBG24" s="137"/>
      <c r="KBH24" s="137"/>
      <c r="KBI24" s="137"/>
      <c r="KBJ24" s="137"/>
      <c r="KBK24" s="137"/>
      <c r="KBL24" s="137"/>
      <c r="KBM24" s="137"/>
      <c r="KBN24" s="137"/>
      <c r="KBO24" s="137"/>
      <c r="KBP24" s="137"/>
      <c r="KBQ24" s="137"/>
      <c r="KBR24" s="137"/>
      <c r="KBS24" s="137"/>
      <c r="KBT24" s="137"/>
      <c r="KBU24" s="137"/>
      <c r="KBV24" s="137"/>
      <c r="KBW24" s="137"/>
      <c r="KBX24" s="137"/>
      <c r="KBY24" s="137"/>
      <c r="KBZ24" s="137"/>
      <c r="KCA24" s="137"/>
      <c r="KCB24" s="137"/>
      <c r="KCC24" s="137"/>
      <c r="KCD24" s="137"/>
      <c r="KCE24" s="137"/>
      <c r="KCF24" s="137"/>
      <c r="KCG24" s="137"/>
      <c r="KCH24" s="137"/>
      <c r="KCI24" s="137"/>
      <c r="KCJ24" s="137"/>
      <c r="KCK24" s="137"/>
      <c r="KCL24" s="137"/>
      <c r="KCM24" s="137"/>
      <c r="KCN24" s="137"/>
      <c r="KCO24" s="137"/>
      <c r="KCP24" s="137"/>
      <c r="KCQ24" s="137"/>
      <c r="KCR24" s="137"/>
      <c r="KCS24" s="137"/>
      <c r="KCT24" s="137"/>
      <c r="KCU24" s="137"/>
      <c r="KCV24" s="137"/>
      <c r="KCW24" s="137"/>
      <c r="KCX24" s="137"/>
      <c r="KCY24" s="137"/>
      <c r="KCZ24" s="137"/>
      <c r="KDA24" s="137"/>
      <c r="KDB24" s="137"/>
      <c r="KDC24" s="137"/>
      <c r="KDD24" s="137"/>
      <c r="KDE24" s="137"/>
      <c r="KDF24" s="137"/>
      <c r="KDG24" s="137"/>
      <c r="KDH24" s="137"/>
      <c r="KDI24" s="137"/>
      <c r="KDJ24" s="137"/>
      <c r="KDK24" s="137"/>
      <c r="KDL24" s="137"/>
      <c r="KDM24" s="137"/>
      <c r="KDN24" s="137"/>
      <c r="KDO24" s="137"/>
      <c r="KDP24" s="137"/>
      <c r="KDQ24" s="137"/>
      <c r="KDR24" s="137"/>
      <c r="KDS24" s="137"/>
      <c r="KDT24" s="137"/>
      <c r="KDU24" s="137"/>
      <c r="KDV24" s="137"/>
      <c r="KDW24" s="137"/>
      <c r="KDX24" s="137"/>
      <c r="KDY24" s="137"/>
      <c r="KDZ24" s="137"/>
      <c r="KEA24" s="137"/>
      <c r="KEB24" s="137"/>
      <c r="KEC24" s="137"/>
      <c r="KED24" s="137"/>
      <c r="KEE24" s="137"/>
      <c r="KEF24" s="137"/>
      <c r="KEG24" s="137"/>
      <c r="KEH24" s="137"/>
      <c r="KEI24" s="137"/>
      <c r="KEJ24" s="137"/>
      <c r="KEK24" s="137"/>
      <c r="KEL24" s="137"/>
      <c r="KEM24" s="137"/>
      <c r="KEN24" s="137"/>
      <c r="KEO24" s="137"/>
      <c r="KEP24" s="137"/>
      <c r="KEQ24" s="137"/>
      <c r="KER24" s="137"/>
      <c r="KES24" s="137"/>
      <c r="KET24" s="137"/>
      <c r="KEU24" s="137"/>
      <c r="KEV24" s="137"/>
      <c r="KEW24" s="137"/>
      <c r="KEX24" s="137"/>
      <c r="KEY24" s="137"/>
      <c r="KEZ24" s="137"/>
      <c r="KFA24" s="137"/>
      <c r="KFB24" s="137"/>
      <c r="KFC24" s="137"/>
      <c r="KFD24" s="137"/>
      <c r="KFE24" s="137"/>
      <c r="KFF24" s="137"/>
      <c r="KFG24" s="137"/>
      <c r="KFH24" s="137"/>
      <c r="KFI24" s="137"/>
      <c r="KFJ24" s="137"/>
      <c r="KFK24" s="137"/>
      <c r="KFL24" s="137"/>
      <c r="KFM24" s="137"/>
      <c r="KFN24" s="137"/>
      <c r="KFO24" s="137"/>
      <c r="KFP24" s="137"/>
      <c r="KFQ24" s="137"/>
      <c r="KFR24" s="137"/>
      <c r="KFS24" s="137"/>
      <c r="KFT24" s="137"/>
      <c r="KFU24" s="137"/>
      <c r="KFV24" s="137"/>
      <c r="KFW24" s="137"/>
      <c r="KFX24" s="137"/>
      <c r="KFY24" s="137"/>
      <c r="KFZ24" s="137"/>
      <c r="KGA24" s="137"/>
      <c r="KGB24" s="137"/>
      <c r="KGC24" s="137"/>
      <c r="KGD24" s="137"/>
      <c r="KGE24" s="137"/>
      <c r="KGF24" s="137"/>
      <c r="KGG24" s="137"/>
      <c r="KGH24" s="137"/>
      <c r="KGI24" s="137"/>
      <c r="KGJ24" s="137"/>
      <c r="KGK24" s="137"/>
      <c r="KGL24" s="137"/>
      <c r="KGM24" s="137"/>
      <c r="KGN24" s="137"/>
      <c r="KGO24" s="137"/>
      <c r="KGP24" s="137"/>
      <c r="KGQ24" s="137"/>
      <c r="KGR24" s="137"/>
      <c r="KGS24" s="137"/>
      <c r="KGT24" s="137"/>
      <c r="KGU24" s="137"/>
      <c r="KGV24" s="137"/>
      <c r="KGW24" s="137"/>
      <c r="KGX24" s="137"/>
      <c r="KGY24" s="137"/>
      <c r="KGZ24" s="137"/>
      <c r="KHA24" s="137"/>
      <c r="KHB24" s="137"/>
      <c r="KHC24" s="137"/>
      <c r="KHD24" s="137"/>
      <c r="KHE24" s="137"/>
      <c r="KHF24" s="137"/>
      <c r="KHG24" s="137"/>
      <c r="KHH24" s="137"/>
      <c r="KHI24" s="137"/>
      <c r="KHJ24" s="137"/>
      <c r="KHK24" s="137"/>
      <c r="KHL24" s="137"/>
      <c r="KHM24" s="137"/>
      <c r="KHN24" s="137"/>
      <c r="KHO24" s="137"/>
      <c r="KHP24" s="137"/>
      <c r="KHQ24" s="137"/>
      <c r="KHR24" s="137"/>
      <c r="KHS24" s="137"/>
      <c r="KHT24" s="137"/>
      <c r="KHU24" s="137"/>
      <c r="KHV24" s="137"/>
      <c r="KHW24" s="137"/>
      <c r="KHX24" s="137"/>
      <c r="KHY24" s="137"/>
      <c r="KHZ24" s="137"/>
      <c r="KIA24" s="137"/>
      <c r="KIB24" s="137"/>
      <c r="KIC24" s="137"/>
      <c r="KID24" s="137"/>
      <c r="KIE24" s="137"/>
      <c r="KIF24" s="137"/>
      <c r="KIG24" s="137"/>
      <c r="KIH24" s="137"/>
      <c r="KII24" s="137"/>
      <c r="KIJ24" s="137"/>
      <c r="KIK24" s="137"/>
      <c r="KIL24" s="137"/>
      <c r="KIM24" s="137"/>
      <c r="KIN24" s="137"/>
      <c r="KIO24" s="137"/>
      <c r="KIP24" s="137"/>
      <c r="KIQ24" s="137"/>
      <c r="KIR24" s="137"/>
      <c r="KIS24" s="137"/>
      <c r="KIT24" s="137"/>
      <c r="KIU24" s="137"/>
      <c r="KIV24" s="137"/>
      <c r="KIW24" s="137"/>
      <c r="KIX24" s="137"/>
      <c r="KIY24" s="137"/>
      <c r="KIZ24" s="137"/>
      <c r="KJA24" s="137"/>
      <c r="KJB24" s="137"/>
      <c r="KJC24" s="137"/>
      <c r="KJD24" s="137"/>
      <c r="KJE24" s="137"/>
      <c r="KJF24" s="137"/>
      <c r="KJG24" s="137"/>
      <c r="KJH24" s="137"/>
      <c r="KJI24" s="137"/>
      <c r="KJJ24" s="137"/>
      <c r="KJK24" s="137"/>
      <c r="KJL24" s="137"/>
      <c r="KJM24" s="137"/>
      <c r="KJN24" s="137"/>
      <c r="KJO24" s="137"/>
      <c r="KJP24" s="137"/>
      <c r="KJQ24" s="137"/>
      <c r="KJR24" s="137"/>
      <c r="KJS24" s="137"/>
      <c r="KJT24" s="137"/>
      <c r="KJU24" s="137"/>
      <c r="KJV24" s="137"/>
      <c r="KJW24" s="137"/>
      <c r="KJX24" s="137"/>
      <c r="KJY24" s="137"/>
      <c r="KJZ24" s="137"/>
      <c r="KKA24" s="137"/>
      <c r="KKB24" s="137"/>
      <c r="KKC24" s="137"/>
      <c r="KKD24" s="137"/>
      <c r="KKE24" s="137"/>
      <c r="KKF24" s="137"/>
      <c r="KKG24" s="137"/>
      <c r="KKH24" s="137"/>
      <c r="KKI24" s="137"/>
      <c r="KKJ24" s="137"/>
      <c r="KKK24" s="137"/>
      <c r="KKL24" s="137"/>
      <c r="KKM24" s="137"/>
      <c r="KKN24" s="137"/>
      <c r="KKO24" s="137"/>
      <c r="KKP24" s="137"/>
      <c r="KKQ24" s="137"/>
      <c r="KKR24" s="137"/>
      <c r="KKS24" s="137"/>
      <c r="KKT24" s="137"/>
      <c r="KKU24" s="137"/>
      <c r="KKV24" s="137"/>
      <c r="KKW24" s="137"/>
      <c r="KKX24" s="137"/>
      <c r="KKY24" s="137"/>
      <c r="KKZ24" s="137"/>
      <c r="KLA24" s="137"/>
      <c r="KLB24" s="137"/>
      <c r="KLC24" s="137"/>
      <c r="KLD24" s="137"/>
      <c r="KLE24" s="137"/>
      <c r="KLF24" s="137"/>
      <c r="KLG24" s="137"/>
      <c r="KLH24" s="137"/>
      <c r="KLI24" s="137"/>
      <c r="KLJ24" s="137"/>
      <c r="KLK24" s="137"/>
      <c r="KLL24" s="137"/>
      <c r="KLM24" s="137"/>
      <c r="KLN24" s="137"/>
      <c r="KLO24" s="137"/>
      <c r="KLP24" s="137"/>
      <c r="KLQ24" s="137"/>
      <c r="KLR24" s="137"/>
      <c r="KLS24" s="137"/>
      <c r="KLT24" s="137"/>
      <c r="KLU24" s="137"/>
      <c r="KLV24" s="137"/>
      <c r="KLW24" s="137"/>
      <c r="KLX24" s="137"/>
      <c r="KLY24" s="137"/>
      <c r="KLZ24" s="137"/>
      <c r="KMA24" s="137"/>
      <c r="KMB24" s="137"/>
      <c r="KMC24" s="137"/>
      <c r="KMD24" s="137"/>
      <c r="KME24" s="137"/>
      <c r="KMF24" s="137"/>
      <c r="KMG24" s="137"/>
      <c r="KMH24" s="137"/>
      <c r="KMI24" s="137"/>
      <c r="KMJ24" s="137"/>
      <c r="KMK24" s="137"/>
      <c r="KML24" s="137"/>
      <c r="KMM24" s="137"/>
      <c r="KMN24" s="137"/>
      <c r="KMO24" s="137"/>
      <c r="KMP24" s="137"/>
      <c r="KMQ24" s="137"/>
      <c r="KMR24" s="137"/>
      <c r="KMS24" s="137"/>
      <c r="KMT24" s="137"/>
      <c r="KMU24" s="137"/>
      <c r="KMV24" s="137"/>
      <c r="KMW24" s="137"/>
      <c r="KMX24" s="137"/>
      <c r="KMY24" s="137"/>
      <c r="KMZ24" s="137"/>
      <c r="KNA24" s="137"/>
      <c r="KNB24" s="137"/>
      <c r="KNC24" s="137"/>
      <c r="KND24" s="137"/>
      <c r="KNE24" s="137"/>
      <c r="KNF24" s="137"/>
      <c r="KNG24" s="137"/>
      <c r="KNH24" s="137"/>
      <c r="KNI24" s="137"/>
      <c r="KNJ24" s="137"/>
      <c r="KNK24" s="137"/>
      <c r="KNL24" s="137"/>
      <c r="KNM24" s="137"/>
      <c r="KNN24" s="137"/>
      <c r="KNO24" s="137"/>
      <c r="KNP24" s="137"/>
      <c r="KNQ24" s="137"/>
      <c r="KNR24" s="137"/>
      <c r="KNS24" s="137"/>
      <c r="KNT24" s="137"/>
      <c r="KNU24" s="137"/>
      <c r="KNV24" s="137"/>
      <c r="KNW24" s="137"/>
      <c r="KNX24" s="137"/>
      <c r="KNY24" s="137"/>
      <c r="KNZ24" s="137"/>
      <c r="KOA24" s="137"/>
      <c r="KOB24" s="137"/>
      <c r="KOC24" s="137"/>
      <c r="KOD24" s="137"/>
      <c r="KOE24" s="137"/>
      <c r="KOF24" s="137"/>
      <c r="KOG24" s="137"/>
      <c r="KOH24" s="137"/>
      <c r="KOI24" s="137"/>
      <c r="KOJ24" s="137"/>
      <c r="KOK24" s="137"/>
      <c r="KOL24" s="137"/>
      <c r="KOM24" s="137"/>
      <c r="KON24" s="137"/>
      <c r="KOO24" s="137"/>
      <c r="KOP24" s="137"/>
      <c r="KOQ24" s="137"/>
      <c r="KOR24" s="137"/>
      <c r="KOS24" s="137"/>
      <c r="KOT24" s="137"/>
      <c r="KOU24" s="137"/>
      <c r="KOV24" s="137"/>
      <c r="KOW24" s="137"/>
      <c r="KOX24" s="137"/>
      <c r="KOY24" s="137"/>
      <c r="KOZ24" s="137"/>
      <c r="KPA24" s="137"/>
      <c r="KPB24" s="137"/>
      <c r="KPC24" s="137"/>
      <c r="KPD24" s="137"/>
      <c r="KPE24" s="137"/>
      <c r="KPF24" s="137"/>
      <c r="KPG24" s="137"/>
      <c r="KPH24" s="137"/>
      <c r="KPI24" s="137"/>
      <c r="KPJ24" s="137"/>
      <c r="KPK24" s="137"/>
      <c r="KPL24" s="137"/>
      <c r="KPM24" s="137"/>
      <c r="KPN24" s="137"/>
      <c r="KPO24" s="137"/>
      <c r="KPP24" s="137"/>
      <c r="KPQ24" s="137"/>
      <c r="KPR24" s="137"/>
      <c r="KPS24" s="137"/>
      <c r="KPT24" s="137"/>
      <c r="KPU24" s="137"/>
      <c r="KPV24" s="137"/>
      <c r="KPW24" s="137"/>
      <c r="KPX24" s="137"/>
      <c r="KPY24" s="137"/>
      <c r="KPZ24" s="137"/>
      <c r="KQA24" s="137"/>
      <c r="KQB24" s="137"/>
      <c r="KQC24" s="137"/>
      <c r="KQD24" s="137"/>
      <c r="KQE24" s="137"/>
      <c r="KQF24" s="137"/>
      <c r="KQG24" s="137"/>
      <c r="KQH24" s="137"/>
      <c r="KQI24" s="137"/>
      <c r="KQJ24" s="137"/>
      <c r="KQK24" s="137"/>
      <c r="KQL24" s="137"/>
      <c r="KQM24" s="137"/>
      <c r="KQN24" s="137"/>
      <c r="KQO24" s="137"/>
      <c r="KQP24" s="137"/>
      <c r="KQQ24" s="137"/>
      <c r="KQR24" s="137"/>
      <c r="KQS24" s="137"/>
      <c r="KQT24" s="137"/>
      <c r="KQU24" s="137"/>
      <c r="KQV24" s="137"/>
      <c r="KQW24" s="137"/>
      <c r="KQX24" s="137"/>
      <c r="KQY24" s="137"/>
      <c r="KQZ24" s="137"/>
      <c r="KRA24" s="137"/>
      <c r="KRB24" s="137"/>
      <c r="KRC24" s="137"/>
      <c r="KRD24" s="137"/>
      <c r="KRE24" s="137"/>
      <c r="KRF24" s="137"/>
      <c r="KRG24" s="137"/>
      <c r="KRH24" s="137"/>
      <c r="KRI24" s="137"/>
      <c r="KRJ24" s="137"/>
      <c r="KRK24" s="137"/>
      <c r="KRL24" s="137"/>
      <c r="KRM24" s="137"/>
      <c r="KRN24" s="137"/>
      <c r="KRO24" s="137"/>
      <c r="KRP24" s="137"/>
      <c r="KRQ24" s="137"/>
      <c r="KRR24" s="137"/>
      <c r="KRS24" s="137"/>
      <c r="KRT24" s="137"/>
      <c r="KRU24" s="137"/>
      <c r="KRV24" s="137"/>
      <c r="KRW24" s="137"/>
      <c r="KRX24" s="137"/>
      <c r="KRY24" s="137"/>
      <c r="KRZ24" s="137"/>
      <c r="KSA24" s="137"/>
      <c r="KSB24" s="137"/>
      <c r="KSC24" s="137"/>
      <c r="KSD24" s="137"/>
      <c r="KSE24" s="137"/>
      <c r="KSF24" s="137"/>
      <c r="KSG24" s="137"/>
      <c r="KSH24" s="137"/>
      <c r="KSI24" s="137"/>
      <c r="KSJ24" s="137"/>
      <c r="KSK24" s="137"/>
      <c r="KSL24" s="137"/>
      <c r="KSM24" s="137"/>
      <c r="KSN24" s="137"/>
      <c r="KSO24" s="137"/>
      <c r="KSP24" s="137"/>
      <c r="KSQ24" s="137"/>
      <c r="KSR24" s="137"/>
      <c r="KSS24" s="137"/>
      <c r="KST24" s="137"/>
      <c r="KSU24" s="137"/>
      <c r="KSV24" s="137"/>
      <c r="KSW24" s="137"/>
      <c r="KSX24" s="137"/>
      <c r="KSY24" s="137"/>
      <c r="KSZ24" s="137"/>
      <c r="KTA24" s="137"/>
      <c r="KTB24" s="137"/>
      <c r="KTC24" s="137"/>
      <c r="KTD24" s="137"/>
      <c r="KTE24" s="137"/>
      <c r="KTF24" s="137"/>
      <c r="KTG24" s="137"/>
      <c r="KTH24" s="137"/>
      <c r="KTI24" s="137"/>
      <c r="KTJ24" s="137"/>
      <c r="KTK24" s="137"/>
      <c r="KTL24" s="137"/>
      <c r="KTM24" s="137"/>
      <c r="KTN24" s="137"/>
      <c r="KTO24" s="137"/>
      <c r="KTP24" s="137"/>
      <c r="KTQ24" s="137"/>
      <c r="KTR24" s="137"/>
      <c r="KTS24" s="137"/>
      <c r="KTT24" s="137"/>
      <c r="KTU24" s="137"/>
      <c r="KTV24" s="137"/>
      <c r="KTW24" s="137"/>
      <c r="KTX24" s="137"/>
      <c r="KTY24" s="137"/>
      <c r="KTZ24" s="137"/>
      <c r="KUA24" s="137"/>
      <c r="KUB24" s="137"/>
      <c r="KUC24" s="137"/>
      <c r="KUD24" s="137"/>
      <c r="KUE24" s="137"/>
      <c r="KUF24" s="137"/>
      <c r="KUG24" s="137"/>
      <c r="KUH24" s="137"/>
      <c r="KUI24" s="137"/>
      <c r="KUJ24" s="137"/>
      <c r="KUK24" s="137"/>
      <c r="KUL24" s="137"/>
      <c r="KUM24" s="137"/>
      <c r="KUN24" s="137"/>
      <c r="KUO24" s="137"/>
      <c r="KUP24" s="137"/>
      <c r="KUQ24" s="137"/>
      <c r="KUR24" s="137"/>
      <c r="KUS24" s="137"/>
      <c r="KUT24" s="137"/>
      <c r="KUU24" s="137"/>
      <c r="KUV24" s="137"/>
      <c r="KUW24" s="137"/>
      <c r="KUX24" s="137"/>
      <c r="KUY24" s="137"/>
      <c r="KUZ24" s="137"/>
      <c r="KVA24" s="137"/>
      <c r="KVB24" s="137"/>
      <c r="KVC24" s="137"/>
      <c r="KVD24" s="137"/>
      <c r="KVE24" s="137"/>
      <c r="KVF24" s="137"/>
      <c r="KVG24" s="137"/>
      <c r="KVH24" s="137"/>
      <c r="KVI24" s="137"/>
      <c r="KVJ24" s="137"/>
      <c r="KVK24" s="137"/>
      <c r="KVL24" s="137"/>
      <c r="KVM24" s="137"/>
      <c r="KVN24" s="137"/>
      <c r="KVO24" s="137"/>
      <c r="KVP24" s="137"/>
      <c r="KVQ24" s="137"/>
      <c r="KVR24" s="137"/>
      <c r="KVS24" s="137"/>
      <c r="KVT24" s="137"/>
      <c r="KVU24" s="137"/>
      <c r="KVV24" s="137"/>
      <c r="KVW24" s="137"/>
      <c r="KVX24" s="137"/>
      <c r="KVY24" s="137"/>
      <c r="KVZ24" s="137"/>
      <c r="KWA24" s="137"/>
      <c r="KWB24" s="137"/>
      <c r="KWC24" s="137"/>
      <c r="KWD24" s="137"/>
      <c r="KWE24" s="137"/>
      <c r="KWF24" s="137"/>
      <c r="KWG24" s="137"/>
      <c r="KWH24" s="137"/>
      <c r="KWI24" s="137"/>
      <c r="KWJ24" s="137"/>
      <c r="KWK24" s="137"/>
      <c r="KWL24" s="137"/>
      <c r="KWM24" s="137"/>
      <c r="KWN24" s="137"/>
      <c r="KWO24" s="137"/>
      <c r="KWP24" s="137"/>
      <c r="KWQ24" s="137"/>
      <c r="KWR24" s="137"/>
      <c r="KWS24" s="137"/>
      <c r="KWT24" s="137"/>
      <c r="KWU24" s="137"/>
      <c r="KWV24" s="137"/>
      <c r="KWW24" s="137"/>
      <c r="KWX24" s="137"/>
      <c r="KWY24" s="137"/>
      <c r="KWZ24" s="137"/>
      <c r="KXA24" s="137"/>
      <c r="KXB24" s="137"/>
      <c r="KXC24" s="137"/>
      <c r="KXD24" s="137"/>
      <c r="KXE24" s="137"/>
      <c r="KXF24" s="137"/>
      <c r="KXG24" s="137"/>
      <c r="KXH24" s="137"/>
      <c r="KXI24" s="137"/>
      <c r="KXJ24" s="137"/>
      <c r="KXK24" s="137"/>
      <c r="KXL24" s="137"/>
      <c r="KXM24" s="137"/>
      <c r="KXN24" s="137"/>
      <c r="KXO24" s="137"/>
      <c r="KXP24" s="137"/>
      <c r="KXQ24" s="137"/>
      <c r="KXR24" s="137"/>
      <c r="KXS24" s="137"/>
      <c r="KXT24" s="137"/>
      <c r="KXU24" s="137"/>
      <c r="KXV24" s="137"/>
      <c r="KXW24" s="137"/>
      <c r="KXX24" s="137"/>
      <c r="KXY24" s="137"/>
      <c r="KXZ24" s="137"/>
      <c r="KYA24" s="137"/>
      <c r="KYB24" s="137"/>
      <c r="KYC24" s="137"/>
      <c r="KYD24" s="137"/>
      <c r="KYE24" s="137"/>
      <c r="KYF24" s="137"/>
      <c r="KYG24" s="137"/>
      <c r="KYH24" s="137"/>
      <c r="KYI24" s="137"/>
      <c r="KYJ24" s="137"/>
      <c r="KYK24" s="137"/>
      <c r="KYL24" s="137"/>
      <c r="KYM24" s="137"/>
      <c r="KYN24" s="137"/>
      <c r="KYO24" s="137"/>
      <c r="KYP24" s="137"/>
      <c r="KYQ24" s="137"/>
      <c r="KYR24" s="137"/>
      <c r="KYS24" s="137"/>
      <c r="KYT24" s="137"/>
      <c r="KYU24" s="137"/>
      <c r="KYV24" s="137"/>
      <c r="KYW24" s="137"/>
      <c r="KYX24" s="137"/>
      <c r="KYY24" s="137"/>
      <c r="KYZ24" s="137"/>
      <c r="KZA24" s="137"/>
      <c r="KZB24" s="137"/>
      <c r="KZC24" s="137"/>
      <c r="KZD24" s="137"/>
      <c r="KZE24" s="137"/>
      <c r="KZF24" s="137"/>
      <c r="KZG24" s="137"/>
      <c r="KZH24" s="137"/>
      <c r="KZI24" s="137"/>
      <c r="KZJ24" s="137"/>
      <c r="KZK24" s="137"/>
      <c r="KZL24" s="137"/>
      <c r="KZM24" s="137"/>
      <c r="KZN24" s="137"/>
      <c r="KZO24" s="137"/>
      <c r="KZP24" s="137"/>
      <c r="KZQ24" s="137"/>
      <c r="KZR24" s="137"/>
      <c r="KZS24" s="137"/>
      <c r="KZT24" s="137"/>
      <c r="KZU24" s="137"/>
      <c r="KZV24" s="137"/>
      <c r="KZW24" s="137"/>
      <c r="KZX24" s="137"/>
      <c r="KZY24" s="137"/>
      <c r="KZZ24" s="137"/>
      <c r="LAA24" s="137"/>
      <c r="LAB24" s="137"/>
      <c r="LAC24" s="137"/>
      <c r="LAD24" s="137"/>
      <c r="LAE24" s="137"/>
      <c r="LAF24" s="137"/>
      <c r="LAG24" s="137"/>
      <c r="LAH24" s="137"/>
      <c r="LAI24" s="137"/>
      <c r="LAJ24" s="137"/>
      <c r="LAK24" s="137"/>
      <c r="LAL24" s="137"/>
      <c r="LAM24" s="137"/>
      <c r="LAN24" s="137"/>
      <c r="LAO24" s="137"/>
      <c r="LAP24" s="137"/>
      <c r="LAQ24" s="137"/>
      <c r="LAR24" s="137"/>
      <c r="LAS24" s="137"/>
      <c r="LAT24" s="137"/>
      <c r="LAU24" s="137"/>
      <c r="LAV24" s="137"/>
      <c r="LAW24" s="137"/>
      <c r="LAX24" s="137"/>
      <c r="LAY24" s="137"/>
      <c r="LAZ24" s="137"/>
      <c r="LBA24" s="137"/>
      <c r="LBB24" s="137"/>
      <c r="LBC24" s="137"/>
      <c r="LBD24" s="137"/>
      <c r="LBE24" s="137"/>
      <c r="LBF24" s="137"/>
      <c r="LBG24" s="137"/>
      <c r="LBH24" s="137"/>
      <c r="LBI24" s="137"/>
      <c r="LBJ24" s="137"/>
      <c r="LBK24" s="137"/>
      <c r="LBL24" s="137"/>
      <c r="LBM24" s="137"/>
      <c r="LBN24" s="137"/>
      <c r="LBO24" s="137"/>
      <c r="LBP24" s="137"/>
      <c r="LBQ24" s="137"/>
      <c r="LBR24" s="137"/>
      <c r="LBS24" s="137"/>
      <c r="LBT24" s="137"/>
      <c r="LBU24" s="137"/>
      <c r="LBV24" s="137"/>
      <c r="LBW24" s="137"/>
      <c r="LBX24" s="137"/>
      <c r="LBY24" s="137"/>
      <c r="LBZ24" s="137"/>
      <c r="LCA24" s="137"/>
      <c r="LCB24" s="137"/>
      <c r="LCC24" s="137"/>
      <c r="LCD24" s="137"/>
      <c r="LCE24" s="137"/>
      <c r="LCF24" s="137"/>
      <c r="LCG24" s="137"/>
      <c r="LCH24" s="137"/>
      <c r="LCI24" s="137"/>
      <c r="LCJ24" s="137"/>
      <c r="LCK24" s="137"/>
      <c r="LCL24" s="137"/>
      <c r="LCM24" s="137"/>
      <c r="LCN24" s="137"/>
      <c r="LCO24" s="137"/>
      <c r="LCP24" s="137"/>
      <c r="LCQ24" s="137"/>
      <c r="LCR24" s="137"/>
      <c r="LCS24" s="137"/>
      <c r="LCT24" s="137"/>
      <c r="LCU24" s="137"/>
      <c r="LCV24" s="137"/>
      <c r="LCW24" s="137"/>
      <c r="LCX24" s="137"/>
      <c r="LCY24" s="137"/>
      <c r="LCZ24" s="137"/>
      <c r="LDA24" s="137"/>
      <c r="LDB24" s="137"/>
      <c r="LDC24" s="137"/>
      <c r="LDD24" s="137"/>
      <c r="LDE24" s="137"/>
      <c r="LDF24" s="137"/>
      <c r="LDG24" s="137"/>
      <c r="LDH24" s="137"/>
      <c r="LDI24" s="137"/>
      <c r="LDJ24" s="137"/>
      <c r="LDK24" s="137"/>
      <c r="LDL24" s="137"/>
      <c r="LDM24" s="137"/>
      <c r="LDN24" s="137"/>
      <c r="LDO24" s="137"/>
      <c r="LDP24" s="137"/>
      <c r="LDQ24" s="137"/>
      <c r="LDR24" s="137"/>
      <c r="LDS24" s="137"/>
      <c r="LDT24" s="137"/>
      <c r="LDU24" s="137"/>
      <c r="LDV24" s="137"/>
      <c r="LDW24" s="137"/>
      <c r="LDX24" s="137"/>
      <c r="LDY24" s="137"/>
      <c r="LDZ24" s="137"/>
      <c r="LEA24" s="137"/>
      <c r="LEB24" s="137"/>
      <c r="LEC24" s="137"/>
      <c r="LED24" s="137"/>
      <c r="LEE24" s="137"/>
      <c r="LEF24" s="137"/>
      <c r="LEG24" s="137"/>
      <c r="LEH24" s="137"/>
      <c r="LEI24" s="137"/>
      <c r="LEJ24" s="137"/>
      <c r="LEK24" s="137"/>
      <c r="LEL24" s="137"/>
      <c r="LEM24" s="137"/>
      <c r="LEN24" s="137"/>
      <c r="LEO24" s="137"/>
      <c r="LEP24" s="137"/>
      <c r="LEQ24" s="137"/>
      <c r="LER24" s="137"/>
      <c r="LES24" s="137"/>
      <c r="LET24" s="137"/>
      <c r="LEU24" s="137"/>
      <c r="LEV24" s="137"/>
      <c r="LEW24" s="137"/>
      <c r="LEX24" s="137"/>
      <c r="LEY24" s="137"/>
      <c r="LEZ24" s="137"/>
      <c r="LFA24" s="137"/>
      <c r="LFB24" s="137"/>
      <c r="LFC24" s="137"/>
      <c r="LFD24" s="137"/>
      <c r="LFE24" s="137"/>
      <c r="LFF24" s="137"/>
      <c r="LFG24" s="137"/>
      <c r="LFH24" s="137"/>
      <c r="LFI24" s="137"/>
      <c r="LFJ24" s="137"/>
      <c r="LFK24" s="137"/>
      <c r="LFL24" s="137"/>
      <c r="LFM24" s="137"/>
      <c r="LFN24" s="137"/>
      <c r="LFO24" s="137"/>
      <c r="LFP24" s="137"/>
      <c r="LFQ24" s="137"/>
      <c r="LFR24" s="137"/>
      <c r="LFS24" s="137"/>
      <c r="LFT24" s="137"/>
      <c r="LFU24" s="137"/>
      <c r="LFV24" s="137"/>
      <c r="LFW24" s="137"/>
      <c r="LFX24" s="137"/>
      <c r="LFY24" s="137"/>
      <c r="LFZ24" s="137"/>
      <c r="LGA24" s="137"/>
      <c r="LGB24" s="137"/>
      <c r="LGC24" s="137"/>
      <c r="LGD24" s="137"/>
      <c r="LGE24" s="137"/>
      <c r="LGF24" s="137"/>
      <c r="LGG24" s="137"/>
      <c r="LGH24" s="137"/>
      <c r="LGI24" s="137"/>
      <c r="LGJ24" s="137"/>
      <c r="LGK24" s="137"/>
      <c r="LGL24" s="137"/>
      <c r="LGM24" s="137"/>
      <c r="LGN24" s="137"/>
      <c r="LGO24" s="137"/>
      <c r="LGP24" s="137"/>
      <c r="LGQ24" s="137"/>
      <c r="LGR24" s="137"/>
      <c r="LGS24" s="137"/>
      <c r="LGT24" s="137"/>
      <c r="LGU24" s="137"/>
      <c r="LGV24" s="137"/>
      <c r="LGW24" s="137"/>
      <c r="LGX24" s="137"/>
      <c r="LGY24" s="137"/>
      <c r="LGZ24" s="137"/>
      <c r="LHA24" s="137"/>
      <c r="LHB24" s="137"/>
      <c r="LHC24" s="137"/>
      <c r="LHD24" s="137"/>
      <c r="LHE24" s="137"/>
      <c r="LHF24" s="137"/>
      <c r="LHG24" s="137"/>
      <c r="LHH24" s="137"/>
      <c r="LHI24" s="137"/>
      <c r="LHJ24" s="137"/>
      <c r="LHK24" s="137"/>
      <c r="LHL24" s="137"/>
      <c r="LHM24" s="137"/>
      <c r="LHN24" s="137"/>
      <c r="LHO24" s="137"/>
      <c r="LHP24" s="137"/>
      <c r="LHQ24" s="137"/>
      <c r="LHR24" s="137"/>
      <c r="LHS24" s="137"/>
      <c r="LHT24" s="137"/>
      <c r="LHU24" s="137"/>
      <c r="LHV24" s="137"/>
      <c r="LHW24" s="137"/>
      <c r="LHX24" s="137"/>
      <c r="LHY24" s="137"/>
      <c r="LHZ24" s="137"/>
      <c r="LIA24" s="137"/>
      <c r="LIB24" s="137"/>
      <c r="LIC24" s="137"/>
      <c r="LID24" s="137"/>
      <c r="LIE24" s="137"/>
      <c r="LIF24" s="137"/>
      <c r="LIG24" s="137"/>
      <c r="LIH24" s="137"/>
      <c r="LII24" s="137"/>
      <c r="LIJ24" s="137"/>
      <c r="LIK24" s="137"/>
      <c r="LIL24" s="137"/>
      <c r="LIM24" s="137"/>
      <c r="LIN24" s="137"/>
      <c r="LIO24" s="137"/>
      <c r="LIP24" s="137"/>
      <c r="LIQ24" s="137"/>
      <c r="LIR24" s="137"/>
      <c r="LIS24" s="137"/>
      <c r="LIT24" s="137"/>
      <c r="LIU24" s="137"/>
      <c r="LIV24" s="137"/>
      <c r="LIW24" s="137"/>
      <c r="LIX24" s="137"/>
      <c r="LIY24" s="137"/>
      <c r="LIZ24" s="137"/>
      <c r="LJA24" s="137"/>
      <c r="LJB24" s="137"/>
      <c r="LJC24" s="137"/>
      <c r="LJD24" s="137"/>
      <c r="LJE24" s="137"/>
      <c r="LJF24" s="137"/>
      <c r="LJG24" s="137"/>
      <c r="LJH24" s="137"/>
      <c r="LJI24" s="137"/>
      <c r="LJJ24" s="137"/>
      <c r="LJK24" s="137"/>
      <c r="LJL24" s="137"/>
      <c r="LJM24" s="137"/>
      <c r="LJN24" s="137"/>
      <c r="LJO24" s="137"/>
      <c r="LJP24" s="137"/>
      <c r="LJQ24" s="137"/>
      <c r="LJR24" s="137"/>
      <c r="LJS24" s="137"/>
      <c r="LJT24" s="137"/>
      <c r="LJU24" s="137"/>
      <c r="LJV24" s="137"/>
      <c r="LJW24" s="137"/>
      <c r="LJX24" s="137"/>
      <c r="LJY24" s="137"/>
      <c r="LJZ24" s="137"/>
      <c r="LKA24" s="137"/>
      <c r="LKB24" s="137"/>
      <c r="LKC24" s="137"/>
      <c r="LKD24" s="137"/>
      <c r="LKE24" s="137"/>
      <c r="LKF24" s="137"/>
      <c r="LKG24" s="137"/>
      <c r="LKH24" s="137"/>
      <c r="LKI24" s="137"/>
      <c r="LKJ24" s="137"/>
      <c r="LKK24" s="137"/>
      <c r="LKL24" s="137"/>
      <c r="LKM24" s="137"/>
      <c r="LKN24" s="137"/>
      <c r="LKO24" s="137"/>
      <c r="LKP24" s="137"/>
      <c r="LKQ24" s="137"/>
      <c r="LKR24" s="137"/>
      <c r="LKS24" s="137"/>
      <c r="LKT24" s="137"/>
      <c r="LKU24" s="137"/>
      <c r="LKV24" s="137"/>
      <c r="LKW24" s="137"/>
      <c r="LKX24" s="137"/>
      <c r="LKY24" s="137"/>
      <c r="LKZ24" s="137"/>
      <c r="LLA24" s="137"/>
      <c r="LLB24" s="137"/>
      <c r="LLC24" s="137"/>
      <c r="LLD24" s="137"/>
      <c r="LLE24" s="137"/>
      <c r="LLF24" s="137"/>
      <c r="LLG24" s="137"/>
      <c r="LLH24" s="137"/>
      <c r="LLI24" s="137"/>
      <c r="LLJ24" s="137"/>
      <c r="LLK24" s="137"/>
      <c r="LLL24" s="137"/>
      <c r="LLM24" s="137"/>
      <c r="LLN24" s="137"/>
      <c r="LLO24" s="137"/>
      <c r="LLP24" s="137"/>
      <c r="LLQ24" s="137"/>
      <c r="LLR24" s="137"/>
      <c r="LLS24" s="137"/>
      <c r="LLT24" s="137"/>
      <c r="LLU24" s="137"/>
      <c r="LLV24" s="137"/>
      <c r="LLW24" s="137"/>
      <c r="LLX24" s="137"/>
      <c r="LLY24" s="137"/>
      <c r="LLZ24" s="137"/>
      <c r="LMA24" s="137"/>
      <c r="LMB24" s="137"/>
      <c r="LMC24" s="137"/>
      <c r="LMD24" s="137"/>
      <c r="LME24" s="137"/>
      <c r="LMF24" s="137"/>
      <c r="LMG24" s="137"/>
      <c r="LMH24" s="137"/>
      <c r="LMI24" s="137"/>
      <c r="LMJ24" s="137"/>
      <c r="LMK24" s="137"/>
      <c r="LML24" s="137"/>
      <c r="LMM24" s="137"/>
      <c r="LMN24" s="137"/>
      <c r="LMO24" s="137"/>
      <c r="LMP24" s="137"/>
      <c r="LMQ24" s="137"/>
      <c r="LMR24" s="137"/>
      <c r="LMS24" s="137"/>
      <c r="LMT24" s="137"/>
      <c r="LMU24" s="137"/>
      <c r="LMV24" s="137"/>
      <c r="LMW24" s="137"/>
      <c r="LMX24" s="137"/>
      <c r="LMY24" s="137"/>
      <c r="LMZ24" s="137"/>
      <c r="LNA24" s="137"/>
      <c r="LNB24" s="137"/>
      <c r="LNC24" s="137"/>
      <c r="LND24" s="137"/>
      <c r="LNE24" s="137"/>
      <c r="LNF24" s="137"/>
      <c r="LNG24" s="137"/>
      <c r="LNH24" s="137"/>
      <c r="LNI24" s="137"/>
      <c r="LNJ24" s="137"/>
      <c r="LNK24" s="137"/>
      <c r="LNL24" s="137"/>
      <c r="LNM24" s="137"/>
      <c r="LNN24" s="137"/>
      <c r="LNO24" s="137"/>
      <c r="LNP24" s="137"/>
      <c r="LNQ24" s="137"/>
      <c r="LNR24" s="137"/>
      <c r="LNS24" s="137"/>
      <c r="LNT24" s="137"/>
      <c r="LNU24" s="137"/>
      <c r="LNV24" s="137"/>
      <c r="LNW24" s="137"/>
      <c r="LNX24" s="137"/>
      <c r="LNY24" s="137"/>
      <c r="LNZ24" s="137"/>
      <c r="LOA24" s="137"/>
      <c r="LOB24" s="137"/>
      <c r="LOC24" s="137"/>
      <c r="LOD24" s="137"/>
      <c r="LOE24" s="137"/>
      <c r="LOF24" s="137"/>
      <c r="LOG24" s="137"/>
      <c r="LOH24" s="137"/>
      <c r="LOI24" s="137"/>
      <c r="LOJ24" s="137"/>
      <c r="LOK24" s="137"/>
      <c r="LOL24" s="137"/>
      <c r="LOM24" s="137"/>
      <c r="LON24" s="137"/>
      <c r="LOO24" s="137"/>
      <c r="LOP24" s="137"/>
      <c r="LOQ24" s="137"/>
      <c r="LOR24" s="137"/>
      <c r="LOS24" s="137"/>
      <c r="LOT24" s="137"/>
      <c r="LOU24" s="137"/>
      <c r="LOV24" s="137"/>
      <c r="LOW24" s="137"/>
      <c r="LOX24" s="137"/>
      <c r="LOY24" s="137"/>
      <c r="LOZ24" s="137"/>
      <c r="LPA24" s="137"/>
      <c r="LPB24" s="137"/>
      <c r="LPC24" s="137"/>
      <c r="LPD24" s="137"/>
      <c r="LPE24" s="137"/>
      <c r="LPF24" s="137"/>
      <c r="LPG24" s="137"/>
      <c r="LPH24" s="137"/>
      <c r="LPI24" s="137"/>
      <c r="LPJ24" s="137"/>
      <c r="LPK24" s="137"/>
      <c r="LPL24" s="137"/>
      <c r="LPM24" s="137"/>
      <c r="LPN24" s="137"/>
      <c r="LPO24" s="137"/>
      <c r="LPP24" s="137"/>
      <c r="LPQ24" s="137"/>
      <c r="LPR24" s="137"/>
      <c r="LPS24" s="137"/>
      <c r="LPT24" s="137"/>
      <c r="LPU24" s="137"/>
      <c r="LPV24" s="137"/>
      <c r="LPW24" s="137"/>
      <c r="LPX24" s="137"/>
      <c r="LPY24" s="137"/>
      <c r="LPZ24" s="137"/>
      <c r="LQA24" s="137"/>
      <c r="LQB24" s="137"/>
      <c r="LQC24" s="137"/>
      <c r="LQD24" s="137"/>
      <c r="LQE24" s="137"/>
      <c r="LQF24" s="137"/>
      <c r="LQG24" s="137"/>
      <c r="LQH24" s="137"/>
      <c r="LQI24" s="137"/>
      <c r="LQJ24" s="137"/>
      <c r="LQK24" s="137"/>
      <c r="LQL24" s="137"/>
      <c r="LQM24" s="137"/>
      <c r="LQN24" s="137"/>
      <c r="LQO24" s="137"/>
      <c r="LQP24" s="137"/>
      <c r="LQQ24" s="137"/>
      <c r="LQR24" s="137"/>
      <c r="LQS24" s="137"/>
      <c r="LQT24" s="137"/>
      <c r="LQU24" s="137"/>
      <c r="LQV24" s="137"/>
      <c r="LQW24" s="137"/>
      <c r="LQX24" s="137"/>
      <c r="LQY24" s="137"/>
      <c r="LQZ24" s="137"/>
      <c r="LRA24" s="137"/>
      <c r="LRB24" s="137"/>
      <c r="LRC24" s="137"/>
      <c r="LRD24" s="137"/>
      <c r="LRE24" s="137"/>
      <c r="LRF24" s="137"/>
      <c r="LRG24" s="137"/>
      <c r="LRH24" s="137"/>
      <c r="LRI24" s="137"/>
      <c r="LRJ24" s="137"/>
      <c r="LRK24" s="137"/>
      <c r="LRL24" s="137"/>
      <c r="LRM24" s="137"/>
      <c r="LRN24" s="137"/>
      <c r="LRO24" s="137"/>
      <c r="LRP24" s="137"/>
      <c r="LRQ24" s="137"/>
      <c r="LRR24" s="137"/>
      <c r="LRS24" s="137"/>
      <c r="LRT24" s="137"/>
      <c r="LRU24" s="137"/>
      <c r="LRV24" s="137"/>
      <c r="LRW24" s="137"/>
      <c r="LRX24" s="137"/>
      <c r="LRY24" s="137"/>
      <c r="LRZ24" s="137"/>
      <c r="LSA24" s="137"/>
      <c r="LSB24" s="137"/>
      <c r="LSC24" s="137"/>
      <c r="LSD24" s="137"/>
      <c r="LSE24" s="137"/>
      <c r="LSF24" s="137"/>
      <c r="LSG24" s="137"/>
      <c r="LSH24" s="137"/>
      <c r="LSI24" s="137"/>
      <c r="LSJ24" s="137"/>
      <c r="LSK24" s="137"/>
      <c r="LSL24" s="137"/>
      <c r="LSM24" s="137"/>
      <c r="LSN24" s="137"/>
      <c r="LSO24" s="137"/>
      <c r="LSP24" s="137"/>
      <c r="LSQ24" s="137"/>
      <c r="LSR24" s="137"/>
      <c r="LSS24" s="137"/>
      <c r="LST24" s="137"/>
      <c r="LSU24" s="137"/>
      <c r="LSV24" s="137"/>
      <c r="LSW24" s="137"/>
      <c r="LSX24" s="137"/>
      <c r="LSY24" s="137"/>
      <c r="LSZ24" s="137"/>
      <c r="LTA24" s="137"/>
      <c r="LTB24" s="137"/>
      <c r="LTC24" s="137"/>
      <c r="LTD24" s="137"/>
      <c r="LTE24" s="137"/>
      <c r="LTF24" s="137"/>
      <c r="LTG24" s="137"/>
      <c r="LTH24" s="137"/>
      <c r="LTI24" s="137"/>
      <c r="LTJ24" s="137"/>
      <c r="LTK24" s="137"/>
      <c r="LTL24" s="137"/>
      <c r="LTM24" s="137"/>
      <c r="LTN24" s="137"/>
      <c r="LTO24" s="137"/>
      <c r="LTP24" s="137"/>
      <c r="LTQ24" s="137"/>
      <c r="LTR24" s="137"/>
      <c r="LTS24" s="137"/>
      <c r="LTT24" s="137"/>
      <c r="LTU24" s="137"/>
      <c r="LTV24" s="137"/>
      <c r="LTW24" s="137"/>
      <c r="LTX24" s="137"/>
      <c r="LTY24" s="137"/>
      <c r="LTZ24" s="137"/>
      <c r="LUA24" s="137"/>
      <c r="LUB24" s="137"/>
      <c r="LUC24" s="137"/>
      <c r="LUD24" s="137"/>
      <c r="LUE24" s="137"/>
      <c r="LUF24" s="137"/>
      <c r="LUG24" s="137"/>
      <c r="LUH24" s="137"/>
      <c r="LUI24" s="137"/>
      <c r="LUJ24" s="137"/>
      <c r="LUK24" s="137"/>
      <c r="LUL24" s="137"/>
      <c r="LUM24" s="137"/>
      <c r="LUN24" s="137"/>
      <c r="LUO24" s="137"/>
      <c r="LUP24" s="137"/>
      <c r="LUQ24" s="137"/>
      <c r="LUR24" s="137"/>
      <c r="LUS24" s="137"/>
      <c r="LUT24" s="137"/>
      <c r="LUU24" s="137"/>
      <c r="LUV24" s="137"/>
      <c r="LUW24" s="137"/>
      <c r="LUX24" s="137"/>
      <c r="LUY24" s="137"/>
      <c r="LUZ24" s="137"/>
      <c r="LVA24" s="137"/>
      <c r="LVB24" s="137"/>
      <c r="LVC24" s="137"/>
      <c r="LVD24" s="137"/>
      <c r="LVE24" s="137"/>
      <c r="LVF24" s="137"/>
      <c r="LVG24" s="137"/>
      <c r="LVH24" s="137"/>
      <c r="LVI24" s="137"/>
      <c r="LVJ24" s="137"/>
      <c r="LVK24" s="137"/>
      <c r="LVL24" s="137"/>
      <c r="LVM24" s="137"/>
      <c r="LVN24" s="137"/>
      <c r="LVO24" s="137"/>
      <c r="LVP24" s="137"/>
      <c r="LVQ24" s="137"/>
      <c r="LVR24" s="137"/>
      <c r="LVS24" s="137"/>
      <c r="LVT24" s="137"/>
      <c r="LVU24" s="137"/>
      <c r="LVV24" s="137"/>
      <c r="LVW24" s="137"/>
      <c r="LVX24" s="137"/>
      <c r="LVY24" s="137"/>
      <c r="LVZ24" s="137"/>
      <c r="LWA24" s="137"/>
      <c r="LWB24" s="137"/>
      <c r="LWC24" s="137"/>
      <c r="LWD24" s="137"/>
      <c r="LWE24" s="137"/>
      <c r="LWF24" s="137"/>
      <c r="LWG24" s="137"/>
      <c r="LWH24" s="137"/>
      <c r="LWI24" s="137"/>
      <c r="LWJ24" s="137"/>
      <c r="LWK24" s="137"/>
      <c r="LWL24" s="137"/>
      <c r="LWM24" s="137"/>
      <c r="LWN24" s="137"/>
      <c r="LWO24" s="137"/>
      <c r="LWP24" s="137"/>
      <c r="LWQ24" s="137"/>
      <c r="LWR24" s="137"/>
      <c r="LWS24" s="137"/>
      <c r="LWT24" s="137"/>
      <c r="LWU24" s="137"/>
      <c r="LWV24" s="137"/>
      <c r="LWW24" s="137"/>
      <c r="LWX24" s="137"/>
      <c r="LWY24" s="137"/>
      <c r="LWZ24" s="137"/>
      <c r="LXA24" s="137"/>
      <c r="LXB24" s="137"/>
      <c r="LXC24" s="137"/>
      <c r="LXD24" s="137"/>
      <c r="LXE24" s="137"/>
      <c r="LXF24" s="137"/>
      <c r="LXG24" s="137"/>
      <c r="LXH24" s="137"/>
      <c r="LXI24" s="137"/>
      <c r="LXJ24" s="137"/>
      <c r="LXK24" s="137"/>
      <c r="LXL24" s="137"/>
      <c r="LXM24" s="137"/>
      <c r="LXN24" s="137"/>
      <c r="LXO24" s="137"/>
      <c r="LXP24" s="137"/>
      <c r="LXQ24" s="137"/>
      <c r="LXR24" s="137"/>
      <c r="LXS24" s="137"/>
      <c r="LXT24" s="137"/>
      <c r="LXU24" s="137"/>
      <c r="LXV24" s="137"/>
      <c r="LXW24" s="137"/>
      <c r="LXX24" s="137"/>
      <c r="LXY24" s="137"/>
      <c r="LXZ24" s="137"/>
      <c r="LYA24" s="137"/>
      <c r="LYB24" s="137"/>
      <c r="LYC24" s="137"/>
      <c r="LYD24" s="137"/>
      <c r="LYE24" s="137"/>
      <c r="LYF24" s="137"/>
      <c r="LYG24" s="137"/>
      <c r="LYH24" s="137"/>
      <c r="LYI24" s="137"/>
      <c r="LYJ24" s="137"/>
      <c r="LYK24" s="137"/>
      <c r="LYL24" s="137"/>
      <c r="LYM24" s="137"/>
      <c r="LYN24" s="137"/>
      <c r="LYO24" s="137"/>
      <c r="LYP24" s="137"/>
      <c r="LYQ24" s="137"/>
      <c r="LYR24" s="137"/>
      <c r="LYS24" s="137"/>
      <c r="LYT24" s="137"/>
      <c r="LYU24" s="137"/>
      <c r="LYV24" s="137"/>
      <c r="LYW24" s="137"/>
      <c r="LYX24" s="137"/>
      <c r="LYY24" s="137"/>
      <c r="LYZ24" s="137"/>
      <c r="LZA24" s="137"/>
      <c r="LZB24" s="137"/>
      <c r="LZC24" s="137"/>
      <c r="LZD24" s="137"/>
      <c r="LZE24" s="137"/>
      <c r="LZF24" s="137"/>
      <c r="LZG24" s="137"/>
      <c r="LZH24" s="137"/>
      <c r="LZI24" s="137"/>
      <c r="LZJ24" s="137"/>
      <c r="LZK24" s="137"/>
      <c r="LZL24" s="137"/>
      <c r="LZM24" s="137"/>
      <c r="LZN24" s="137"/>
      <c r="LZO24" s="137"/>
      <c r="LZP24" s="137"/>
      <c r="LZQ24" s="137"/>
      <c r="LZR24" s="137"/>
      <c r="LZS24" s="137"/>
      <c r="LZT24" s="137"/>
      <c r="LZU24" s="137"/>
      <c r="LZV24" s="137"/>
      <c r="LZW24" s="137"/>
      <c r="LZX24" s="137"/>
      <c r="LZY24" s="137"/>
      <c r="LZZ24" s="137"/>
      <c r="MAA24" s="137"/>
      <c r="MAB24" s="137"/>
      <c r="MAC24" s="137"/>
      <c r="MAD24" s="137"/>
      <c r="MAE24" s="137"/>
      <c r="MAF24" s="137"/>
      <c r="MAG24" s="137"/>
      <c r="MAH24" s="137"/>
      <c r="MAI24" s="137"/>
      <c r="MAJ24" s="137"/>
      <c r="MAK24" s="137"/>
      <c r="MAL24" s="137"/>
      <c r="MAM24" s="137"/>
      <c r="MAN24" s="137"/>
      <c r="MAO24" s="137"/>
      <c r="MAP24" s="137"/>
      <c r="MAQ24" s="137"/>
      <c r="MAR24" s="137"/>
      <c r="MAS24" s="137"/>
      <c r="MAT24" s="137"/>
      <c r="MAU24" s="137"/>
      <c r="MAV24" s="137"/>
      <c r="MAW24" s="137"/>
      <c r="MAX24" s="137"/>
      <c r="MAY24" s="137"/>
      <c r="MAZ24" s="137"/>
      <c r="MBA24" s="137"/>
      <c r="MBB24" s="137"/>
      <c r="MBC24" s="137"/>
      <c r="MBD24" s="137"/>
      <c r="MBE24" s="137"/>
      <c r="MBF24" s="137"/>
      <c r="MBG24" s="137"/>
      <c r="MBH24" s="137"/>
      <c r="MBI24" s="137"/>
      <c r="MBJ24" s="137"/>
      <c r="MBK24" s="137"/>
      <c r="MBL24" s="137"/>
      <c r="MBM24" s="137"/>
      <c r="MBN24" s="137"/>
      <c r="MBO24" s="137"/>
      <c r="MBP24" s="137"/>
      <c r="MBQ24" s="137"/>
      <c r="MBR24" s="137"/>
      <c r="MBS24" s="137"/>
      <c r="MBT24" s="137"/>
      <c r="MBU24" s="137"/>
      <c r="MBV24" s="137"/>
      <c r="MBW24" s="137"/>
      <c r="MBX24" s="137"/>
      <c r="MBY24" s="137"/>
      <c r="MBZ24" s="137"/>
      <c r="MCA24" s="137"/>
      <c r="MCB24" s="137"/>
      <c r="MCC24" s="137"/>
      <c r="MCD24" s="137"/>
      <c r="MCE24" s="137"/>
      <c r="MCF24" s="137"/>
      <c r="MCG24" s="137"/>
      <c r="MCH24" s="137"/>
      <c r="MCI24" s="137"/>
      <c r="MCJ24" s="137"/>
      <c r="MCK24" s="137"/>
      <c r="MCL24" s="137"/>
      <c r="MCM24" s="137"/>
      <c r="MCN24" s="137"/>
      <c r="MCO24" s="137"/>
      <c r="MCP24" s="137"/>
      <c r="MCQ24" s="137"/>
      <c r="MCR24" s="137"/>
      <c r="MCS24" s="137"/>
      <c r="MCT24" s="137"/>
      <c r="MCU24" s="137"/>
      <c r="MCV24" s="137"/>
      <c r="MCW24" s="137"/>
      <c r="MCX24" s="137"/>
      <c r="MCY24" s="137"/>
      <c r="MCZ24" s="137"/>
      <c r="MDA24" s="137"/>
      <c r="MDB24" s="137"/>
      <c r="MDC24" s="137"/>
      <c r="MDD24" s="137"/>
      <c r="MDE24" s="137"/>
      <c r="MDF24" s="137"/>
      <c r="MDG24" s="137"/>
      <c r="MDH24" s="137"/>
      <c r="MDI24" s="137"/>
      <c r="MDJ24" s="137"/>
      <c r="MDK24" s="137"/>
      <c r="MDL24" s="137"/>
      <c r="MDM24" s="137"/>
      <c r="MDN24" s="137"/>
      <c r="MDO24" s="137"/>
      <c r="MDP24" s="137"/>
      <c r="MDQ24" s="137"/>
      <c r="MDR24" s="137"/>
      <c r="MDS24" s="137"/>
      <c r="MDT24" s="137"/>
      <c r="MDU24" s="137"/>
      <c r="MDV24" s="137"/>
      <c r="MDW24" s="137"/>
      <c r="MDX24" s="137"/>
      <c r="MDY24" s="137"/>
      <c r="MDZ24" s="137"/>
      <c r="MEA24" s="137"/>
      <c r="MEB24" s="137"/>
      <c r="MEC24" s="137"/>
      <c r="MED24" s="137"/>
      <c r="MEE24" s="137"/>
      <c r="MEF24" s="137"/>
      <c r="MEG24" s="137"/>
      <c r="MEH24" s="137"/>
      <c r="MEI24" s="137"/>
      <c r="MEJ24" s="137"/>
      <c r="MEK24" s="137"/>
      <c r="MEL24" s="137"/>
      <c r="MEM24" s="137"/>
      <c r="MEN24" s="137"/>
      <c r="MEO24" s="137"/>
      <c r="MEP24" s="137"/>
      <c r="MEQ24" s="137"/>
      <c r="MER24" s="137"/>
      <c r="MES24" s="137"/>
      <c r="MET24" s="137"/>
      <c r="MEU24" s="137"/>
      <c r="MEV24" s="137"/>
      <c r="MEW24" s="137"/>
      <c r="MEX24" s="137"/>
      <c r="MEY24" s="137"/>
      <c r="MEZ24" s="137"/>
      <c r="MFA24" s="137"/>
      <c r="MFB24" s="137"/>
      <c r="MFC24" s="137"/>
      <c r="MFD24" s="137"/>
      <c r="MFE24" s="137"/>
      <c r="MFF24" s="137"/>
      <c r="MFG24" s="137"/>
      <c r="MFH24" s="137"/>
      <c r="MFI24" s="137"/>
      <c r="MFJ24" s="137"/>
      <c r="MFK24" s="137"/>
      <c r="MFL24" s="137"/>
      <c r="MFM24" s="137"/>
      <c r="MFN24" s="137"/>
      <c r="MFO24" s="137"/>
      <c r="MFP24" s="137"/>
      <c r="MFQ24" s="137"/>
      <c r="MFR24" s="137"/>
      <c r="MFS24" s="137"/>
      <c r="MFT24" s="137"/>
      <c r="MFU24" s="137"/>
      <c r="MFV24" s="137"/>
      <c r="MFW24" s="137"/>
      <c r="MFX24" s="137"/>
      <c r="MFY24" s="137"/>
      <c r="MFZ24" s="137"/>
      <c r="MGA24" s="137"/>
      <c r="MGB24" s="137"/>
      <c r="MGC24" s="137"/>
      <c r="MGD24" s="137"/>
      <c r="MGE24" s="137"/>
      <c r="MGF24" s="137"/>
      <c r="MGG24" s="137"/>
      <c r="MGH24" s="137"/>
      <c r="MGI24" s="137"/>
      <c r="MGJ24" s="137"/>
      <c r="MGK24" s="137"/>
      <c r="MGL24" s="137"/>
      <c r="MGM24" s="137"/>
      <c r="MGN24" s="137"/>
      <c r="MGO24" s="137"/>
      <c r="MGP24" s="137"/>
      <c r="MGQ24" s="137"/>
      <c r="MGR24" s="137"/>
      <c r="MGS24" s="137"/>
      <c r="MGT24" s="137"/>
      <c r="MGU24" s="137"/>
      <c r="MGV24" s="137"/>
      <c r="MGW24" s="137"/>
      <c r="MGX24" s="137"/>
      <c r="MGY24" s="137"/>
      <c r="MGZ24" s="137"/>
      <c r="MHA24" s="137"/>
      <c r="MHB24" s="137"/>
      <c r="MHC24" s="137"/>
      <c r="MHD24" s="137"/>
      <c r="MHE24" s="137"/>
      <c r="MHF24" s="137"/>
      <c r="MHG24" s="137"/>
      <c r="MHH24" s="137"/>
      <c r="MHI24" s="137"/>
      <c r="MHJ24" s="137"/>
      <c r="MHK24" s="137"/>
      <c r="MHL24" s="137"/>
      <c r="MHM24" s="137"/>
      <c r="MHN24" s="137"/>
      <c r="MHO24" s="137"/>
      <c r="MHP24" s="137"/>
      <c r="MHQ24" s="137"/>
      <c r="MHR24" s="137"/>
      <c r="MHS24" s="137"/>
      <c r="MHT24" s="137"/>
      <c r="MHU24" s="137"/>
      <c r="MHV24" s="137"/>
      <c r="MHW24" s="137"/>
      <c r="MHX24" s="137"/>
      <c r="MHY24" s="137"/>
      <c r="MHZ24" s="137"/>
      <c r="MIA24" s="137"/>
      <c r="MIB24" s="137"/>
      <c r="MIC24" s="137"/>
      <c r="MID24" s="137"/>
      <c r="MIE24" s="137"/>
      <c r="MIF24" s="137"/>
      <c r="MIG24" s="137"/>
      <c r="MIH24" s="137"/>
      <c r="MII24" s="137"/>
      <c r="MIJ24" s="137"/>
      <c r="MIK24" s="137"/>
      <c r="MIL24" s="137"/>
      <c r="MIM24" s="137"/>
      <c r="MIN24" s="137"/>
      <c r="MIO24" s="137"/>
      <c r="MIP24" s="137"/>
      <c r="MIQ24" s="137"/>
      <c r="MIR24" s="137"/>
      <c r="MIS24" s="137"/>
      <c r="MIT24" s="137"/>
      <c r="MIU24" s="137"/>
      <c r="MIV24" s="137"/>
      <c r="MIW24" s="137"/>
      <c r="MIX24" s="137"/>
      <c r="MIY24" s="137"/>
      <c r="MIZ24" s="137"/>
      <c r="MJA24" s="137"/>
      <c r="MJB24" s="137"/>
      <c r="MJC24" s="137"/>
      <c r="MJD24" s="137"/>
      <c r="MJE24" s="137"/>
      <c r="MJF24" s="137"/>
      <c r="MJG24" s="137"/>
      <c r="MJH24" s="137"/>
      <c r="MJI24" s="137"/>
      <c r="MJJ24" s="137"/>
      <c r="MJK24" s="137"/>
      <c r="MJL24" s="137"/>
      <c r="MJM24" s="137"/>
      <c r="MJN24" s="137"/>
      <c r="MJO24" s="137"/>
      <c r="MJP24" s="137"/>
      <c r="MJQ24" s="137"/>
      <c r="MJR24" s="137"/>
      <c r="MJS24" s="137"/>
      <c r="MJT24" s="137"/>
      <c r="MJU24" s="137"/>
      <c r="MJV24" s="137"/>
      <c r="MJW24" s="137"/>
      <c r="MJX24" s="137"/>
      <c r="MJY24" s="137"/>
      <c r="MJZ24" s="137"/>
      <c r="MKA24" s="137"/>
      <c r="MKB24" s="137"/>
      <c r="MKC24" s="137"/>
      <c r="MKD24" s="137"/>
      <c r="MKE24" s="137"/>
      <c r="MKF24" s="137"/>
      <c r="MKG24" s="137"/>
      <c r="MKH24" s="137"/>
      <c r="MKI24" s="137"/>
      <c r="MKJ24" s="137"/>
      <c r="MKK24" s="137"/>
      <c r="MKL24" s="137"/>
      <c r="MKM24" s="137"/>
      <c r="MKN24" s="137"/>
      <c r="MKO24" s="137"/>
      <c r="MKP24" s="137"/>
      <c r="MKQ24" s="137"/>
      <c r="MKR24" s="137"/>
      <c r="MKS24" s="137"/>
      <c r="MKT24" s="137"/>
      <c r="MKU24" s="137"/>
      <c r="MKV24" s="137"/>
      <c r="MKW24" s="137"/>
      <c r="MKX24" s="137"/>
      <c r="MKY24" s="137"/>
      <c r="MKZ24" s="137"/>
      <c r="MLA24" s="137"/>
      <c r="MLB24" s="137"/>
      <c r="MLC24" s="137"/>
      <c r="MLD24" s="137"/>
      <c r="MLE24" s="137"/>
      <c r="MLF24" s="137"/>
      <c r="MLG24" s="137"/>
      <c r="MLH24" s="137"/>
      <c r="MLI24" s="137"/>
      <c r="MLJ24" s="137"/>
      <c r="MLK24" s="137"/>
      <c r="MLL24" s="137"/>
      <c r="MLM24" s="137"/>
      <c r="MLN24" s="137"/>
      <c r="MLO24" s="137"/>
      <c r="MLP24" s="137"/>
      <c r="MLQ24" s="137"/>
      <c r="MLR24" s="137"/>
      <c r="MLS24" s="137"/>
      <c r="MLT24" s="137"/>
      <c r="MLU24" s="137"/>
      <c r="MLV24" s="137"/>
      <c r="MLW24" s="137"/>
      <c r="MLX24" s="137"/>
      <c r="MLY24" s="137"/>
      <c r="MLZ24" s="137"/>
      <c r="MMA24" s="137"/>
      <c r="MMB24" s="137"/>
      <c r="MMC24" s="137"/>
      <c r="MMD24" s="137"/>
      <c r="MME24" s="137"/>
      <c r="MMF24" s="137"/>
      <c r="MMG24" s="137"/>
      <c r="MMH24" s="137"/>
      <c r="MMI24" s="137"/>
      <c r="MMJ24" s="137"/>
      <c r="MMK24" s="137"/>
      <c r="MML24" s="137"/>
      <c r="MMM24" s="137"/>
      <c r="MMN24" s="137"/>
      <c r="MMO24" s="137"/>
      <c r="MMP24" s="137"/>
      <c r="MMQ24" s="137"/>
      <c r="MMR24" s="137"/>
      <c r="MMS24" s="137"/>
      <c r="MMT24" s="137"/>
      <c r="MMU24" s="137"/>
      <c r="MMV24" s="137"/>
      <c r="MMW24" s="137"/>
      <c r="MMX24" s="137"/>
      <c r="MMY24" s="137"/>
      <c r="MMZ24" s="137"/>
      <c r="MNA24" s="137"/>
      <c r="MNB24" s="137"/>
      <c r="MNC24" s="137"/>
      <c r="MND24" s="137"/>
      <c r="MNE24" s="137"/>
      <c r="MNF24" s="137"/>
      <c r="MNG24" s="137"/>
      <c r="MNH24" s="137"/>
      <c r="MNI24" s="137"/>
      <c r="MNJ24" s="137"/>
      <c r="MNK24" s="137"/>
      <c r="MNL24" s="137"/>
      <c r="MNM24" s="137"/>
      <c r="MNN24" s="137"/>
      <c r="MNO24" s="137"/>
      <c r="MNP24" s="137"/>
      <c r="MNQ24" s="137"/>
      <c r="MNR24" s="137"/>
      <c r="MNS24" s="137"/>
      <c r="MNT24" s="137"/>
      <c r="MNU24" s="137"/>
      <c r="MNV24" s="137"/>
      <c r="MNW24" s="137"/>
      <c r="MNX24" s="137"/>
      <c r="MNY24" s="137"/>
      <c r="MNZ24" s="137"/>
      <c r="MOA24" s="137"/>
      <c r="MOB24" s="137"/>
      <c r="MOC24" s="137"/>
      <c r="MOD24" s="137"/>
      <c r="MOE24" s="137"/>
      <c r="MOF24" s="137"/>
      <c r="MOG24" s="137"/>
      <c r="MOH24" s="137"/>
      <c r="MOI24" s="137"/>
      <c r="MOJ24" s="137"/>
      <c r="MOK24" s="137"/>
      <c r="MOL24" s="137"/>
      <c r="MOM24" s="137"/>
      <c r="MON24" s="137"/>
      <c r="MOO24" s="137"/>
      <c r="MOP24" s="137"/>
      <c r="MOQ24" s="137"/>
      <c r="MOR24" s="137"/>
      <c r="MOS24" s="137"/>
      <c r="MOT24" s="137"/>
      <c r="MOU24" s="137"/>
      <c r="MOV24" s="137"/>
      <c r="MOW24" s="137"/>
      <c r="MOX24" s="137"/>
      <c r="MOY24" s="137"/>
      <c r="MOZ24" s="137"/>
      <c r="MPA24" s="137"/>
      <c r="MPB24" s="137"/>
      <c r="MPC24" s="137"/>
      <c r="MPD24" s="137"/>
      <c r="MPE24" s="137"/>
      <c r="MPF24" s="137"/>
      <c r="MPG24" s="137"/>
      <c r="MPH24" s="137"/>
      <c r="MPI24" s="137"/>
      <c r="MPJ24" s="137"/>
      <c r="MPK24" s="137"/>
      <c r="MPL24" s="137"/>
      <c r="MPM24" s="137"/>
      <c r="MPN24" s="137"/>
      <c r="MPO24" s="137"/>
      <c r="MPP24" s="137"/>
      <c r="MPQ24" s="137"/>
      <c r="MPR24" s="137"/>
      <c r="MPS24" s="137"/>
      <c r="MPT24" s="137"/>
      <c r="MPU24" s="137"/>
      <c r="MPV24" s="137"/>
      <c r="MPW24" s="137"/>
      <c r="MPX24" s="137"/>
      <c r="MPY24" s="137"/>
      <c r="MPZ24" s="137"/>
      <c r="MQA24" s="137"/>
      <c r="MQB24" s="137"/>
      <c r="MQC24" s="137"/>
      <c r="MQD24" s="137"/>
      <c r="MQE24" s="137"/>
      <c r="MQF24" s="137"/>
      <c r="MQG24" s="137"/>
      <c r="MQH24" s="137"/>
      <c r="MQI24" s="137"/>
      <c r="MQJ24" s="137"/>
      <c r="MQK24" s="137"/>
      <c r="MQL24" s="137"/>
      <c r="MQM24" s="137"/>
      <c r="MQN24" s="137"/>
      <c r="MQO24" s="137"/>
      <c r="MQP24" s="137"/>
      <c r="MQQ24" s="137"/>
      <c r="MQR24" s="137"/>
      <c r="MQS24" s="137"/>
      <c r="MQT24" s="137"/>
      <c r="MQU24" s="137"/>
      <c r="MQV24" s="137"/>
      <c r="MQW24" s="137"/>
      <c r="MQX24" s="137"/>
      <c r="MQY24" s="137"/>
      <c r="MQZ24" s="137"/>
      <c r="MRA24" s="137"/>
      <c r="MRB24" s="137"/>
      <c r="MRC24" s="137"/>
      <c r="MRD24" s="137"/>
      <c r="MRE24" s="137"/>
      <c r="MRF24" s="137"/>
      <c r="MRG24" s="137"/>
      <c r="MRH24" s="137"/>
      <c r="MRI24" s="137"/>
      <c r="MRJ24" s="137"/>
      <c r="MRK24" s="137"/>
      <c r="MRL24" s="137"/>
      <c r="MRM24" s="137"/>
      <c r="MRN24" s="137"/>
      <c r="MRO24" s="137"/>
      <c r="MRP24" s="137"/>
      <c r="MRQ24" s="137"/>
      <c r="MRR24" s="137"/>
      <c r="MRS24" s="137"/>
      <c r="MRT24" s="137"/>
      <c r="MRU24" s="137"/>
      <c r="MRV24" s="137"/>
      <c r="MRW24" s="137"/>
      <c r="MRX24" s="137"/>
      <c r="MRY24" s="137"/>
      <c r="MRZ24" s="137"/>
      <c r="MSA24" s="137"/>
      <c r="MSB24" s="137"/>
      <c r="MSC24" s="137"/>
      <c r="MSD24" s="137"/>
      <c r="MSE24" s="137"/>
      <c r="MSF24" s="137"/>
      <c r="MSG24" s="137"/>
      <c r="MSH24" s="137"/>
      <c r="MSI24" s="137"/>
      <c r="MSJ24" s="137"/>
      <c r="MSK24" s="137"/>
      <c r="MSL24" s="137"/>
      <c r="MSM24" s="137"/>
      <c r="MSN24" s="137"/>
      <c r="MSO24" s="137"/>
      <c r="MSP24" s="137"/>
      <c r="MSQ24" s="137"/>
      <c r="MSR24" s="137"/>
      <c r="MSS24" s="137"/>
      <c r="MST24" s="137"/>
      <c r="MSU24" s="137"/>
      <c r="MSV24" s="137"/>
      <c r="MSW24" s="137"/>
      <c r="MSX24" s="137"/>
      <c r="MSY24" s="137"/>
      <c r="MSZ24" s="137"/>
      <c r="MTA24" s="137"/>
      <c r="MTB24" s="137"/>
      <c r="MTC24" s="137"/>
      <c r="MTD24" s="137"/>
      <c r="MTE24" s="137"/>
      <c r="MTF24" s="137"/>
      <c r="MTG24" s="137"/>
      <c r="MTH24" s="137"/>
      <c r="MTI24" s="137"/>
      <c r="MTJ24" s="137"/>
      <c r="MTK24" s="137"/>
      <c r="MTL24" s="137"/>
      <c r="MTM24" s="137"/>
      <c r="MTN24" s="137"/>
      <c r="MTO24" s="137"/>
      <c r="MTP24" s="137"/>
      <c r="MTQ24" s="137"/>
      <c r="MTR24" s="137"/>
      <c r="MTS24" s="137"/>
      <c r="MTT24" s="137"/>
      <c r="MTU24" s="137"/>
      <c r="MTV24" s="137"/>
      <c r="MTW24" s="137"/>
      <c r="MTX24" s="137"/>
      <c r="MTY24" s="137"/>
      <c r="MTZ24" s="137"/>
      <c r="MUA24" s="137"/>
      <c r="MUB24" s="137"/>
      <c r="MUC24" s="137"/>
      <c r="MUD24" s="137"/>
      <c r="MUE24" s="137"/>
      <c r="MUF24" s="137"/>
      <c r="MUG24" s="137"/>
      <c r="MUH24" s="137"/>
      <c r="MUI24" s="137"/>
      <c r="MUJ24" s="137"/>
      <c r="MUK24" s="137"/>
      <c r="MUL24" s="137"/>
      <c r="MUM24" s="137"/>
      <c r="MUN24" s="137"/>
      <c r="MUO24" s="137"/>
      <c r="MUP24" s="137"/>
      <c r="MUQ24" s="137"/>
      <c r="MUR24" s="137"/>
      <c r="MUS24" s="137"/>
      <c r="MUT24" s="137"/>
      <c r="MUU24" s="137"/>
      <c r="MUV24" s="137"/>
      <c r="MUW24" s="137"/>
      <c r="MUX24" s="137"/>
      <c r="MUY24" s="137"/>
      <c r="MUZ24" s="137"/>
      <c r="MVA24" s="137"/>
      <c r="MVB24" s="137"/>
      <c r="MVC24" s="137"/>
      <c r="MVD24" s="137"/>
      <c r="MVE24" s="137"/>
      <c r="MVF24" s="137"/>
      <c r="MVG24" s="137"/>
      <c r="MVH24" s="137"/>
      <c r="MVI24" s="137"/>
      <c r="MVJ24" s="137"/>
      <c r="MVK24" s="137"/>
      <c r="MVL24" s="137"/>
      <c r="MVM24" s="137"/>
      <c r="MVN24" s="137"/>
      <c r="MVO24" s="137"/>
      <c r="MVP24" s="137"/>
      <c r="MVQ24" s="137"/>
      <c r="MVR24" s="137"/>
      <c r="MVS24" s="137"/>
      <c r="MVT24" s="137"/>
      <c r="MVU24" s="137"/>
      <c r="MVV24" s="137"/>
      <c r="MVW24" s="137"/>
      <c r="MVX24" s="137"/>
      <c r="MVY24" s="137"/>
      <c r="MVZ24" s="137"/>
      <c r="MWA24" s="137"/>
      <c r="MWB24" s="137"/>
      <c r="MWC24" s="137"/>
      <c r="MWD24" s="137"/>
      <c r="MWE24" s="137"/>
      <c r="MWF24" s="137"/>
      <c r="MWG24" s="137"/>
      <c r="MWH24" s="137"/>
      <c r="MWI24" s="137"/>
      <c r="MWJ24" s="137"/>
      <c r="MWK24" s="137"/>
      <c r="MWL24" s="137"/>
      <c r="MWM24" s="137"/>
      <c r="MWN24" s="137"/>
      <c r="MWO24" s="137"/>
      <c r="MWP24" s="137"/>
      <c r="MWQ24" s="137"/>
      <c r="MWR24" s="137"/>
      <c r="MWS24" s="137"/>
      <c r="MWT24" s="137"/>
      <c r="MWU24" s="137"/>
      <c r="MWV24" s="137"/>
      <c r="MWW24" s="137"/>
      <c r="MWX24" s="137"/>
      <c r="MWY24" s="137"/>
      <c r="MWZ24" s="137"/>
      <c r="MXA24" s="137"/>
      <c r="MXB24" s="137"/>
      <c r="MXC24" s="137"/>
      <c r="MXD24" s="137"/>
      <c r="MXE24" s="137"/>
      <c r="MXF24" s="137"/>
      <c r="MXG24" s="137"/>
      <c r="MXH24" s="137"/>
      <c r="MXI24" s="137"/>
      <c r="MXJ24" s="137"/>
      <c r="MXK24" s="137"/>
      <c r="MXL24" s="137"/>
      <c r="MXM24" s="137"/>
      <c r="MXN24" s="137"/>
      <c r="MXO24" s="137"/>
      <c r="MXP24" s="137"/>
      <c r="MXQ24" s="137"/>
      <c r="MXR24" s="137"/>
      <c r="MXS24" s="137"/>
      <c r="MXT24" s="137"/>
      <c r="MXU24" s="137"/>
      <c r="MXV24" s="137"/>
      <c r="MXW24" s="137"/>
      <c r="MXX24" s="137"/>
      <c r="MXY24" s="137"/>
      <c r="MXZ24" s="137"/>
      <c r="MYA24" s="137"/>
      <c r="MYB24" s="137"/>
      <c r="MYC24" s="137"/>
      <c r="MYD24" s="137"/>
      <c r="MYE24" s="137"/>
      <c r="MYF24" s="137"/>
      <c r="MYG24" s="137"/>
      <c r="MYH24" s="137"/>
      <c r="MYI24" s="137"/>
      <c r="MYJ24" s="137"/>
      <c r="MYK24" s="137"/>
      <c r="MYL24" s="137"/>
      <c r="MYM24" s="137"/>
      <c r="MYN24" s="137"/>
      <c r="MYO24" s="137"/>
      <c r="MYP24" s="137"/>
      <c r="MYQ24" s="137"/>
      <c r="MYR24" s="137"/>
      <c r="MYS24" s="137"/>
      <c r="MYT24" s="137"/>
      <c r="MYU24" s="137"/>
      <c r="MYV24" s="137"/>
      <c r="MYW24" s="137"/>
      <c r="MYX24" s="137"/>
      <c r="MYY24" s="137"/>
      <c r="MYZ24" s="137"/>
      <c r="MZA24" s="137"/>
      <c r="MZB24" s="137"/>
      <c r="MZC24" s="137"/>
      <c r="MZD24" s="137"/>
      <c r="MZE24" s="137"/>
      <c r="MZF24" s="137"/>
      <c r="MZG24" s="137"/>
      <c r="MZH24" s="137"/>
      <c r="MZI24" s="137"/>
      <c r="MZJ24" s="137"/>
      <c r="MZK24" s="137"/>
      <c r="MZL24" s="137"/>
      <c r="MZM24" s="137"/>
      <c r="MZN24" s="137"/>
      <c r="MZO24" s="137"/>
      <c r="MZP24" s="137"/>
      <c r="MZQ24" s="137"/>
      <c r="MZR24" s="137"/>
      <c r="MZS24" s="137"/>
      <c r="MZT24" s="137"/>
      <c r="MZU24" s="137"/>
      <c r="MZV24" s="137"/>
      <c r="MZW24" s="137"/>
      <c r="MZX24" s="137"/>
      <c r="MZY24" s="137"/>
      <c r="MZZ24" s="137"/>
      <c r="NAA24" s="137"/>
      <c r="NAB24" s="137"/>
      <c r="NAC24" s="137"/>
      <c r="NAD24" s="137"/>
      <c r="NAE24" s="137"/>
      <c r="NAF24" s="137"/>
      <c r="NAG24" s="137"/>
      <c r="NAH24" s="137"/>
      <c r="NAI24" s="137"/>
      <c r="NAJ24" s="137"/>
      <c r="NAK24" s="137"/>
      <c r="NAL24" s="137"/>
      <c r="NAM24" s="137"/>
      <c r="NAN24" s="137"/>
      <c r="NAO24" s="137"/>
      <c r="NAP24" s="137"/>
      <c r="NAQ24" s="137"/>
      <c r="NAR24" s="137"/>
      <c r="NAS24" s="137"/>
      <c r="NAT24" s="137"/>
      <c r="NAU24" s="137"/>
      <c r="NAV24" s="137"/>
      <c r="NAW24" s="137"/>
      <c r="NAX24" s="137"/>
      <c r="NAY24" s="137"/>
      <c r="NAZ24" s="137"/>
      <c r="NBA24" s="137"/>
      <c r="NBB24" s="137"/>
      <c r="NBC24" s="137"/>
      <c r="NBD24" s="137"/>
      <c r="NBE24" s="137"/>
      <c r="NBF24" s="137"/>
      <c r="NBG24" s="137"/>
      <c r="NBH24" s="137"/>
      <c r="NBI24" s="137"/>
      <c r="NBJ24" s="137"/>
      <c r="NBK24" s="137"/>
      <c r="NBL24" s="137"/>
      <c r="NBM24" s="137"/>
      <c r="NBN24" s="137"/>
      <c r="NBO24" s="137"/>
      <c r="NBP24" s="137"/>
      <c r="NBQ24" s="137"/>
      <c r="NBR24" s="137"/>
      <c r="NBS24" s="137"/>
      <c r="NBT24" s="137"/>
      <c r="NBU24" s="137"/>
      <c r="NBV24" s="137"/>
      <c r="NBW24" s="137"/>
      <c r="NBX24" s="137"/>
      <c r="NBY24" s="137"/>
      <c r="NBZ24" s="137"/>
      <c r="NCA24" s="137"/>
      <c r="NCB24" s="137"/>
      <c r="NCC24" s="137"/>
      <c r="NCD24" s="137"/>
      <c r="NCE24" s="137"/>
      <c r="NCF24" s="137"/>
      <c r="NCG24" s="137"/>
      <c r="NCH24" s="137"/>
      <c r="NCI24" s="137"/>
      <c r="NCJ24" s="137"/>
      <c r="NCK24" s="137"/>
      <c r="NCL24" s="137"/>
      <c r="NCM24" s="137"/>
      <c r="NCN24" s="137"/>
      <c r="NCO24" s="137"/>
      <c r="NCP24" s="137"/>
      <c r="NCQ24" s="137"/>
      <c r="NCR24" s="137"/>
      <c r="NCS24" s="137"/>
      <c r="NCT24" s="137"/>
      <c r="NCU24" s="137"/>
      <c r="NCV24" s="137"/>
      <c r="NCW24" s="137"/>
      <c r="NCX24" s="137"/>
      <c r="NCY24" s="137"/>
      <c r="NCZ24" s="137"/>
      <c r="NDA24" s="137"/>
      <c r="NDB24" s="137"/>
      <c r="NDC24" s="137"/>
      <c r="NDD24" s="137"/>
      <c r="NDE24" s="137"/>
      <c r="NDF24" s="137"/>
      <c r="NDG24" s="137"/>
      <c r="NDH24" s="137"/>
      <c r="NDI24" s="137"/>
      <c r="NDJ24" s="137"/>
      <c r="NDK24" s="137"/>
      <c r="NDL24" s="137"/>
      <c r="NDM24" s="137"/>
      <c r="NDN24" s="137"/>
      <c r="NDO24" s="137"/>
      <c r="NDP24" s="137"/>
      <c r="NDQ24" s="137"/>
      <c r="NDR24" s="137"/>
      <c r="NDS24" s="137"/>
      <c r="NDT24" s="137"/>
      <c r="NDU24" s="137"/>
      <c r="NDV24" s="137"/>
      <c r="NDW24" s="137"/>
      <c r="NDX24" s="137"/>
      <c r="NDY24" s="137"/>
      <c r="NDZ24" s="137"/>
      <c r="NEA24" s="137"/>
      <c r="NEB24" s="137"/>
      <c r="NEC24" s="137"/>
      <c r="NED24" s="137"/>
      <c r="NEE24" s="137"/>
      <c r="NEF24" s="137"/>
      <c r="NEG24" s="137"/>
      <c r="NEH24" s="137"/>
      <c r="NEI24" s="137"/>
      <c r="NEJ24" s="137"/>
      <c r="NEK24" s="137"/>
      <c r="NEL24" s="137"/>
      <c r="NEM24" s="137"/>
      <c r="NEN24" s="137"/>
      <c r="NEO24" s="137"/>
      <c r="NEP24" s="137"/>
      <c r="NEQ24" s="137"/>
      <c r="NER24" s="137"/>
      <c r="NES24" s="137"/>
      <c r="NET24" s="137"/>
      <c r="NEU24" s="137"/>
      <c r="NEV24" s="137"/>
      <c r="NEW24" s="137"/>
      <c r="NEX24" s="137"/>
      <c r="NEY24" s="137"/>
      <c r="NEZ24" s="137"/>
      <c r="NFA24" s="137"/>
      <c r="NFB24" s="137"/>
      <c r="NFC24" s="137"/>
      <c r="NFD24" s="137"/>
      <c r="NFE24" s="137"/>
      <c r="NFF24" s="137"/>
      <c r="NFG24" s="137"/>
      <c r="NFH24" s="137"/>
      <c r="NFI24" s="137"/>
      <c r="NFJ24" s="137"/>
      <c r="NFK24" s="137"/>
      <c r="NFL24" s="137"/>
      <c r="NFM24" s="137"/>
      <c r="NFN24" s="137"/>
      <c r="NFO24" s="137"/>
      <c r="NFP24" s="137"/>
      <c r="NFQ24" s="137"/>
      <c r="NFR24" s="137"/>
      <c r="NFS24" s="137"/>
      <c r="NFT24" s="137"/>
      <c r="NFU24" s="137"/>
      <c r="NFV24" s="137"/>
      <c r="NFW24" s="137"/>
      <c r="NFX24" s="137"/>
      <c r="NFY24" s="137"/>
      <c r="NFZ24" s="137"/>
      <c r="NGA24" s="137"/>
      <c r="NGB24" s="137"/>
      <c r="NGC24" s="137"/>
      <c r="NGD24" s="137"/>
      <c r="NGE24" s="137"/>
      <c r="NGF24" s="137"/>
      <c r="NGG24" s="137"/>
      <c r="NGH24" s="137"/>
      <c r="NGI24" s="137"/>
      <c r="NGJ24" s="137"/>
      <c r="NGK24" s="137"/>
      <c r="NGL24" s="137"/>
      <c r="NGM24" s="137"/>
      <c r="NGN24" s="137"/>
      <c r="NGO24" s="137"/>
      <c r="NGP24" s="137"/>
      <c r="NGQ24" s="137"/>
      <c r="NGR24" s="137"/>
      <c r="NGS24" s="137"/>
      <c r="NGT24" s="137"/>
      <c r="NGU24" s="137"/>
      <c r="NGV24" s="137"/>
      <c r="NGW24" s="137"/>
      <c r="NGX24" s="137"/>
      <c r="NGY24" s="137"/>
      <c r="NGZ24" s="137"/>
      <c r="NHA24" s="137"/>
      <c r="NHB24" s="137"/>
      <c r="NHC24" s="137"/>
      <c r="NHD24" s="137"/>
      <c r="NHE24" s="137"/>
      <c r="NHF24" s="137"/>
      <c r="NHG24" s="137"/>
      <c r="NHH24" s="137"/>
      <c r="NHI24" s="137"/>
      <c r="NHJ24" s="137"/>
      <c r="NHK24" s="137"/>
      <c r="NHL24" s="137"/>
      <c r="NHM24" s="137"/>
      <c r="NHN24" s="137"/>
      <c r="NHO24" s="137"/>
      <c r="NHP24" s="137"/>
      <c r="NHQ24" s="137"/>
      <c r="NHR24" s="137"/>
      <c r="NHS24" s="137"/>
      <c r="NHT24" s="137"/>
      <c r="NHU24" s="137"/>
      <c r="NHV24" s="137"/>
      <c r="NHW24" s="137"/>
      <c r="NHX24" s="137"/>
      <c r="NHY24" s="137"/>
      <c r="NHZ24" s="137"/>
      <c r="NIA24" s="137"/>
      <c r="NIB24" s="137"/>
      <c r="NIC24" s="137"/>
      <c r="NID24" s="137"/>
      <c r="NIE24" s="137"/>
      <c r="NIF24" s="137"/>
      <c r="NIG24" s="137"/>
      <c r="NIH24" s="137"/>
      <c r="NII24" s="137"/>
      <c r="NIJ24" s="137"/>
      <c r="NIK24" s="137"/>
      <c r="NIL24" s="137"/>
      <c r="NIM24" s="137"/>
      <c r="NIN24" s="137"/>
      <c r="NIO24" s="137"/>
      <c r="NIP24" s="137"/>
      <c r="NIQ24" s="137"/>
      <c r="NIR24" s="137"/>
      <c r="NIS24" s="137"/>
      <c r="NIT24" s="137"/>
      <c r="NIU24" s="137"/>
      <c r="NIV24" s="137"/>
      <c r="NIW24" s="137"/>
      <c r="NIX24" s="137"/>
      <c r="NIY24" s="137"/>
      <c r="NIZ24" s="137"/>
      <c r="NJA24" s="137"/>
      <c r="NJB24" s="137"/>
      <c r="NJC24" s="137"/>
      <c r="NJD24" s="137"/>
      <c r="NJE24" s="137"/>
      <c r="NJF24" s="137"/>
      <c r="NJG24" s="137"/>
      <c r="NJH24" s="137"/>
      <c r="NJI24" s="137"/>
      <c r="NJJ24" s="137"/>
      <c r="NJK24" s="137"/>
      <c r="NJL24" s="137"/>
      <c r="NJM24" s="137"/>
      <c r="NJN24" s="137"/>
      <c r="NJO24" s="137"/>
      <c r="NJP24" s="137"/>
      <c r="NJQ24" s="137"/>
      <c r="NJR24" s="137"/>
      <c r="NJS24" s="137"/>
      <c r="NJT24" s="137"/>
      <c r="NJU24" s="137"/>
      <c r="NJV24" s="137"/>
      <c r="NJW24" s="137"/>
      <c r="NJX24" s="137"/>
      <c r="NJY24" s="137"/>
      <c r="NJZ24" s="137"/>
      <c r="NKA24" s="137"/>
      <c r="NKB24" s="137"/>
      <c r="NKC24" s="137"/>
      <c r="NKD24" s="137"/>
      <c r="NKE24" s="137"/>
      <c r="NKF24" s="137"/>
      <c r="NKG24" s="137"/>
      <c r="NKH24" s="137"/>
      <c r="NKI24" s="137"/>
      <c r="NKJ24" s="137"/>
      <c r="NKK24" s="137"/>
      <c r="NKL24" s="137"/>
      <c r="NKM24" s="137"/>
      <c r="NKN24" s="137"/>
      <c r="NKO24" s="137"/>
      <c r="NKP24" s="137"/>
      <c r="NKQ24" s="137"/>
      <c r="NKR24" s="137"/>
      <c r="NKS24" s="137"/>
      <c r="NKT24" s="137"/>
      <c r="NKU24" s="137"/>
      <c r="NKV24" s="137"/>
      <c r="NKW24" s="137"/>
      <c r="NKX24" s="137"/>
      <c r="NKY24" s="137"/>
      <c r="NKZ24" s="137"/>
      <c r="NLA24" s="137"/>
      <c r="NLB24" s="137"/>
      <c r="NLC24" s="137"/>
      <c r="NLD24" s="137"/>
      <c r="NLE24" s="137"/>
      <c r="NLF24" s="137"/>
      <c r="NLG24" s="137"/>
      <c r="NLH24" s="137"/>
      <c r="NLI24" s="137"/>
      <c r="NLJ24" s="137"/>
      <c r="NLK24" s="137"/>
      <c r="NLL24" s="137"/>
      <c r="NLM24" s="137"/>
      <c r="NLN24" s="137"/>
      <c r="NLO24" s="137"/>
      <c r="NLP24" s="137"/>
      <c r="NLQ24" s="137"/>
      <c r="NLR24" s="137"/>
      <c r="NLS24" s="137"/>
      <c r="NLT24" s="137"/>
      <c r="NLU24" s="137"/>
      <c r="NLV24" s="137"/>
      <c r="NLW24" s="137"/>
      <c r="NLX24" s="137"/>
      <c r="NLY24" s="137"/>
      <c r="NLZ24" s="137"/>
      <c r="NMA24" s="137"/>
      <c r="NMB24" s="137"/>
      <c r="NMC24" s="137"/>
      <c r="NMD24" s="137"/>
      <c r="NME24" s="137"/>
      <c r="NMF24" s="137"/>
      <c r="NMG24" s="137"/>
      <c r="NMH24" s="137"/>
      <c r="NMI24" s="137"/>
      <c r="NMJ24" s="137"/>
      <c r="NMK24" s="137"/>
      <c r="NML24" s="137"/>
      <c r="NMM24" s="137"/>
      <c r="NMN24" s="137"/>
      <c r="NMO24" s="137"/>
      <c r="NMP24" s="137"/>
      <c r="NMQ24" s="137"/>
      <c r="NMR24" s="137"/>
      <c r="NMS24" s="137"/>
      <c r="NMT24" s="137"/>
      <c r="NMU24" s="137"/>
      <c r="NMV24" s="137"/>
      <c r="NMW24" s="137"/>
      <c r="NMX24" s="137"/>
      <c r="NMY24" s="137"/>
      <c r="NMZ24" s="137"/>
      <c r="NNA24" s="137"/>
      <c r="NNB24" s="137"/>
      <c r="NNC24" s="137"/>
      <c r="NND24" s="137"/>
      <c r="NNE24" s="137"/>
      <c r="NNF24" s="137"/>
      <c r="NNG24" s="137"/>
      <c r="NNH24" s="137"/>
      <c r="NNI24" s="137"/>
      <c r="NNJ24" s="137"/>
      <c r="NNK24" s="137"/>
      <c r="NNL24" s="137"/>
      <c r="NNM24" s="137"/>
      <c r="NNN24" s="137"/>
      <c r="NNO24" s="137"/>
      <c r="NNP24" s="137"/>
      <c r="NNQ24" s="137"/>
      <c r="NNR24" s="137"/>
      <c r="NNS24" s="137"/>
      <c r="NNT24" s="137"/>
      <c r="NNU24" s="137"/>
      <c r="NNV24" s="137"/>
      <c r="NNW24" s="137"/>
      <c r="NNX24" s="137"/>
      <c r="NNY24" s="137"/>
      <c r="NNZ24" s="137"/>
      <c r="NOA24" s="137"/>
      <c r="NOB24" s="137"/>
      <c r="NOC24" s="137"/>
      <c r="NOD24" s="137"/>
      <c r="NOE24" s="137"/>
      <c r="NOF24" s="137"/>
      <c r="NOG24" s="137"/>
      <c r="NOH24" s="137"/>
      <c r="NOI24" s="137"/>
      <c r="NOJ24" s="137"/>
      <c r="NOK24" s="137"/>
      <c r="NOL24" s="137"/>
      <c r="NOM24" s="137"/>
      <c r="NON24" s="137"/>
      <c r="NOO24" s="137"/>
      <c r="NOP24" s="137"/>
      <c r="NOQ24" s="137"/>
      <c r="NOR24" s="137"/>
      <c r="NOS24" s="137"/>
      <c r="NOT24" s="137"/>
      <c r="NOU24" s="137"/>
      <c r="NOV24" s="137"/>
      <c r="NOW24" s="137"/>
      <c r="NOX24" s="137"/>
      <c r="NOY24" s="137"/>
      <c r="NOZ24" s="137"/>
      <c r="NPA24" s="137"/>
      <c r="NPB24" s="137"/>
      <c r="NPC24" s="137"/>
      <c r="NPD24" s="137"/>
      <c r="NPE24" s="137"/>
      <c r="NPF24" s="137"/>
      <c r="NPG24" s="137"/>
      <c r="NPH24" s="137"/>
      <c r="NPI24" s="137"/>
      <c r="NPJ24" s="137"/>
      <c r="NPK24" s="137"/>
      <c r="NPL24" s="137"/>
      <c r="NPM24" s="137"/>
      <c r="NPN24" s="137"/>
      <c r="NPO24" s="137"/>
      <c r="NPP24" s="137"/>
      <c r="NPQ24" s="137"/>
      <c r="NPR24" s="137"/>
      <c r="NPS24" s="137"/>
      <c r="NPT24" s="137"/>
      <c r="NPU24" s="137"/>
      <c r="NPV24" s="137"/>
      <c r="NPW24" s="137"/>
      <c r="NPX24" s="137"/>
      <c r="NPY24" s="137"/>
      <c r="NPZ24" s="137"/>
      <c r="NQA24" s="137"/>
      <c r="NQB24" s="137"/>
      <c r="NQC24" s="137"/>
      <c r="NQD24" s="137"/>
      <c r="NQE24" s="137"/>
      <c r="NQF24" s="137"/>
      <c r="NQG24" s="137"/>
      <c r="NQH24" s="137"/>
      <c r="NQI24" s="137"/>
      <c r="NQJ24" s="137"/>
      <c r="NQK24" s="137"/>
      <c r="NQL24" s="137"/>
      <c r="NQM24" s="137"/>
      <c r="NQN24" s="137"/>
      <c r="NQO24" s="137"/>
      <c r="NQP24" s="137"/>
      <c r="NQQ24" s="137"/>
      <c r="NQR24" s="137"/>
      <c r="NQS24" s="137"/>
      <c r="NQT24" s="137"/>
      <c r="NQU24" s="137"/>
      <c r="NQV24" s="137"/>
      <c r="NQW24" s="137"/>
      <c r="NQX24" s="137"/>
      <c r="NQY24" s="137"/>
      <c r="NQZ24" s="137"/>
      <c r="NRA24" s="137"/>
      <c r="NRB24" s="137"/>
      <c r="NRC24" s="137"/>
      <c r="NRD24" s="137"/>
      <c r="NRE24" s="137"/>
      <c r="NRF24" s="137"/>
      <c r="NRG24" s="137"/>
      <c r="NRH24" s="137"/>
      <c r="NRI24" s="137"/>
      <c r="NRJ24" s="137"/>
      <c r="NRK24" s="137"/>
      <c r="NRL24" s="137"/>
      <c r="NRM24" s="137"/>
      <c r="NRN24" s="137"/>
      <c r="NRO24" s="137"/>
      <c r="NRP24" s="137"/>
      <c r="NRQ24" s="137"/>
      <c r="NRR24" s="137"/>
      <c r="NRS24" s="137"/>
      <c r="NRT24" s="137"/>
      <c r="NRU24" s="137"/>
      <c r="NRV24" s="137"/>
      <c r="NRW24" s="137"/>
      <c r="NRX24" s="137"/>
      <c r="NRY24" s="137"/>
      <c r="NRZ24" s="137"/>
      <c r="NSA24" s="137"/>
      <c r="NSB24" s="137"/>
      <c r="NSC24" s="137"/>
      <c r="NSD24" s="137"/>
      <c r="NSE24" s="137"/>
      <c r="NSF24" s="137"/>
      <c r="NSG24" s="137"/>
      <c r="NSH24" s="137"/>
      <c r="NSI24" s="137"/>
      <c r="NSJ24" s="137"/>
      <c r="NSK24" s="137"/>
      <c r="NSL24" s="137"/>
      <c r="NSM24" s="137"/>
      <c r="NSN24" s="137"/>
      <c r="NSO24" s="137"/>
      <c r="NSP24" s="137"/>
      <c r="NSQ24" s="137"/>
      <c r="NSR24" s="137"/>
      <c r="NSS24" s="137"/>
      <c r="NST24" s="137"/>
      <c r="NSU24" s="137"/>
      <c r="NSV24" s="137"/>
      <c r="NSW24" s="137"/>
      <c r="NSX24" s="137"/>
      <c r="NSY24" s="137"/>
      <c r="NSZ24" s="137"/>
      <c r="NTA24" s="137"/>
      <c r="NTB24" s="137"/>
      <c r="NTC24" s="137"/>
      <c r="NTD24" s="137"/>
      <c r="NTE24" s="137"/>
      <c r="NTF24" s="137"/>
      <c r="NTG24" s="137"/>
      <c r="NTH24" s="137"/>
      <c r="NTI24" s="137"/>
      <c r="NTJ24" s="137"/>
      <c r="NTK24" s="137"/>
      <c r="NTL24" s="137"/>
      <c r="NTM24" s="137"/>
      <c r="NTN24" s="137"/>
      <c r="NTO24" s="137"/>
      <c r="NTP24" s="137"/>
      <c r="NTQ24" s="137"/>
      <c r="NTR24" s="137"/>
      <c r="NTS24" s="137"/>
      <c r="NTT24" s="137"/>
      <c r="NTU24" s="137"/>
      <c r="NTV24" s="137"/>
      <c r="NTW24" s="137"/>
      <c r="NTX24" s="137"/>
      <c r="NTY24" s="137"/>
      <c r="NTZ24" s="137"/>
      <c r="NUA24" s="137"/>
      <c r="NUB24" s="137"/>
      <c r="NUC24" s="137"/>
      <c r="NUD24" s="137"/>
      <c r="NUE24" s="137"/>
      <c r="NUF24" s="137"/>
      <c r="NUG24" s="137"/>
      <c r="NUH24" s="137"/>
      <c r="NUI24" s="137"/>
      <c r="NUJ24" s="137"/>
      <c r="NUK24" s="137"/>
      <c r="NUL24" s="137"/>
      <c r="NUM24" s="137"/>
      <c r="NUN24" s="137"/>
      <c r="NUO24" s="137"/>
      <c r="NUP24" s="137"/>
      <c r="NUQ24" s="137"/>
      <c r="NUR24" s="137"/>
      <c r="NUS24" s="137"/>
      <c r="NUT24" s="137"/>
      <c r="NUU24" s="137"/>
      <c r="NUV24" s="137"/>
      <c r="NUW24" s="137"/>
      <c r="NUX24" s="137"/>
      <c r="NUY24" s="137"/>
      <c r="NUZ24" s="137"/>
      <c r="NVA24" s="137"/>
      <c r="NVB24" s="137"/>
      <c r="NVC24" s="137"/>
      <c r="NVD24" s="137"/>
      <c r="NVE24" s="137"/>
      <c r="NVF24" s="137"/>
      <c r="NVG24" s="137"/>
      <c r="NVH24" s="137"/>
      <c r="NVI24" s="137"/>
      <c r="NVJ24" s="137"/>
      <c r="NVK24" s="137"/>
      <c r="NVL24" s="137"/>
      <c r="NVM24" s="137"/>
      <c r="NVN24" s="137"/>
      <c r="NVO24" s="137"/>
      <c r="NVP24" s="137"/>
      <c r="NVQ24" s="137"/>
      <c r="NVR24" s="137"/>
      <c r="NVS24" s="137"/>
      <c r="NVT24" s="137"/>
      <c r="NVU24" s="137"/>
      <c r="NVV24" s="137"/>
      <c r="NVW24" s="137"/>
      <c r="NVX24" s="137"/>
      <c r="NVY24" s="137"/>
      <c r="NVZ24" s="137"/>
      <c r="NWA24" s="137"/>
      <c r="NWB24" s="137"/>
      <c r="NWC24" s="137"/>
      <c r="NWD24" s="137"/>
      <c r="NWE24" s="137"/>
      <c r="NWF24" s="137"/>
      <c r="NWG24" s="137"/>
      <c r="NWH24" s="137"/>
      <c r="NWI24" s="137"/>
      <c r="NWJ24" s="137"/>
      <c r="NWK24" s="137"/>
      <c r="NWL24" s="137"/>
      <c r="NWM24" s="137"/>
      <c r="NWN24" s="137"/>
      <c r="NWO24" s="137"/>
      <c r="NWP24" s="137"/>
      <c r="NWQ24" s="137"/>
      <c r="NWR24" s="137"/>
      <c r="NWS24" s="137"/>
      <c r="NWT24" s="137"/>
      <c r="NWU24" s="137"/>
      <c r="NWV24" s="137"/>
      <c r="NWW24" s="137"/>
      <c r="NWX24" s="137"/>
      <c r="NWY24" s="137"/>
      <c r="NWZ24" s="137"/>
      <c r="NXA24" s="137"/>
      <c r="NXB24" s="137"/>
      <c r="NXC24" s="137"/>
      <c r="NXD24" s="137"/>
      <c r="NXE24" s="137"/>
      <c r="NXF24" s="137"/>
      <c r="NXG24" s="137"/>
      <c r="NXH24" s="137"/>
      <c r="NXI24" s="137"/>
      <c r="NXJ24" s="137"/>
      <c r="NXK24" s="137"/>
      <c r="NXL24" s="137"/>
      <c r="NXM24" s="137"/>
      <c r="NXN24" s="137"/>
      <c r="NXO24" s="137"/>
      <c r="NXP24" s="137"/>
      <c r="NXQ24" s="137"/>
      <c r="NXR24" s="137"/>
      <c r="NXS24" s="137"/>
      <c r="NXT24" s="137"/>
      <c r="NXU24" s="137"/>
      <c r="NXV24" s="137"/>
      <c r="NXW24" s="137"/>
      <c r="NXX24" s="137"/>
      <c r="NXY24" s="137"/>
      <c r="NXZ24" s="137"/>
      <c r="NYA24" s="137"/>
      <c r="NYB24" s="137"/>
      <c r="NYC24" s="137"/>
      <c r="NYD24" s="137"/>
      <c r="NYE24" s="137"/>
      <c r="NYF24" s="137"/>
      <c r="NYG24" s="137"/>
      <c r="NYH24" s="137"/>
      <c r="NYI24" s="137"/>
      <c r="NYJ24" s="137"/>
      <c r="NYK24" s="137"/>
      <c r="NYL24" s="137"/>
      <c r="NYM24" s="137"/>
      <c r="NYN24" s="137"/>
      <c r="NYO24" s="137"/>
      <c r="NYP24" s="137"/>
      <c r="NYQ24" s="137"/>
      <c r="NYR24" s="137"/>
      <c r="NYS24" s="137"/>
      <c r="NYT24" s="137"/>
      <c r="NYU24" s="137"/>
      <c r="NYV24" s="137"/>
      <c r="NYW24" s="137"/>
      <c r="NYX24" s="137"/>
      <c r="NYY24" s="137"/>
      <c r="NYZ24" s="137"/>
      <c r="NZA24" s="137"/>
      <c r="NZB24" s="137"/>
      <c r="NZC24" s="137"/>
      <c r="NZD24" s="137"/>
      <c r="NZE24" s="137"/>
      <c r="NZF24" s="137"/>
      <c r="NZG24" s="137"/>
      <c r="NZH24" s="137"/>
      <c r="NZI24" s="137"/>
      <c r="NZJ24" s="137"/>
      <c r="NZK24" s="137"/>
      <c r="NZL24" s="137"/>
      <c r="NZM24" s="137"/>
      <c r="NZN24" s="137"/>
      <c r="NZO24" s="137"/>
      <c r="NZP24" s="137"/>
      <c r="NZQ24" s="137"/>
      <c r="NZR24" s="137"/>
      <c r="NZS24" s="137"/>
      <c r="NZT24" s="137"/>
      <c r="NZU24" s="137"/>
      <c r="NZV24" s="137"/>
      <c r="NZW24" s="137"/>
      <c r="NZX24" s="137"/>
      <c r="NZY24" s="137"/>
      <c r="NZZ24" s="137"/>
      <c r="OAA24" s="137"/>
      <c r="OAB24" s="137"/>
      <c r="OAC24" s="137"/>
      <c r="OAD24" s="137"/>
      <c r="OAE24" s="137"/>
      <c r="OAF24" s="137"/>
      <c r="OAG24" s="137"/>
      <c r="OAH24" s="137"/>
      <c r="OAI24" s="137"/>
      <c r="OAJ24" s="137"/>
      <c r="OAK24" s="137"/>
      <c r="OAL24" s="137"/>
      <c r="OAM24" s="137"/>
      <c r="OAN24" s="137"/>
      <c r="OAO24" s="137"/>
      <c r="OAP24" s="137"/>
      <c r="OAQ24" s="137"/>
      <c r="OAR24" s="137"/>
      <c r="OAS24" s="137"/>
      <c r="OAT24" s="137"/>
      <c r="OAU24" s="137"/>
      <c r="OAV24" s="137"/>
      <c r="OAW24" s="137"/>
      <c r="OAX24" s="137"/>
      <c r="OAY24" s="137"/>
      <c r="OAZ24" s="137"/>
      <c r="OBA24" s="137"/>
      <c r="OBB24" s="137"/>
      <c r="OBC24" s="137"/>
      <c r="OBD24" s="137"/>
      <c r="OBE24" s="137"/>
      <c r="OBF24" s="137"/>
      <c r="OBG24" s="137"/>
      <c r="OBH24" s="137"/>
      <c r="OBI24" s="137"/>
      <c r="OBJ24" s="137"/>
      <c r="OBK24" s="137"/>
      <c r="OBL24" s="137"/>
      <c r="OBM24" s="137"/>
      <c r="OBN24" s="137"/>
      <c r="OBO24" s="137"/>
      <c r="OBP24" s="137"/>
      <c r="OBQ24" s="137"/>
      <c r="OBR24" s="137"/>
      <c r="OBS24" s="137"/>
      <c r="OBT24" s="137"/>
      <c r="OBU24" s="137"/>
      <c r="OBV24" s="137"/>
      <c r="OBW24" s="137"/>
      <c r="OBX24" s="137"/>
      <c r="OBY24" s="137"/>
      <c r="OBZ24" s="137"/>
      <c r="OCA24" s="137"/>
      <c r="OCB24" s="137"/>
      <c r="OCC24" s="137"/>
      <c r="OCD24" s="137"/>
      <c r="OCE24" s="137"/>
      <c r="OCF24" s="137"/>
      <c r="OCG24" s="137"/>
      <c r="OCH24" s="137"/>
      <c r="OCI24" s="137"/>
      <c r="OCJ24" s="137"/>
      <c r="OCK24" s="137"/>
      <c r="OCL24" s="137"/>
      <c r="OCM24" s="137"/>
      <c r="OCN24" s="137"/>
      <c r="OCO24" s="137"/>
      <c r="OCP24" s="137"/>
      <c r="OCQ24" s="137"/>
      <c r="OCR24" s="137"/>
      <c r="OCS24" s="137"/>
      <c r="OCT24" s="137"/>
      <c r="OCU24" s="137"/>
      <c r="OCV24" s="137"/>
      <c r="OCW24" s="137"/>
      <c r="OCX24" s="137"/>
      <c r="OCY24" s="137"/>
      <c r="OCZ24" s="137"/>
      <c r="ODA24" s="137"/>
      <c r="ODB24" s="137"/>
      <c r="ODC24" s="137"/>
      <c r="ODD24" s="137"/>
      <c r="ODE24" s="137"/>
      <c r="ODF24" s="137"/>
      <c r="ODG24" s="137"/>
      <c r="ODH24" s="137"/>
      <c r="ODI24" s="137"/>
      <c r="ODJ24" s="137"/>
      <c r="ODK24" s="137"/>
      <c r="ODL24" s="137"/>
      <c r="ODM24" s="137"/>
      <c r="ODN24" s="137"/>
      <c r="ODO24" s="137"/>
      <c r="ODP24" s="137"/>
      <c r="ODQ24" s="137"/>
      <c r="ODR24" s="137"/>
      <c r="ODS24" s="137"/>
      <c r="ODT24" s="137"/>
      <c r="ODU24" s="137"/>
      <c r="ODV24" s="137"/>
      <c r="ODW24" s="137"/>
      <c r="ODX24" s="137"/>
      <c r="ODY24" s="137"/>
      <c r="ODZ24" s="137"/>
      <c r="OEA24" s="137"/>
      <c r="OEB24" s="137"/>
      <c r="OEC24" s="137"/>
      <c r="OED24" s="137"/>
      <c r="OEE24" s="137"/>
      <c r="OEF24" s="137"/>
      <c r="OEG24" s="137"/>
      <c r="OEH24" s="137"/>
      <c r="OEI24" s="137"/>
      <c r="OEJ24" s="137"/>
      <c r="OEK24" s="137"/>
      <c r="OEL24" s="137"/>
      <c r="OEM24" s="137"/>
      <c r="OEN24" s="137"/>
      <c r="OEO24" s="137"/>
      <c r="OEP24" s="137"/>
      <c r="OEQ24" s="137"/>
      <c r="OER24" s="137"/>
      <c r="OES24" s="137"/>
      <c r="OET24" s="137"/>
      <c r="OEU24" s="137"/>
      <c r="OEV24" s="137"/>
      <c r="OEW24" s="137"/>
      <c r="OEX24" s="137"/>
      <c r="OEY24" s="137"/>
      <c r="OEZ24" s="137"/>
      <c r="OFA24" s="137"/>
      <c r="OFB24" s="137"/>
      <c r="OFC24" s="137"/>
      <c r="OFD24" s="137"/>
      <c r="OFE24" s="137"/>
      <c r="OFF24" s="137"/>
      <c r="OFG24" s="137"/>
      <c r="OFH24" s="137"/>
      <c r="OFI24" s="137"/>
      <c r="OFJ24" s="137"/>
      <c r="OFK24" s="137"/>
      <c r="OFL24" s="137"/>
      <c r="OFM24" s="137"/>
      <c r="OFN24" s="137"/>
      <c r="OFO24" s="137"/>
      <c r="OFP24" s="137"/>
      <c r="OFQ24" s="137"/>
      <c r="OFR24" s="137"/>
      <c r="OFS24" s="137"/>
      <c r="OFT24" s="137"/>
      <c r="OFU24" s="137"/>
      <c r="OFV24" s="137"/>
      <c r="OFW24" s="137"/>
      <c r="OFX24" s="137"/>
      <c r="OFY24" s="137"/>
      <c r="OFZ24" s="137"/>
      <c r="OGA24" s="137"/>
      <c r="OGB24" s="137"/>
      <c r="OGC24" s="137"/>
      <c r="OGD24" s="137"/>
      <c r="OGE24" s="137"/>
      <c r="OGF24" s="137"/>
      <c r="OGG24" s="137"/>
      <c r="OGH24" s="137"/>
      <c r="OGI24" s="137"/>
      <c r="OGJ24" s="137"/>
      <c r="OGK24" s="137"/>
      <c r="OGL24" s="137"/>
      <c r="OGM24" s="137"/>
      <c r="OGN24" s="137"/>
      <c r="OGO24" s="137"/>
      <c r="OGP24" s="137"/>
      <c r="OGQ24" s="137"/>
      <c r="OGR24" s="137"/>
      <c r="OGS24" s="137"/>
      <c r="OGT24" s="137"/>
      <c r="OGU24" s="137"/>
      <c r="OGV24" s="137"/>
      <c r="OGW24" s="137"/>
      <c r="OGX24" s="137"/>
      <c r="OGY24" s="137"/>
      <c r="OGZ24" s="137"/>
      <c r="OHA24" s="137"/>
      <c r="OHB24" s="137"/>
      <c r="OHC24" s="137"/>
      <c r="OHD24" s="137"/>
      <c r="OHE24" s="137"/>
      <c r="OHF24" s="137"/>
      <c r="OHG24" s="137"/>
      <c r="OHH24" s="137"/>
      <c r="OHI24" s="137"/>
      <c r="OHJ24" s="137"/>
      <c r="OHK24" s="137"/>
      <c r="OHL24" s="137"/>
      <c r="OHM24" s="137"/>
      <c r="OHN24" s="137"/>
      <c r="OHO24" s="137"/>
      <c r="OHP24" s="137"/>
      <c r="OHQ24" s="137"/>
      <c r="OHR24" s="137"/>
      <c r="OHS24" s="137"/>
      <c r="OHT24" s="137"/>
      <c r="OHU24" s="137"/>
      <c r="OHV24" s="137"/>
      <c r="OHW24" s="137"/>
      <c r="OHX24" s="137"/>
      <c r="OHY24" s="137"/>
      <c r="OHZ24" s="137"/>
      <c r="OIA24" s="137"/>
      <c r="OIB24" s="137"/>
      <c r="OIC24" s="137"/>
      <c r="OID24" s="137"/>
      <c r="OIE24" s="137"/>
      <c r="OIF24" s="137"/>
      <c r="OIG24" s="137"/>
      <c r="OIH24" s="137"/>
      <c r="OII24" s="137"/>
      <c r="OIJ24" s="137"/>
      <c r="OIK24" s="137"/>
      <c r="OIL24" s="137"/>
      <c r="OIM24" s="137"/>
      <c r="OIN24" s="137"/>
      <c r="OIO24" s="137"/>
      <c r="OIP24" s="137"/>
      <c r="OIQ24" s="137"/>
      <c r="OIR24" s="137"/>
      <c r="OIS24" s="137"/>
      <c r="OIT24" s="137"/>
      <c r="OIU24" s="137"/>
      <c r="OIV24" s="137"/>
      <c r="OIW24" s="137"/>
      <c r="OIX24" s="137"/>
      <c r="OIY24" s="137"/>
      <c r="OIZ24" s="137"/>
      <c r="OJA24" s="137"/>
      <c r="OJB24" s="137"/>
      <c r="OJC24" s="137"/>
      <c r="OJD24" s="137"/>
      <c r="OJE24" s="137"/>
      <c r="OJF24" s="137"/>
      <c r="OJG24" s="137"/>
      <c r="OJH24" s="137"/>
      <c r="OJI24" s="137"/>
      <c r="OJJ24" s="137"/>
      <c r="OJK24" s="137"/>
      <c r="OJL24" s="137"/>
      <c r="OJM24" s="137"/>
      <c r="OJN24" s="137"/>
      <c r="OJO24" s="137"/>
      <c r="OJP24" s="137"/>
      <c r="OJQ24" s="137"/>
      <c r="OJR24" s="137"/>
      <c r="OJS24" s="137"/>
      <c r="OJT24" s="137"/>
      <c r="OJU24" s="137"/>
      <c r="OJV24" s="137"/>
      <c r="OJW24" s="137"/>
      <c r="OJX24" s="137"/>
      <c r="OJY24" s="137"/>
      <c r="OJZ24" s="137"/>
      <c r="OKA24" s="137"/>
      <c r="OKB24" s="137"/>
      <c r="OKC24" s="137"/>
      <c r="OKD24" s="137"/>
      <c r="OKE24" s="137"/>
      <c r="OKF24" s="137"/>
      <c r="OKG24" s="137"/>
      <c r="OKH24" s="137"/>
      <c r="OKI24" s="137"/>
      <c r="OKJ24" s="137"/>
      <c r="OKK24" s="137"/>
      <c r="OKL24" s="137"/>
      <c r="OKM24" s="137"/>
      <c r="OKN24" s="137"/>
      <c r="OKO24" s="137"/>
      <c r="OKP24" s="137"/>
      <c r="OKQ24" s="137"/>
      <c r="OKR24" s="137"/>
      <c r="OKS24" s="137"/>
      <c r="OKT24" s="137"/>
      <c r="OKU24" s="137"/>
      <c r="OKV24" s="137"/>
      <c r="OKW24" s="137"/>
      <c r="OKX24" s="137"/>
      <c r="OKY24" s="137"/>
      <c r="OKZ24" s="137"/>
      <c r="OLA24" s="137"/>
      <c r="OLB24" s="137"/>
      <c r="OLC24" s="137"/>
      <c r="OLD24" s="137"/>
      <c r="OLE24" s="137"/>
      <c r="OLF24" s="137"/>
      <c r="OLG24" s="137"/>
      <c r="OLH24" s="137"/>
      <c r="OLI24" s="137"/>
      <c r="OLJ24" s="137"/>
      <c r="OLK24" s="137"/>
      <c r="OLL24" s="137"/>
      <c r="OLM24" s="137"/>
      <c r="OLN24" s="137"/>
      <c r="OLO24" s="137"/>
      <c r="OLP24" s="137"/>
      <c r="OLQ24" s="137"/>
      <c r="OLR24" s="137"/>
      <c r="OLS24" s="137"/>
      <c r="OLT24" s="137"/>
      <c r="OLU24" s="137"/>
      <c r="OLV24" s="137"/>
      <c r="OLW24" s="137"/>
      <c r="OLX24" s="137"/>
      <c r="OLY24" s="137"/>
      <c r="OLZ24" s="137"/>
      <c r="OMA24" s="137"/>
      <c r="OMB24" s="137"/>
      <c r="OMC24" s="137"/>
      <c r="OMD24" s="137"/>
      <c r="OME24" s="137"/>
      <c r="OMF24" s="137"/>
      <c r="OMG24" s="137"/>
      <c r="OMH24" s="137"/>
      <c r="OMI24" s="137"/>
      <c r="OMJ24" s="137"/>
      <c r="OMK24" s="137"/>
      <c r="OML24" s="137"/>
      <c r="OMM24" s="137"/>
      <c r="OMN24" s="137"/>
      <c r="OMO24" s="137"/>
      <c r="OMP24" s="137"/>
      <c r="OMQ24" s="137"/>
      <c r="OMR24" s="137"/>
      <c r="OMS24" s="137"/>
      <c r="OMT24" s="137"/>
      <c r="OMU24" s="137"/>
      <c r="OMV24" s="137"/>
      <c r="OMW24" s="137"/>
      <c r="OMX24" s="137"/>
      <c r="OMY24" s="137"/>
      <c r="OMZ24" s="137"/>
      <c r="ONA24" s="137"/>
      <c r="ONB24" s="137"/>
      <c r="ONC24" s="137"/>
      <c r="OND24" s="137"/>
      <c r="ONE24" s="137"/>
      <c r="ONF24" s="137"/>
      <c r="ONG24" s="137"/>
      <c r="ONH24" s="137"/>
      <c r="ONI24" s="137"/>
      <c r="ONJ24" s="137"/>
      <c r="ONK24" s="137"/>
      <c r="ONL24" s="137"/>
      <c r="ONM24" s="137"/>
      <c r="ONN24" s="137"/>
      <c r="ONO24" s="137"/>
      <c r="ONP24" s="137"/>
      <c r="ONQ24" s="137"/>
      <c r="ONR24" s="137"/>
      <c r="ONS24" s="137"/>
      <c r="ONT24" s="137"/>
      <c r="ONU24" s="137"/>
      <c r="ONV24" s="137"/>
      <c r="ONW24" s="137"/>
      <c r="ONX24" s="137"/>
      <c r="ONY24" s="137"/>
      <c r="ONZ24" s="137"/>
      <c r="OOA24" s="137"/>
      <c r="OOB24" s="137"/>
      <c r="OOC24" s="137"/>
      <c r="OOD24" s="137"/>
      <c r="OOE24" s="137"/>
      <c r="OOF24" s="137"/>
      <c r="OOG24" s="137"/>
      <c r="OOH24" s="137"/>
      <c r="OOI24" s="137"/>
      <c r="OOJ24" s="137"/>
      <c r="OOK24" s="137"/>
      <c r="OOL24" s="137"/>
      <c r="OOM24" s="137"/>
      <c r="OON24" s="137"/>
      <c r="OOO24" s="137"/>
      <c r="OOP24" s="137"/>
      <c r="OOQ24" s="137"/>
      <c r="OOR24" s="137"/>
      <c r="OOS24" s="137"/>
      <c r="OOT24" s="137"/>
      <c r="OOU24" s="137"/>
      <c r="OOV24" s="137"/>
      <c r="OOW24" s="137"/>
      <c r="OOX24" s="137"/>
      <c r="OOY24" s="137"/>
      <c r="OOZ24" s="137"/>
      <c r="OPA24" s="137"/>
      <c r="OPB24" s="137"/>
      <c r="OPC24" s="137"/>
      <c r="OPD24" s="137"/>
      <c r="OPE24" s="137"/>
      <c r="OPF24" s="137"/>
      <c r="OPG24" s="137"/>
      <c r="OPH24" s="137"/>
      <c r="OPI24" s="137"/>
      <c r="OPJ24" s="137"/>
      <c r="OPK24" s="137"/>
      <c r="OPL24" s="137"/>
      <c r="OPM24" s="137"/>
      <c r="OPN24" s="137"/>
      <c r="OPO24" s="137"/>
      <c r="OPP24" s="137"/>
      <c r="OPQ24" s="137"/>
      <c r="OPR24" s="137"/>
      <c r="OPS24" s="137"/>
      <c r="OPT24" s="137"/>
      <c r="OPU24" s="137"/>
      <c r="OPV24" s="137"/>
      <c r="OPW24" s="137"/>
      <c r="OPX24" s="137"/>
      <c r="OPY24" s="137"/>
      <c r="OPZ24" s="137"/>
      <c r="OQA24" s="137"/>
      <c r="OQB24" s="137"/>
      <c r="OQC24" s="137"/>
      <c r="OQD24" s="137"/>
      <c r="OQE24" s="137"/>
      <c r="OQF24" s="137"/>
      <c r="OQG24" s="137"/>
      <c r="OQH24" s="137"/>
      <c r="OQI24" s="137"/>
      <c r="OQJ24" s="137"/>
      <c r="OQK24" s="137"/>
      <c r="OQL24" s="137"/>
      <c r="OQM24" s="137"/>
      <c r="OQN24" s="137"/>
      <c r="OQO24" s="137"/>
      <c r="OQP24" s="137"/>
      <c r="OQQ24" s="137"/>
      <c r="OQR24" s="137"/>
      <c r="OQS24" s="137"/>
      <c r="OQT24" s="137"/>
      <c r="OQU24" s="137"/>
      <c r="OQV24" s="137"/>
      <c r="OQW24" s="137"/>
      <c r="OQX24" s="137"/>
      <c r="OQY24" s="137"/>
      <c r="OQZ24" s="137"/>
      <c r="ORA24" s="137"/>
      <c r="ORB24" s="137"/>
      <c r="ORC24" s="137"/>
      <c r="ORD24" s="137"/>
      <c r="ORE24" s="137"/>
      <c r="ORF24" s="137"/>
      <c r="ORG24" s="137"/>
      <c r="ORH24" s="137"/>
      <c r="ORI24" s="137"/>
      <c r="ORJ24" s="137"/>
      <c r="ORK24" s="137"/>
      <c r="ORL24" s="137"/>
      <c r="ORM24" s="137"/>
      <c r="ORN24" s="137"/>
      <c r="ORO24" s="137"/>
      <c r="ORP24" s="137"/>
      <c r="ORQ24" s="137"/>
      <c r="ORR24" s="137"/>
      <c r="ORS24" s="137"/>
      <c r="ORT24" s="137"/>
      <c r="ORU24" s="137"/>
      <c r="ORV24" s="137"/>
      <c r="ORW24" s="137"/>
      <c r="ORX24" s="137"/>
      <c r="ORY24" s="137"/>
      <c r="ORZ24" s="137"/>
      <c r="OSA24" s="137"/>
      <c r="OSB24" s="137"/>
      <c r="OSC24" s="137"/>
      <c r="OSD24" s="137"/>
      <c r="OSE24" s="137"/>
      <c r="OSF24" s="137"/>
      <c r="OSG24" s="137"/>
      <c r="OSH24" s="137"/>
      <c r="OSI24" s="137"/>
      <c r="OSJ24" s="137"/>
      <c r="OSK24" s="137"/>
      <c r="OSL24" s="137"/>
      <c r="OSM24" s="137"/>
      <c r="OSN24" s="137"/>
      <c r="OSO24" s="137"/>
      <c r="OSP24" s="137"/>
      <c r="OSQ24" s="137"/>
      <c r="OSR24" s="137"/>
      <c r="OSS24" s="137"/>
      <c r="OST24" s="137"/>
      <c r="OSU24" s="137"/>
      <c r="OSV24" s="137"/>
      <c r="OSW24" s="137"/>
      <c r="OSX24" s="137"/>
      <c r="OSY24" s="137"/>
      <c r="OSZ24" s="137"/>
      <c r="OTA24" s="137"/>
      <c r="OTB24" s="137"/>
      <c r="OTC24" s="137"/>
      <c r="OTD24" s="137"/>
      <c r="OTE24" s="137"/>
      <c r="OTF24" s="137"/>
      <c r="OTG24" s="137"/>
      <c r="OTH24" s="137"/>
      <c r="OTI24" s="137"/>
      <c r="OTJ24" s="137"/>
      <c r="OTK24" s="137"/>
      <c r="OTL24" s="137"/>
      <c r="OTM24" s="137"/>
      <c r="OTN24" s="137"/>
      <c r="OTO24" s="137"/>
      <c r="OTP24" s="137"/>
      <c r="OTQ24" s="137"/>
      <c r="OTR24" s="137"/>
      <c r="OTS24" s="137"/>
      <c r="OTT24" s="137"/>
      <c r="OTU24" s="137"/>
      <c r="OTV24" s="137"/>
      <c r="OTW24" s="137"/>
      <c r="OTX24" s="137"/>
      <c r="OTY24" s="137"/>
      <c r="OTZ24" s="137"/>
      <c r="OUA24" s="137"/>
      <c r="OUB24" s="137"/>
      <c r="OUC24" s="137"/>
      <c r="OUD24" s="137"/>
      <c r="OUE24" s="137"/>
      <c r="OUF24" s="137"/>
      <c r="OUG24" s="137"/>
      <c r="OUH24" s="137"/>
      <c r="OUI24" s="137"/>
      <c r="OUJ24" s="137"/>
      <c r="OUK24" s="137"/>
      <c r="OUL24" s="137"/>
      <c r="OUM24" s="137"/>
      <c r="OUN24" s="137"/>
      <c r="OUO24" s="137"/>
      <c r="OUP24" s="137"/>
      <c r="OUQ24" s="137"/>
      <c r="OUR24" s="137"/>
      <c r="OUS24" s="137"/>
      <c r="OUT24" s="137"/>
      <c r="OUU24" s="137"/>
      <c r="OUV24" s="137"/>
      <c r="OUW24" s="137"/>
      <c r="OUX24" s="137"/>
      <c r="OUY24" s="137"/>
      <c r="OUZ24" s="137"/>
      <c r="OVA24" s="137"/>
      <c r="OVB24" s="137"/>
      <c r="OVC24" s="137"/>
      <c r="OVD24" s="137"/>
      <c r="OVE24" s="137"/>
      <c r="OVF24" s="137"/>
      <c r="OVG24" s="137"/>
      <c r="OVH24" s="137"/>
      <c r="OVI24" s="137"/>
      <c r="OVJ24" s="137"/>
      <c r="OVK24" s="137"/>
      <c r="OVL24" s="137"/>
      <c r="OVM24" s="137"/>
      <c r="OVN24" s="137"/>
      <c r="OVO24" s="137"/>
      <c r="OVP24" s="137"/>
      <c r="OVQ24" s="137"/>
      <c r="OVR24" s="137"/>
      <c r="OVS24" s="137"/>
      <c r="OVT24" s="137"/>
      <c r="OVU24" s="137"/>
      <c r="OVV24" s="137"/>
      <c r="OVW24" s="137"/>
      <c r="OVX24" s="137"/>
      <c r="OVY24" s="137"/>
      <c r="OVZ24" s="137"/>
      <c r="OWA24" s="137"/>
      <c r="OWB24" s="137"/>
      <c r="OWC24" s="137"/>
      <c r="OWD24" s="137"/>
      <c r="OWE24" s="137"/>
      <c r="OWF24" s="137"/>
      <c r="OWG24" s="137"/>
      <c r="OWH24" s="137"/>
      <c r="OWI24" s="137"/>
      <c r="OWJ24" s="137"/>
      <c r="OWK24" s="137"/>
      <c r="OWL24" s="137"/>
      <c r="OWM24" s="137"/>
      <c r="OWN24" s="137"/>
      <c r="OWO24" s="137"/>
      <c r="OWP24" s="137"/>
      <c r="OWQ24" s="137"/>
      <c r="OWR24" s="137"/>
      <c r="OWS24" s="137"/>
      <c r="OWT24" s="137"/>
      <c r="OWU24" s="137"/>
      <c r="OWV24" s="137"/>
      <c r="OWW24" s="137"/>
      <c r="OWX24" s="137"/>
      <c r="OWY24" s="137"/>
      <c r="OWZ24" s="137"/>
      <c r="OXA24" s="137"/>
      <c r="OXB24" s="137"/>
      <c r="OXC24" s="137"/>
      <c r="OXD24" s="137"/>
      <c r="OXE24" s="137"/>
      <c r="OXF24" s="137"/>
      <c r="OXG24" s="137"/>
      <c r="OXH24" s="137"/>
      <c r="OXI24" s="137"/>
      <c r="OXJ24" s="137"/>
      <c r="OXK24" s="137"/>
      <c r="OXL24" s="137"/>
      <c r="OXM24" s="137"/>
      <c r="OXN24" s="137"/>
      <c r="OXO24" s="137"/>
      <c r="OXP24" s="137"/>
      <c r="OXQ24" s="137"/>
      <c r="OXR24" s="137"/>
      <c r="OXS24" s="137"/>
      <c r="OXT24" s="137"/>
      <c r="OXU24" s="137"/>
      <c r="OXV24" s="137"/>
      <c r="OXW24" s="137"/>
      <c r="OXX24" s="137"/>
      <c r="OXY24" s="137"/>
      <c r="OXZ24" s="137"/>
      <c r="OYA24" s="137"/>
      <c r="OYB24" s="137"/>
      <c r="OYC24" s="137"/>
      <c r="OYD24" s="137"/>
      <c r="OYE24" s="137"/>
      <c r="OYF24" s="137"/>
      <c r="OYG24" s="137"/>
      <c r="OYH24" s="137"/>
      <c r="OYI24" s="137"/>
      <c r="OYJ24" s="137"/>
      <c r="OYK24" s="137"/>
      <c r="OYL24" s="137"/>
      <c r="OYM24" s="137"/>
      <c r="OYN24" s="137"/>
      <c r="OYO24" s="137"/>
      <c r="OYP24" s="137"/>
      <c r="OYQ24" s="137"/>
      <c r="OYR24" s="137"/>
      <c r="OYS24" s="137"/>
      <c r="OYT24" s="137"/>
      <c r="OYU24" s="137"/>
      <c r="OYV24" s="137"/>
      <c r="OYW24" s="137"/>
      <c r="OYX24" s="137"/>
      <c r="OYY24" s="137"/>
      <c r="OYZ24" s="137"/>
      <c r="OZA24" s="137"/>
      <c r="OZB24" s="137"/>
      <c r="OZC24" s="137"/>
      <c r="OZD24" s="137"/>
      <c r="OZE24" s="137"/>
      <c r="OZF24" s="137"/>
      <c r="OZG24" s="137"/>
      <c r="OZH24" s="137"/>
      <c r="OZI24" s="137"/>
      <c r="OZJ24" s="137"/>
      <c r="OZK24" s="137"/>
      <c r="OZL24" s="137"/>
      <c r="OZM24" s="137"/>
      <c r="OZN24" s="137"/>
      <c r="OZO24" s="137"/>
      <c r="OZP24" s="137"/>
      <c r="OZQ24" s="137"/>
      <c r="OZR24" s="137"/>
      <c r="OZS24" s="137"/>
      <c r="OZT24" s="137"/>
      <c r="OZU24" s="137"/>
      <c r="OZV24" s="137"/>
      <c r="OZW24" s="137"/>
      <c r="OZX24" s="137"/>
      <c r="OZY24" s="137"/>
      <c r="OZZ24" s="137"/>
      <c r="PAA24" s="137"/>
      <c r="PAB24" s="137"/>
      <c r="PAC24" s="137"/>
      <c r="PAD24" s="137"/>
      <c r="PAE24" s="137"/>
      <c r="PAF24" s="137"/>
      <c r="PAG24" s="137"/>
      <c r="PAH24" s="137"/>
      <c r="PAI24" s="137"/>
      <c r="PAJ24" s="137"/>
      <c r="PAK24" s="137"/>
      <c r="PAL24" s="137"/>
      <c r="PAM24" s="137"/>
      <c r="PAN24" s="137"/>
      <c r="PAO24" s="137"/>
      <c r="PAP24" s="137"/>
      <c r="PAQ24" s="137"/>
      <c r="PAR24" s="137"/>
      <c r="PAS24" s="137"/>
      <c r="PAT24" s="137"/>
      <c r="PAU24" s="137"/>
      <c r="PAV24" s="137"/>
      <c r="PAW24" s="137"/>
      <c r="PAX24" s="137"/>
      <c r="PAY24" s="137"/>
      <c r="PAZ24" s="137"/>
      <c r="PBA24" s="137"/>
      <c r="PBB24" s="137"/>
      <c r="PBC24" s="137"/>
      <c r="PBD24" s="137"/>
      <c r="PBE24" s="137"/>
      <c r="PBF24" s="137"/>
      <c r="PBG24" s="137"/>
      <c r="PBH24" s="137"/>
      <c r="PBI24" s="137"/>
      <c r="PBJ24" s="137"/>
      <c r="PBK24" s="137"/>
      <c r="PBL24" s="137"/>
      <c r="PBM24" s="137"/>
      <c r="PBN24" s="137"/>
      <c r="PBO24" s="137"/>
      <c r="PBP24" s="137"/>
      <c r="PBQ24" s="137"/>
      <c r="PBR24" s="137"/>
      <c r="PBS24" s="137"/>
      <c r="PBT24" s="137"/>
      <c r="PBU24" s="137"/>
      <c r="PBV24" s="137"/>
      <c r="PBW24" s="137"/>
      <c r="PBX24" s="137"/>
      <c r="PBY24" s="137"/>
      <c r="PBZ24" s="137"/>
      <c r="PCA24" s="137"/>
      <c r="PCB24" s="137"/>
      <c r="PCC24" s="137"/>
      <c r="PCD24" s="137"/>
      <c r="PCE24" s="137"/>
      <c r="PCF24" s="137"/>
      <c r="PCG24" s="137"/>
      <c r="PCH24" s="137"/>
      <c r="PCI24" s="137"/>
      <c r="PCJ24" s="137"/>
      <c r="PCK24" s="137"/>
      <c r="PCL24" s="137"/>
      <c r="PCM24" s="137"/>
      <c r="PCN24" s="137"/>
      <c r="PCO24" s="137"/>
      <c r="PCP24" s="137"/>
      <c r="PCQ24" s="137"/>
      <c r="PCR24" s="137"/>
      <c r="PCS24" s="137"/>
      <c r="PCT24" s="137"/>
      <c r="PCU24" s="137"/>
      <c r="PCV24" s="137"/>
      <c r="PCW24" s="137"/>
      <c r="PCX24" s="137"/>
      <c r="PCY24" s="137"/>
      <c r="PCZ24" s="137"/>
      <c r="PDA24" s="137"/>
      <c r="PDB24" s="137"/>
      <c r="PDC24" s="137"/>
      <c r="PDD24" s="137"/>
      <c r="PDE24" s="137"/>
      <c r="PDF24" s="137"/>
      <c r="PDG24" s="137"/>
      <c r="PDH24" s="137"/>
      <c r="PDI24" s="137"/>
      <c r="PDJ24" s="137"/>
      <c r="PDK24" s="137"/>
      <c r="PDL24" s="137"/>
      <c r="PDM24" s="137"/>
      <c r="PDN24" s="137"/>
      <c r="PDO24" s="137"/>
      <c r="PDP24" s="137"/>
      <c r="PDQ24" s="137"/>
      <c r="PDR24" s="137"/>
      <c r="PDS24" s="137"/>
      <c r="PDT24" s="137"/>
      <c r="PDU24" s="137"/>
      <c r="PDV24" s="137"/>
      <c r="PDW24" s="137"/>
      <c r="PDX24" s="137"/>
      <c r="PDY24" s="137"/>
      <c r="PDZ24" s="137"/>
      <c r="PEA24" s="137"/>
      <c r="PEB24" s="137"/>
      <c r="PEC24" s="137"/>
      <c r="PED24" s="137"/>
      <c r="PEE24" s="137"/>
      <c r="PEF24" s="137"/>
      <c r="PEG24" s="137"/>
      <c r="PEH24" s="137"/>
      <c r="PEI24" s="137"/>
      <c r="PEJ24" s="137"/>
      <c r="PEK24" s="137"/>
      <c r="PEL24" s="137"/>
      <c r="PEM24" s="137"/>
      <c r="PEN24" s="137"/>
      <c r="PEO24" s="137"/>
      <c r="PEP24" s="137"/>
      <c r="PEQ24" s="137"/>
      <c r="PER24" s="137"/>
      <c r="PES24" s="137"/>
      <c r="PET24" s="137"/>
      <c r="PEU24" s="137"/>
      <c r="PEV24" s="137"/>
      <c r="PEW24" s="137"/>
      <c r="PEX24" s="137"/>
      <c r="PEY24" s="137"/>
      <c r="PEZ24" s="137"/>
      <c r="PFA24" s="137"/>
      <c r="PFB24" s="137"/>
      <c r="PFC24" s="137"/>
      <c r="PFD24" s="137"/>
      <c r="PFE24" s="137"/>
      <c r="PFF24" s="137"/>
      <c r="PFG24" s="137"/>
      <c r="PFH24" s="137"/>
      <c r="PFI24" s="137"/>
      <c r="PFJ24" s="137"/>
      <c r="PFK24" s="137"/>
      <c r="PFL24" s="137"/>
      <c r="PFM24" s="137"/>
      <c r="PFN24" s="137"/>
      <c r="PFO24" s="137"/>
      <c r="PFP24" s="137"/>
      <c r="PFQ24" s="137"/>
      <c r="PFR24" s="137"/>
      <c r="PFS24" s="137"/>
      <c r="PFT24" s="137"/>
      <c r="PFU24" s="137"/>
      <c r="PFV24" s="137"/>
      <c r="PFW24" s="137"/>
      <c r="PFX24" s="137"/>
      <c r="PFY24" s="137"/>
      <c r="PFZ24" s="137"/>
      <c r="PGA24" s="137"/>
      <c r="PGB24" s="137"/>
      <c r="PGC24" s="137"/>
      <c r="PGD24" s="137"/>
      <c r="PGE24" s="137"/>
      <c r="PGF24" s="137"/>
      <c r="PGG24" s="137"/>
      <c r="PGH24" s="137"/>
      <c r="PGI24" s="137"/>
      <c r="PGJ24" s="137"/>
      <c r="PGK24" s="137"/>
      <c r="PGL24" s="137"/>
      <c r="PGM24" s="137"/>
      <c r="PGN24" s="137"/>
      <c r="PGO24" s="137"/>
      <c r="PGP24" s="137"/>
      <c r="PGQ24" s="137"/>
      <c r="PGR24" s="137"/>
      <c r="PGS24" s="137"/>
      <c r="PGT24" s="137"/>
      <c r="PGU24" s="137"/>
      <c r="PGV24" s="137"/>
      <c r="PGW24" s="137"/>
      <c r="PGX24" s="137"/>
      <c r="PGY24" s="137"/>
      <c r="PGZ24" s="137"/>
      <c r="PHA24" s="137"/>
      <c r="PHB24" s="137"/>
      <c r="PHC24" s="137"/>
      <c r="PHD24" s="137"/>
      <c r="PHE24" s="137"/>
      <c r="PHF24" s="137"/>
      <c r="PHG24" s="137"/>
      <c r="PHH24" s="137"/>
      <c r="PHI24" s="137"/>
      <c r="PHJ24" s="137"/>
      <c r="PHK24" s="137"/>
      <c r="PHL24" s="137"/>
      <c r="PHM24" s="137"/>
      <c r="PHN24" s="137"/>
      <c r="PHO24" s="137"/>
      <c r="PHP24" s="137"/>
      <c r="PHQ24" s="137"/>
      <c r="PHR24" s="137"/>
      <c r="PHS24" s="137"/>
      <c r="PHT24" s="137"/>
      <c r="PHU24" s="137"/>
      <c r="PHV24" s="137"/>
      <c r="PHW24" s="137"/>
      <c r="PHX24" s="137"/>
      <c r="PHY24" s="137"/>
      <c r="PHZ24" s="137"/>
      <c r="PIA24" s="137"/>
      <c r="PIB24" s="137"/>
      <c r="PIC24" s="137"/>
      <c r="PID24" s="137"/>
      <c r="PIE24" s="137"/>
      <c r="PIF24" s="137"/>
      <c r="PIG24" s="137"/>
      <c r="PIH24" s="137"/>
      <c r="PII24" s="137"/>
      <c r="PIJ24" s="137"/>
      <c r="PIK24" s="137"/>
      <c r="PIL24" s="137"/>
      <c r="PIM24" s="137"/>
      <c r="PIN24" s="137"/>
      <c r="PIO24" s="137"/>
      <c r="PIP24" s="137"/>
      <c r="PIQ24" s="137"/>
      <c r="PIR24" s="137"/>
      <c r="PIS24" s="137"/>
      <c r="PIT24" s="137"/>
      <c r="PIU24" s="137"/>
      <c r="PIV24" s="137"/>
      <c r="PIW24" s="137"/>
      <c r="PIX24" s="137"/>
      <c r="PIY24" s="137"/>
      <c r="PIZ24" s="137"/>
      <c r="PJA24" s="137"/>
      <c r="PJB24" s="137"/>
      <c r="PJC24" s="137"/>
      <c r="PJD24" s="137"/>
      <c r="PJE24" s="137"/>
      <c r="PJF24" s="137"/>
      <c r="PJG24" s="137"/>
      <c r="PJH24" s="137"/>
      <c r="PJI24" s="137"/>
      <c r="PJJ24" s="137"/>
      <c r="PJK24" s="137"/>
      <c r="PJL24" s="137"/>
      <c r="PJM24" s="137"/>
      <c r="PJN24" s="137"/>
      <c r="PJO24" s="137"/>
      <c r="PJP24" s="137"/>
      <c r="PJQ24" s="137"/>
      <c r="PJR24" s="137"/>
      <c r="PJS24" s="137"/>
      <c r="PJT24" s="137"/>
      <c r="PJU24" s="137"/>
      <c r="PJV24" s="137"/>
      <c r="PJW24" s="137"/>
      <c r="PJX24" s="137"/>
      <c r="PJY24" s="137"/>
      <c r="PJZ24" s="137"/>
      <c r="PKA24" s="137"/>
      <c r="PKB24" s="137"/>
      <c r="PKC24" s="137"/>
      <c r="PKD24" s="137"/>
      <c r="PKE24" s="137"/>
      <c r="PKF24" s="137"/>
      <c r="PKG24" s="137"/>
      <c r="PKH24" s="137"/>
      <c r="PKI24" s="137"/>
      <c r="PKJ24" s="137"/>
      <c r="PKK24" s="137"/>
      <c r="PKL24" s="137"/>
      <c r="PKM24" s="137"/>
      <c r="PKN24" s="137"/>
      <c r="PKO24" s="137"/>
      <c r="PKP24" s="137"/>
      <c r="PKQ24" s="137"/>
      <c r="PKR24" s="137"/>
      <c r="PKS24" s="137"/>
      <c r="PKT24" s="137"/>
      <c r="PKU24" s="137"/>
      <c r="PKV24" s="137"/>
      <c r="PKW24" s="137"/>
      <c r="PKX24" s="137"/>
      <c r="PKY24" s="137"/>
      <c r="PKZ24" s="137"/>
      <c r="PLA24" s="137"/>
      <c r="PLB24" s="137"/>
      <c r="PLC24" s="137"/>
      <c r="PLD24" s="137"/>
      <c r="PLE24" s="137"/>
      <c r="PLF24" s="137"/>
      <c r="PLG24" s="137"/>
      <c r="PLH24" s="137"/>
      <c r="PLI24" s="137"/>
      <c r="PLJ24" s="137"/>
      <c r="PLK24" s="137"/>
      <c r="PLL24" s="137"/>
      <c r="PLM24" s="137"/>
      <c r="PLN24" s="137"/>
      <c r="PLO24" s="137"/>
      <c r="PLP24" s="137"/>
      <c r="PLQ24" s="137"/>
      <c r="PLR24" s="137"/>
      <c r="PLS24" s="137"/>
      <c r="PLT24" s="137"/>
      <c r="PLU24" s="137"/>
      <c r="PLV24" s="137"/>
      <c r="PLW24" s="137"/>
      <c r="PLX24" s="137"/>
      <c r="PLY24" s="137"/>
      <c r="PLZ24" s="137"/>
      <c r="PMA24" s="137"/>
      <c r="PMB24" s="137"/>
      <c r="PMC24" s="137"/>
      <c r="PMD24" s="137"/>
      <c r="PME24" s="137"/>
      <c r="PMF24" s="137"/>
      <c r="PMG24" s="137"/>
      <c r="PMH24" s="137"/>
      <c r="PMI24" s="137"/>
      <c r="PMJ24" s="137"/>
      <c r="PMK24" s="137"/>
      <c r="PML24" s="137"/>
      <c r="PMM24" s="137"/>
      <c r="PMN24" s="137"/>
      <c r="PMO24" s="137"/>
      <c r="PMP24" s="137"/>
      <c r="PMQ24" s="137"/>
      <c r="PMR24" s="137"/>
      <c r="PMS24" s="137"/>
      <c r="PMT24" s="137"/>
      <c r="PMU24" s="137"/>
      <c r="PMV24" s="137"/>
      <c r="PMW24" s="137"/>
      <c r="PMX24" s="137"/>
      <c r="PMY24" s="137"/>
      <c r="PMZ24" s="137"/>
      <c r="PNA24" s="137"/>
      <c r="PNB24" s="137"/>
      <c r="PNC24" s="137"/>
      <c r="PND24" s="137"/>
      <c r="PNE24" s="137"/>
      <c r="PNF24" s="137"/>
      <c r="PNG24" s="137"/>
      <c r="PNH24" s="137"/>
      <c r="PNI24" s="137"/>
      <c r="PNJ24" s="137"/>
      <c r="PNK24" s="137"/>
      <c r="PNL24" s="137"/>
      <c r="PNM24" s="137"/>
      <c r="PNN24" s="137"/>
      <c r="PNO24" s="137"/>
      <c r="PNP24" s="137"/>
      <c r="PNQ24" s="137"/>
      <c r="PNR24" s="137"/>
      <c r="PNS24" s="137"/>
      <c r="PNT24" s="137"/>
      <c r="PNU24" s="137"/>
      <c r="PNV24" s="137"/>
      <c r="PNW24" s="137"/>
      <c r="PNX24" s="137"/>
      <c r="PNY24" s="137"/>
      <c r="PNZ24" s="137"/>
      <c r="POA24" s="137"/>
      <c r="POB24" s="137"/>
      <c r="POC24" s="137"/>
      <c r="POD24" s="137"/>
      <c r="POE24" s="137"/>
      <c r="POF24" s="137"/>
      <c r="POG24" s="137"/>
      <c r="POH24" s="137"/>
      <c r="POI24" s="137"/>
      <c r="POJ24" s="137"/>
      <c r="POK24" s="137"/>
      <c r="POL24" s="137"/>
      <c r="POM24" s="137"/>
      <c r="PON24" s="137"/>
      <c r="POO24" s="137"/>
      <c r="POP24" s="137"/>
      <c r="POQ24" s="137"/>
      <c r="POR24" s="137"/>
      <c r="POS24" s="137"/>
      <c r="POT24" s="137"/>
      <c r="POU24" s="137"/>
      <c r="POV24" s="137"/>
      <c r="POW24" s="137"/>
      <c r="POX24" s="137"/>
      <c r="POY24" s="137"/>
      <c r="POZ24" s="137"/>
      <c r="PPA24" s="137"/>
      <c r="PPB24" s="137"/>
      <c r="PPC24" s="137"/>
      <c r="PPD24" s="137"/>
      <c r="PPE24" s="137"/>
      <c r="PPF24" s="137"/>
      <c r="PPG24" s="137"/>
      <c r="PPH24" s="137"/>
      <c r="PPI24" s="137"/>
      <c r="PPJ24" s="137"/>
      <c r="PPK24" s="137"/>
      <c r="PPL24" s="137"/>
      <c r="PPM24" s="137"/>
      <c r="PPN24" s="137"/>
      <c r="PPO24" s="137"/>
      <c r="PPP24" s="137"/>
      <c r="PPQ24" s="137"/>
      <c r="PPR24" s="137"/>
      <c r="PPS24" s="137"/>
      <c r="PPT24" s="137"/>
      <c r="PPU24" s="137"/>
      <c r="PPV24" s="137"/>
      <c r="PPW24" s="137"/>
      <c r="PPX24" s="137"/>
      <c r="PPY24" s="137"/>
      <c r="PPZ24" s="137"/>
      <c r="PQA24" s="137"/>
      <c r="PQB24" s="137"/>
      <c r="PQC24" s="137"/>
      <c r="PQD24" s="137"/>
      <c r="PQE24" s="137"/>
      <c r="PQF24" s="137"/>
      <c r="PQG24" s="137"/>
      <c r="PQH24" s="137"/>
      <c r="PQI24" s="137"/>
      <c r="PQJ24" s="137"/>
      <c r="PQK24" s="137"/>
      <c r="PQL24" s="137"/>
      <c r="PQM24" s="137"/>
      <c r="PQN24" s="137"/>
      <c r="PQO24" s="137"/>
      <c r="PQP24" s="137"/>
      <c r="PQQ24" s="137"/>
      <c r="PQR24" s="137"/>
      <c r="PQS24" s="137"/>
      <c r="PQT24" s="137"/>
      <c r="PQU24" s="137"/>
      <c r="PQV24" s="137"/>
      <c r="PQW24" s="137"/>
      <c r="PQX24" s="137"/>
      <c r="PQY24" s="137"/>
      <c r="PQZ24" s="137"/>
      <c r="PRA24" s="137"/>
      <c r="PRB24" s="137"/>
      <c r="PRC24" s="137"/>
      <c r="PRD24" s="137"/>
      <c r="PRE24" s="137"/>
      <c r="PRF24" s="137"/>
      <c r="PRG24" s="137"/>
      <c r="PRH24" s="137"/>
      <c r="PRI24" s="137"/>
      <c r="PRJ24" s="137"/>
      <c r="PRK24" s="137"/>
      <c r="PRL24" s="137"/>
      <c r="PRM24" s="137"/>
      <c r="PRN24" s="137"/>
      <c r="PRO24" s="137"/>
      <c r="PRP24" s="137"/>
      <c r="PRQ24" s="137"/>
      <c r="PRR24" s="137"/>
      <c r="PRS24" s="137"/>
      <c r="PRT24" s="137"/>
      <c r="PRU24" s="137"/>
      <c r="PRV24" s="137"/>
      <c r="PRW24" s="137"/>
      <c r="PRX24" s="137"/>
      <c r="PRY24" s="137"/>
      <c r="PRZ24" s="137"/>
      <c r="PSA24" s="137"/>
      <c r="PSB24" s="137"/>
      <c r="PSC24" s="137"/>
      <c r="PSD24" s="137"/>
      <c r="PSE24" s="137"/>
      <c r="PSF24" s="137"/>
      <c r="PSG24" s="137"/>
      <c r="PSH24" s="137"/>
      <c r="PSI24" s="137"/>
      <c r="PSJ24" s="137"/>
      <c r="PSK24" s="137"/>
      <c r="PSL24" s="137"/>
      <c r="PSM24" s="137"/>
      <c r="PSN24" s="137"/>
      <c r="PSO24" s="137"/>
      <c r="PSP24" s="137"/>
      <c r="PSQ24" s="137"/>
      <c r="PSR24" s="137"/>
      <c r="PSS24" s="137"/>
      <c r="PST24" s="137"/>
      <c r="PSU24" s="137"/>
      <c r="PSV24" s="137"/>
      <c r="PSW24" s="137"/>
      <c r="PSX24" s="137"/>
      <c r="PSY24" s="137"/>
      <c r="PSZ24" s="137"/>
      <c r="PTA24" s="137"/>
      <c r="PTB24" s="137"/>
      <c r="PTC24" s="137"/>
      <c r="PTD24" s="137"/>
      <c r="PTE24" s="137"/>
      <c r="PTF24" s="137"/>
      <c r="PTG24" s="137"/>
      <c r="PTH24" s="137"/>
      <c r="PTI24" s="137"/>
      <c r="PTJ24" s="137"/>
      <c r="PTK24" s="137"/>
      <c r="PTL24" s="137"/>
      <c r="PTM24" s="137"/>
      <c r="PTN24" s="137"/>
      <c r="PTO24" s="137"/>
      <c r="PTP24" s="137"/>
      <c r="PTQ24" s="137"/>
      <c r="PTR24" s="137"/>
      <c r="PTS24" s="137"/>
      <c r="PTT24" s="137"/>
      <c r="PTU24" s="137"/>
      <c r="PTV24" s="137"/>
      <c r="PTW24" s="137"/>
      <c r="PTX24" s="137"/>
      <c r="PTY24" s="137"/>
      <c r="PTZ24" s="137"/>
      <c r="PUA24" s="137"/>
      <c r="PUB24" s="137"/>
      <c r="PUC24" s="137"/>
      <c r="PUD24" s="137"/>
      <c r="PUE24" s="137"/>
      <c r="PUF24" s="137"/>
      <c r="PUG24" s="137"/>
      <c r="PUH24" s="137"/>
      <c r="PUI24" s="137"/>
      <c r="PUJ24" s="137"/>
      <c r="PUK24" s="137"/>
      <c r="PUL24" s="137"/>
      <c r="PUM24" s="137"/>
      <c r="PUN24" s="137"/>
      <c r="PUO24" s="137"/>
      <c r="PUP24" s="137"/>
      <c r="PUQ24" s="137"/>
      <c r="PUR24" s="137"/>
      <c r="PUS24" s="137"/>
      <c r="PUT24" s="137"/>
      <c r="PUU24" s="137"/>
      <c r="PUV24" s="137"/>
      <c r="PUW24" s="137"/>
      <c r="PUX24" s="137"/>
      <c r="PUY24" s="137"/>
      <c r="PUZ24" s="137"/>
      <c r="PVA24" s="137"/>
      <c r="PVB24" s="137"/>
      <c r="PVC24" s="137"/>
      <c r="PVD24" s="137"/>
      <c r="PVE24" s="137"/>
      <c r="PVF24" s="137"/>
      <c r="PVG24" s="137"/>
      <c r="PVH24" s="137"/>
      <c r="PVI24" s="137"/>
      <c r="PVJ24" s="137"/>
      <c r="PVK24" s="137"/>
      <c r="PVL24" s="137"/>
      <c r="PVM24" s="137"/>
      <c r="PVN24" s="137"/>
      <c r="PVO24" s="137"/>
      <c r="PVP24" s="137"/>
      <c r="PVQ24" s="137"/>
      <c r="PVR24" s="137"/>
      <c r="PVS24" s="137"/>
      <c r="PVT24" s="137"/>
      <c r="PVU24" s="137"/>
      <c r="PVV24" s="137"/>
      <c r="PVW24" s="137"/>
      <c r="PVX24" s="137"/>
      <c r="PVY24" s="137"/>
      <c r="PVZ24" s="137"/>
      <c r="PWA24" s="137"/>
      <c r="PWB24" s="137"/>
      <c r="PWC24" s="137"/>
      <c r="PWD24" s="137"/>
      <c r="PWE24" s="137"/>
      <c r="PWF24" s="137"/>
      <c r="PWG24" s="137"/>
      <c r="PWH24" s="137"/>
      <c r="PWI24" s="137"/>
      <c r="PWJ24" s="137"/>
      <c r="PWK24" s="137"/>
      <c r="PWL24" s="137"/>
      <c r="PWM24" s="137"/>
      <c r="PWN24" s="137"/>
      <c r="PWO24" s="137"/>
      <c r="PWP24" s="137"/>
      <c r="PWQ24" s="137"/>
      <c r="PWR24" s="137"/>
      <c r="PWS24" s="137"/>
      <c r="PWT24" s="137"/>
      <c r="PWU24" s="137"/>
      <c r="PWV24" s="137"/>
      <c r="PWW24" s="137"/>
      <c r="PWX24" s="137"/>
      <c r="PWY24" s="137"/>
      <c r="PWZ24" s="137"/>
      <c r="PXA24" s="137"/>
      <c r="PXB24" s="137"/>
      <c r="PXC24" s="137"/>
      <c r="PXD24" s="137"/>
      <c r="PXE24" s="137"/>
      <c r="PXF24" s="137"/>
      <c r="PXG24" s="137"/>
      <c r="PXH24" s="137"/>
      <c r="PXI24" s="137"/>
      <c r="PXJ24" s="137"/>
      <c r="PXK24" s="137"/>
      <c r="PXL24" s="137"/>
      <c r="PXM24" s="137"/>
      <c r="PXN24" s="137"/>
      <c r="PXO24" s="137"/>
      <c r="PXP24" s="137"/>
      <c r="PXQ24" s="137"/>
      <c r="PXR24" s="137"/>
      <c r="PXS24" s="137"/>
      <c r="PXT24" s="137"/>
      <c r="PXU24" s="137"/>
      <c r="PXV24" s="137"/>
      <c r="PXW24" s="137"/>
      <c r="PXX24" s="137"/>
      <c r="PXY24" s="137"/>
      <c r="PXZ24" s="137"/>
      <c r="PYA24" s="137"/>
      <c r="PYB24" s="137"/>
      <c r="PYC24" s="137"/>
      <c r="PYD24" s="137"/>
      <c r="PYE24" s="137"/>
      <c r="PYF24" s="137"/>
      <c r="PYG24" s="137"/>
      <c r="PYH24" s="137"/>
      <c r="PYI24" s="137"/>
      <c r="PYJ24" s="137"/>
      <c r="PYK24" s="137"/>
      <c r="PYL24" s="137"/>
      <c r="PYM24" s="137"/>
      <c r="PYN24" s="137"/>
      <c r="PYO24" s="137"/>
      <c r="PYP24" s="137"/>
      <c r="PYQ24" s="137"/>
      <c r="PYR24" s="137"/>
      <c r="PYS24" s="137"/>
      <c r="PYT24" s="137"/>
      <c r="PYU24" s="137"/>
      <c r="PYV24" s="137"/>
      <c r="PYW24" s="137"/>
      <c r="PYX24" s="137"/>
      <c r="PYY24" s="137"/>
      <c r="PYZ24" s="137"/>
      <c r="PZA24" s="137"/>
      <c r="PZB24" s="137"/>
      <c r="PZC24" s="137"/>
      <c r="PZD24" s="137"/>
      <c r="PZE24" s="137"/>
      <c r="PZF24" s="137"/>
      <c r="PZG24" s="137"/>
      <c r="PZH24" s="137"/>
      <c r="PZI24" s="137"/>
      <c r="PZJ24" s="137"/>
      <c r="PZK24" s="137"/>
      <c r="PZL24" s="137"/>
      <c r="PZM24" s="137"/>
      <c r="PZN24" s="137"/>
      <c r="PZO24" s="137"/>
      <c r="PZP24" s="137"/>
      <c r="PZQ24" s="137"/>
      <c r="PZR24" s="137"/>
      <c r="PZS24" s="137"/>
      <c r="PZT24" s="137"/>
      <c r="PZU24" s="137"/>
      <c r="PZV24" s="137"/>
      <c r="PZW24" s="137"/>
      <c r="PZX24" s="137"/>
      <c r="PZY24" s="137"/>
      <c r="PZZ24" s="137"/>
      <c r="QAA24" s="137"/>
      <c r="QAB24" s="137"/>
      <c r="QAC24" s="137"/>
      <c r="QAD24" s="137"/>
      <c r="QAE24" s="137"/>
      <c r="QAF24" s="137"/>
      <c r="QAG24" s="137"/>
      <c r="QAH24" s="137"/>
      <c r="QAI24" s="137"/>
      <c r="QAJ24" s="137"/>
      <c r="QAK24" s="137"/>
      <c r="QAL24" s="137"/>
      <c r="QAM24" s="137"/>
      <c r="QAN24" s="137"/>
      <c r="QAO24" s="137"/>
      <c r="QAP24" s="137"/>
      <c r="QAQ24" s="137"/>
      <c r="QAR24" s="137"/>
      <c r="QAS24" s="137"/>
      <c r="QAT24" s="137"/>
      <c r="QAU24" s="137"/>
      <c r="QAV24" s="137"/>
      <c r="QAW24" s="137"/>
      <c r="QAX24" s="137"/>
      <c r="QAY24" s="137"/>
      <c r="QAZ24" s="137"/>
      <c r="QBA24" s="137"/>
      <c r="QBB24" s="137"/>
      <c r="QBC24" s="137"/>
      <c r="QBD24" s="137"/>
      <c r="QBE24" s="137"/>
      <c r="QBF24" s="137"/>
      <c r="QBG24" s="137"/>
      <c r="QBH24" s="137"/>
      <c r="QBI24" s="137"/>
      <c r="QBJ24" s="137"/>
      <c r="QBK24" s="137"/>
      <c r="QBL24" s="137"/>
      <c r="QBM24" s="137"/>
      <c r="QBN24" s="137"/>
      <c r="QBO24" s="137"/>
      <c r="QBP24" s="137"/>
      <c r="QBQ24" s="137"/>
      <c r="QBR24" s="137"/>
      <c r="QBS24" s="137"/>
      <c r="QBT24" s="137"/>
      <c r="QBU24" s="137"/>
      <c r="QBV24" s="137"/>
      <c r="QBW24" s="137"/>
      <c r="QBX24" s="137"/>
      <c r="QBY24" s="137"/>
      <c r="QBZ24" s="137"/>
      <c r="QCA24" s="137"/>
      <c r="QCB24" s="137"/>
      <c r="QCC24" s="137"/>
      <c r="QCD24" s="137"/>
      <c r="QCE24" s="137"/>
      <c r="QCF24" s="137"/>
      <c r="QCG24" s="137"/>
      <c r="QCH24" s="137"/>
      <c r="QCI24" s="137"/>
      <c r="QCJ24" s="137"/>
      <c r="QCK24" s="137"/>
      <c r="QCL24" s="137"/>
      <c r="QCM24" s="137"/>
      <c r="QCN24" s="137"/>
      <c r="QCO24" s="137"/>
      <c r="QCP24" s="137"/>
      <c r="QCQ24" s="137"/>
      <c r="QCR24" s="137"/>
      <c r="QCS24" s="137"/>
      <c r="QCT24" s="137"/>
      <c r="QCU24" s="137"/>
      <c r="QCV24" s="137"/>
      <c r="QCW24" s="137"/>
      <c r="QCX24" s="137"/>
      <c r="QCY24" s="137"/>
      <c r="QCZ24" s="137"/>
      <c r="QDA24" s="137"/>
      <c r="QDB24" s="137"/>
      <c r="QDC24" s="137"/>
      <c r="QDD24" s="137"/>
      <c r="QDE24" s="137"/>
      <c r="QDF24" s="137"/>
      <c r="QDG24" s="137"/>
      <c r="QDH24" s="137"/>
      <c r="QDI24" s="137"/>
      <c r="QDJ24" s="137"/>
      <c r="QDK24" s="137"/>
      <c r="QDL24" s="137"/>
      <c r="QDM24" s="137"/>
      <c r="QDN24" s="137"/>
      <c r="QDO24" s="137"/>
      <c r="QDP24" s="137"/>
      <c r="QDQ24" s="137"/>
      <c r="QDR24" s="137"/>
      <c r="QDS24" s="137"/>
      <c r="QDT24" s="137"/>
      <c r="QDU24" s="137"/>
      <c r="QDV24" s="137"/>
      <c r="QDW24" s="137"/>
      <c r="QDX24" s="137"/>
      <c r="QDY24" s="137"/>
      <c r="QDZ24" s="137"/>
      <c r="QEA24" s="137"/>
      <c r="QEB24" s="137"/>
      <c r="QEC24" s="137"/>
      <c r="QED24" s="137"/>
      <c r="QEE24" s="137"/>
      <c r="QEF24" s="137"/>
      <c r="QEG24" s="137"/>
      <c r="QEH24" s="137"/>
      <c r="QEI24" s="137"/>
      <c r="QEJ24" s="137"/>
      <c r="QEK24" s="137"/>
      <c r="QEL24" s="137"/>
      <c r="QEM24" s="137"/>
      <c r="QEN24" s="137"/>
      <c r="QEO24" s="137"/>
      <c r="QEP24" s="137"/>
      <c r="QEQ24" s="137"/>
      <c r="QER24" s="137"/>
      <c r="QES24" s="137"/>
      <c r="QET24" s="137"/>
      <c r="QEU24" s="137"/>
      <c r="QEV24" s="137"/>
      <c r="QEW24" s="137"/>
      <c r="QEX24" s="137"/>
      <c r="QEY24" s="137"/>
      <c r="QEZ24" s="137"/>
      <c r="QFA24" s="137"/>
      <c r="QFB24" s="137"/>
      <c r="QFC24" s="137"/>
      <c r="QFD24" s="137"/>
      <c r="QFE24" s="137"/>
      <c r="QFF24" s="137"/>
      <c r="QFG24" s="137"/>
      <c r="QFH24" s="137"/>
      <c r="QFI24" s="137"/>
      <c r="QFJ24" s="137"/>
      <c r="QFK24" s="137"/>
      <c r="QFL24" s="137"/>
      <c r="QFM24" s="137"/>
      <c r="QFN24" s="137"/>
      <c r="QFO24" s="137"/>
      <c r="QFP24" s="137"/>
      <c r="QFQ24" s="137"/>
      <c r="QFR24" s="137"/>
      <c r="QFS24" s="137"/>
      <c r="QFT24" s="137"/>
      <c r="QFU24" s="137"/>
      <c r="QFV24" s="137"/>
      <c r="QFW24" s="137"/>
      <c r="QFX24" s="137"/>
      <c r="QFY24" s="137"/>
      <c r="QFZ24" s="137"/>
      <c r="QGA24" s="137"/>
      <c r="QGB24" s="137"/>
      <c r="QGC24" s="137"/>
      <c r="QGD24" s="137"/>
      <c r="QGE24" s="137"/>
      <c r="QGF24" s="137"/>
      <c r="QGG24" s="137"/>
      <c r="QGH24" s="137"/>
      <c r="QGI24" s="137"/>
      <c r="QGJ24" s="137"/>
      <c r="QGK24" s="137"/>
      <c r="QGL24" s="137"/>
      <c r="QGM24" s="137"/>
      <c r="QGN24" s="137"/>
      <c r="QGO24" s="137"/>
      <c r="QGP24" s="137"/>
      <c r="QGQ24" s="137"/>
      <c r="QGR24" s="137"/>
      <c r="QGS24" s="137"/>
      <c r="QGT24" s="137"/>
      <c r="QGU24" s="137"/>
      <c r="QGV24" s="137"/>
      <c r="QGW24" s="137"/>
      <c r="QGX24" s="137"/>
      <c r="QGY24" s="137"/>
      <c r="QGZ24" s="137"/>
      <c r="QHA24" s="137"/>
      <c r="QHB24" s="137"/>
      <c r="QHC24" s="137"/>
      <c r="QHD24" s="137"/>
      <c r="QHE24" s="137"/>
      <c r="QHF24" s="137"/>
      <c r="QHG24" s="137"/>
      <c r="QHH24" s="137"/>
      <c r="QHI24" s="137"/>
      <c r="QHJ24" s="137"/>
      <c r="QHK24" s="137"/>
      <c r="QHL24" s="137"/>
      <c r="QHM24" s="137"/>
      <c r="QHN24" s="137"/>
      <c r="QHO24" s="137"/>
      <c r="QHP24" s="137"/>
      <c r="QHQ24" s="137"/>
      <c r="QHR24" s="137"/>
      <c r="QHS24" s="137"/>
      <c r="QHT24" s="137"/>
      <c r="QHU24" s="137"/>
      <c r="QHV24" s="137"/>
      <c r="QHW24" s="137"/>
      <c r="QHX24" s="137"/>
      <c r="QHY24" s="137"/>
      <c r="QHZ24" s="137"/>
      <c r="QIA24" s="137"/>
      <c r="QIB24" s="137"/>
      <c r="QIC24" s="137"/>
      <c r="QID24" s="137"/>
      <c r="QIE24" s="137"/>
      <c r="QIF24" s="137"/>
      <c r="QIG24" s="137"/>
      <c r="QIH24" s="137"/>
      <c r="QII24" s="137"/>
      <c r="QIJ24" s="137"/>
      <c r="QIK24" s="137"/>
      <c r="QIL24" s="137"/>
      <c r="QIM24" s="137"/>
      <c r="QIN24" s="137"/>
      <c r="QIO24" s="137"/>
      <c r="QIP24" s="137"/>
      <c r="QIQ24" s="137"/>
      <c r="QIR24" s="137"/>
      <c r="QIS24" s="137"/>
      <c r="QIT24" s="137"/>
      <c r="QIU24" s="137"/>
      <c r="QIV24" s="137"/>
      <c r="QIW24" s="137"/>
      <c r="QIX24" s="137"/>
      <c r="QIY24" s="137"/>
      <c r="QIZ24" s="137"/>
      <c r="QJA24" s="137"/>
      <c r="QJB24" s="137"/>
      <c r="QJC24" s="137"/>
      <c r="QJD24" s="137"/>
      <c r="QJE24" s="137"/>
      <c r="QJF24" s="137"/>
      <c r="QJG24" s="137"/>
      <c r="QJH24" s="137"/>
      <c r="QJI24" s="137"/>
      <c r="QJJ24" s="137"/>
      <c r="QJK24" s="137"/>
      <c r="QJL24" s="137"/>
      <c r="QJM24" s="137"/>
      <c r="QJN24" s="137"/>
      <c r="QJO24" s="137"/>
      <c r="QJP24" s="137"/>
      <c r="QJQ24" s="137"/>
      <c r="QJR24" s="137"/>
      <c r="QJS24" s="137"/>
      <c r="QJT24" s="137"/>
      <c r="QJU24" s="137"/>
      <c r="QJV24" s="137"/>
      <c r="QJW24" s="137"/>
      <c r="QJX24" s="137"/>
      <c r="QJY24" s="137"/>
      <c r="QJZ24" s="137"/>
      <c r="QKA24" s="137"/>
      <c r="QKB24" s="137"/>
      <c r="QKC24" s="137"/>
      <c r="QKD24" s="137"/>
      <c r="QKE24" s="137"/>
      <c r="QKF24" s="137"/>
      <c r="QKG24" s="137"/>
      <c r="QKH24" s="137"/>
      <c r="QKI24" s="137"/>
      <c r="QKJ24" s="137"/>
      <c r="QKK24" s="137"/>
      <c r="QKL24" s="137"/>
      <c r="QKM24" s="137"/>
      <c r="QKN24" s="137"/>
      <c r="QKO24" s="137"/>
      <c r="QKP24" s="137"/>
      <c r="QKQ24" s="137"/>
      <c r="QKR24" s="137"/>
      <c r="QKS24" s="137"/>
      <c r="QKT24" s="137"/>
      <c r="QKU24" s="137"/>
      <c r="QKV24" s="137"/>
      <c r="QKW24" s="137"/>
      <c r="QKX24" s="137"/>
      <c r="QKY24" s="137"/>
      <c r="QKZ24" s="137"/>
      <c r="QLA24" s="137"/>
      <c r="QLB24" s="137"/>
      <c r="QLC24" s="137"/>
      <c r="QLD24" s="137"/>
      <c r="QLE24" s="137"/>
      <c r="QLF24" s="137"/>
      <c r="QLG24" s="137"/>
      <c r="QLH24" s="137"/>
      <c r="QLI24" s="137"/>
      <c r="QLJ24" s="137"/>
      <c r="QLK24" s="137"/>
      <c r="QLL24" s="137"/>
      <c r="QLM24" s="137"/>
      <c r="QLN24" s="137"/>
      <c r="QLO24" s="137"/>
      <c r="QLP24" s="137"/>
      <c r="QLQ24" s="137"/>
      <c r="QLR24" s="137"/>
      <c r="QLS24" s="137"/>
      <c r="QLT24" s="137"/>
      <c r="QLU24" s="137"/>
      <c r="QLV24" s="137"/>
      <c r="QLW24" s="137"/>
      <c r="QLX24" s="137"/>
      <c r="QLY24" s="137"/>
      <c r="QLZ24" s="137"/>
      <c r="QMA24" s="137"/>
      <c r="QMB24" s="137"/>
      <c r="QMC24" s="137"/>
      <c r="QMD24" s="137"/>
      <c r="QME24" s="137"/>
      <c r="QMF24" s="137"/>
      <c r="QMG24" s="137"/>
      <c r="QMH24" s="137"/>
      <c r="QMI24" s="137"/>
      <c r="QMJ24" s="137"/>
      <c r="QMK24" s="137"/>
      <c r="QML24" s="137"/>
      <c r="QMM24" s="137"/>
      <c r="QMN24" s="137"/>
      <c r="QMO24" s="137"/>
      <c r="QMP24" s="137"/>
      <c r="QMQ24" s="137"/>
      <c r="QMR24" s="137"/>
      <c r="QMS24" s="137"/>
      <c r="QMT24" s="137"/>
      <c r="QMU24" s="137"/>
      <c r="QMV24" s="137"/>
      <c r="QMW24" s="137"/>
      <c r="QMX24" s="137"/>
      <c r="QMY24" s="137"/>
      <c r="QMZ24" s="137"/>
      <c r="QNA24" s="137"/>
      <c r="QNB24" s="137"/>
      <c r="QNC24" s="137"/>
      <c r="QND24" s="137"/>
      <c r="QNE24" s="137"/>
      <c r="QNF24" s="137"/>
      <c r="QNG24" s="137"/>
      <c r="QNH24" s="137"/>
      <c r="QNI24" s="137"/>
      <c r="QNJ24" s="137"/>
      <c r="QNK24" s="137"/>
      <c r="QNL24" s="137"/>
      <c r="QNM24" s="137"/>
      <c r="QNN24" s="137"/>
      <c r="QNO24" s="137"/>
      <c r="QNP24" s="137"/>
      <c r="QNQ24" s="137"/>
      <c r="QNR24" s="137"/>
      <c r="QNS24" s="137"/>
      <c r="QNT24" s="137"/>
      <c r="QNU24" s="137"/>
      <c r="QNV24" s="137"/>
      <c r="QNW24" s="137"/>
      <c r="QNX24" s="137"/>
      <c r="QNY24" s="137"/>
      <c r="QNZ24" s="137"/>
      <c r="QOA24" s="137"/>
      <c r="QOB24" s="137"/>
      <c r="QOC24" s="137"/>
      <c r="QOD24" s="137"/>
      <c r="QOE24" s="137"/>
      <c r="QOF24" s="137"/>
      <c r="QOG24" s="137"/>
      <c r="QOH24" s="137"/>
      <c r="QOI24" s="137"/>
      <c r="QOJ24" s="137"/>
      <c r="QOK24" s="137"/>
      <c r="QOL24" s="137"/>
      <c r="QOM24" s="137"/>
      <c r="QON24" s="137"/>
      <c r="QOO24" s="137"/>
      <c r="QOP24" s="137"/>
      <c r="QOQ24" s="137"/>
      <c r="QOR24" s="137"/>
      <c r="QOS24" s="137"/>
      <c r="QOT24" s="137"/>
      <c r="QOU24" s="137"/>
      <c r="QOV24" s="137"/>
      <c r="QOW24" s="137"/>
      <c r="QOX24" s="137"/>
      <c r="QOY24" s="137"/>
      <c r="QOZ24" s="137"/>
      <c r="QPA24" s="137"/>
      <c r="QPB24" s="137"/>
      <c r="QPC24" s="137"/>
      <c r="QPD24" s="137"/>
      <c r="QPE24" s="137"/>
      <c r="QPF24" s="137"/>
      <c r="QPG24" s="137"/>
      <c r="QPH24" s="137"/>
      <c r="QPI24" s="137"/>
      <c r="QPJ24" s="137"/>
      <c r="QPK24" s="137"/>
      <c r="QPL24" s="137"/>
      <c r="QPM24" s="137"/>
      <c r="QPN24" s="137"/>
      <c r="QPO24" s="137"/>
      <c r="QPP24" s="137"/>
      <c r="QPQ24" s="137"/>
      <c r="QPR24" s="137"/>
      <c r="QPS24" s="137"/>
      <c r="QPT24" s="137"/>
      <c r="QPU24" s="137"/>
      <c r="QPV24" s="137"/>
      <c r="QPW24" s="137"/>
      <c r="QPX24" s="137"/>
      <c r="QPY24" s="137"/>
      <c r="QPZ24" s="137"/>
      <c r="QQA24" s="137"/>
      <c r="QQB24" s="137"/>
      <c r="QQC24" s="137"/>
      <c r="QQD24" s="137"/>
      <c r="QQE24" s="137"/>
      <c r="QQF24" s="137"/>
      <c r="QQG24" s="137"/>
      <c r="QQH24" s="137"/>
      <c r="QQI24" s="137"/>
      <c r="QQJ24" s="137"/>
      <c r="QQK24" s="137"/>
      <c r="QQL24" s="137"/>
      <c r="QQM24" s="137"/>
      <c r="QQN24" s="137"/>
      <c r="QQO24" s="137"/>
      <c r="QQP24" s="137"/>
      <c r="QQQ24" s="137"/>
      <c r="QQR24" s="137"/>
      <c r="QQS24" s="137"/>
      <c r="QQT24" s="137"/>
      <c r="QQU24" s="137"/>
      <c r="QQV24" s="137"/>
      <c r="QQW24" s="137"/>
      <c r="QQX24" s="137"/>
      <c r="QQY24" s="137"/>
      <c r="QQZ24" s="137"/>
      <c r="QRA24" s="137"/>
      <c r="QRB24" s="137"/>
      <c r="QRC24" s="137"/>
      <c r="QRD24" s="137"/>
      <c r="QRE24" s="137"/>
      <c r="QRF24" s="137"/>
      <c r="QRG24" s="137"/>
      <c r="QRH24" s="137"/>
      <c r="QRI24" s="137"/>
      <c r="QRJ24" s="137"/>
      <c r="QRK24" s="137"/>
      <c r="QRL24" s="137"/>
      <c r="QRM24" s="137"/>
      <c r="QRN24" s="137"/>
      <c r="QRO24" s="137"/>
      <c r="QRP24" s="137"/>
      <c r="QRQ24" s="137"/>
      <c r="QRR24" s="137"/>
      <c r="QRS24" s="137"/>
      <c r="QRT24" s="137"/>
      <c r="QRU24" s="137"/>
      <c r="QRV24" s="137"/>
      <c r="QRW24" s="137"/>
      <c r="QRX24" s="137"/>
      <c r="QRY24" s="137"/>
      <c r="QRZ24" s="137"/>
      <c r="QSA24" s="137"/>
      <c r="QSB24" s="137"/>
      <c r="QSC24" s="137"/>
      <c r="QSD24" s="137"/>
      <c r="QSE24" s="137"/>
      <c r="QSF24" s="137"/>
      <c r="QSG24" s="137"/>
      <c r="QSH24" s="137"/>
      <c r="QSI24" s="137"/>
      <c r="QSJ24" s="137"/>
      <c r="QSK24" s="137"/>
      <c r="QSL24" s="137"/>
      <c r="QSM24" s="137"/>
      <c r="QSN24" s="137"/>
      <c r="QSO24" s="137"/>
      <c r="QSP24" s="137"/>
      <c r="QSQ24" s="137"/>
      <c r="QSR24" s="137"/>
      <c r="QSS24" s="137"/>
      <c r="QST24" s="137"/>
      <c r="QSU24" s="137"/>
      <c r="QSV24" s="137"/>
      <c r="QSW24" s="137"/>
      <c r="QSX24" s="137"/>
      <c r="QSY24" s="137"/>
      <c r="QSZ24" s="137"/>
      <c r="QTA24" s="137"/>
      <c r="QTB24" s="137"/>
      <c r="QTC24" s="137"/>
      <c r="QTD24" s="137"/>
      <c r="QTE24" s="137"/>
      <c r="QTF24" s="137"/>
      <c r="QTG24" s="137"/>
      <c r="QTH24" s="137"/>
      <c r="QTI24" s="137"/>
      <c r="QTJ24" s="137"/>
      <c r="QTK24" s="137"/>
      <c r="QTL24" s="137"/>
      <c r="QTM24" s="137"/>
      <c r="QTN24" s="137"/>
      <c r="QTO24" s="137"/>
      <c r="QTP24" s="137"/>
      <c r="QTQ24" s="137"/>
      <c r="QTR24" s="137"/>
      <c r="QTS24" s="137"/>
      <c r="QTT24" s="137"/>
      <c r="QTU24" s="137"/>
      <c r="QTV24" s="137"/>
      <c r="QTW24" s="137"/>
      <c r="QTX24" s="137"/>
      <c r="QTY24" s="137"/>
      <c r="QTZ24" s="137"/>
      <c r="QUA24" s="137"/>
      <c r="QUB24" s="137"/>
      <c r="QUC24" s="137"/>
      <c r="QUD24" s="137"/>
      <c r="QUE24" s="137"/>
      <c r="QUF24" s="137"/>
      <c r="QUG24" s="137"/>
      <c r="QUH24" s="137"/>
      <c r="QUI24" s="137"/>
      <c r="QUJ24" s="137"/>
      <c r="QUK24" s="137"/>
      <c r="QUL24" s="137"/>
      <c r="QUM24" s="137"/>
      <c r="QUN24" s="137"/>
      <c r="QUO24" s="137"/>
      <c r="QUP24" s="137"/>
      <c r="QUQ24" s="137"/>
      <c r="QUR24" s="137"/>
      <c r="QUS24" s="137"/>
      <c r="QUT24" s="137"/>
      <c r="QUU24" s="137"/>
      <c r="QUV24" s="137"/>
      <c r="QUW24" s="137"/>
      <c r="QUX24" s="137"/>
      <c r="QUY24" s="137"/>
      <c r="QUZ24" s="137"/>
      <c r="QVA24" s="137"/>
      <c r="QVB24" s="137"/>
      <c r="QVC24" s="137"/>
      <c r="QVD24" s="137"/>
      <c r="QVE24" s="137"/>
      <c r="QVF24" s="137"/>
      <c r="QVG24" s="137"/>
      <c r="QVH24" s="137"/>
      <c r="QVI24" s="137"/>
      <c r="QVJ24" s="137"/>
      <c r="QVK24" s="137"/>
      <c r="QVL24" s="137"/>
      <c r="QVM24" s="137"/>
      <c r="QVN24" s="137"/>
      <c r="QVO24" s="137"/>
      <c r="QVP24" s="137"/>
      <c r="QVQ24" s="137"/>
      <c r="QVR24" s="137"/>
      <c r="QVS24" s="137"/>
      <c r="QVT24" s="137"/>
      <c r="QVU24" s="137"/>
      <c r="QVV24" s="137"/>
      <c r="QVW24" s="137"/>
      <c r="QVX24" s="137"/>
      <c r="QVY24" s="137"/>
      <c r="QVZ24" s="137"/>
      <c r="QWA24" s="137"/>
      <c r="QWB24" s="137"/>
      <c r="QWC24" s="137"/>
      <c r="QWD24" s="137"/>
      <c r="QWE24" s="137"/>
      <c r="QWF24" s="137"/>
      <c r="QWG24" s="137"/>
      <c r="QWH24" s="137"/>
      <c r="QWI24" s="137"/>
      <c r="QWJ24" s="137"/>
      <c r="QWK24" s="137"/>
      <c r="QWL24" s="137"/>
      <c r="QWM24" s="137"/>
      <c r="QWN24" s="137"/>
      <c r="QWO24" s="137"/>
      <c r="QWP24" s="137"/>
      <c r="QWQ24" s="137"/>
      <c r="QWR24" s="137"/>
      <c r="QWS24" s="137"/>
      <c r="QWT24" s="137"/>
      <c r="QWU24" s="137"/>
      <c r="QWV24" s="137"/>
      <c r="QWW24" s="137"/>
      <c r="QWX24" s="137"/>
      <c r="QWY24" s="137"/>
      <c r="QWZ24" s="137"/>
      <c r="QXA24" s="137"/>
      <c r="QXB24" s="137"/>
      <c r="QXC24" s="137"/>
      <c r="QXD24" s="137"/>
      <c r="QXE24" s="137"/>
      <c r="QXF24" s="137"/>
      <c r="QXG24" s="137"/>
      <c r="QXH24" s="137"/>
      <c r="QXI24" s="137"/>
      <c r="QXJ24" s="137"/>
      <c r="QXK24" s="137"/>
      <c r="QXL24" s="137"/>
      <c r="QXM24" s="137"/>
      <c r="QXN24" s="137"/>
      <c r="QXO24" s="137"/>
      <c r="QXP24" s="137"/>
      <c r="QXQ24" s="137"/>
      <c r="QXR24" s="137"/>
      <c r="QXS24" s="137"/>
      <c r="QXT24" s="137"/>
      <c r="QXU24" s="137"/>
      <c r="QXV24" s="137"/>
      <c r="QXW24" s="137"/>
      <c r="QXX24" s="137"/>
      <c r="QXY24" s="137"/>
      <c r="QXZ24" s="137"/>
      <c r="QYA24" s="137"/>
      <c r="QYB24" s="137"/>
      <c r="QYC24" s="137"/>
      <c r="QYD24" s="137"/>
      <c r="QYE24" s="137"/>
      <c r="QYF24" s="137"/>
      <c r="QYG24" s="137"/>
      <c r="QYH24" s="137"/>
      <c r="QYI24" s="137"/>
      <c r="QYJ24" s="137"/>
      <c r="QYK24" s="137"/>
      <c r="QYL24" s="137"/>
      <c r="QYM24" s="137"/>
      <c r="QYN24" s="137"/>
      <c r="QYO24" s="137"/>
      <c r="QYP24" s="137"/>
      <c r="QYQ24" s="137"/>
      <c r="QYR24" s="137"/>
      <c r="QYS24" s="137"/>
      <c r="QYT24" s="137"/>
      <c r="QYU24" s="137"/>
      <c r="QYV24" s="137"/>
      <c r="QYW24" s="137"/>
      <c r="QYX24" s="137"/>
      <c r="QYY24" s="137"/>
      <c r="QYZ24" s="137"/>
      <c r="QZA24" s="137"/>
      <c r="QZB24" s="137"/>
      <c r="QZC24" s="137"/>
      <c r="QZD24" s="137"/>
      <c r="QZE24" s="137"/>
      <c r="QZF24" s="137"/>
      <c r="QZG24" s="137"/>
      <c r="QZH24" s="137"/>
      <c r="QZI24" s="137"/>
      <c r="QZJ24" s="137"/>
      <c r="QZK24" s="137"/>
      <c r="QZL24" s="137"/>
      <c r="QZM24" s="137"/>
      <c r="QZN24" s="137"/>
      <c r="QZO24" s="137"/>
      <c r="QZP24" s="137"/>
      <c r="QZQ24" s="137"/>
      <c r="QZR24" s="137"/>
      <c r="QZS24" s="137"/>
      <c r="QZT24" s="137"/>
      <c r="QZU24" s="137"/>
      <c r="QZV24" s="137"/>
      <c r="QZW24" s="137"/>
      <c r="QZX24" s="137"/>
      <c r="QZY24" s="137"/>
      <c r="QZZ24" s="137"/>
      <c r="RAA24" s="137"/>
      <c r="RAB24" s="137"/>
      <c r="RAC24" s="137"/>
      <c r="RAD24" s="137"/>
      <c r="RAE24" s="137"/>
      <c r="RAF24" s="137"/>
      <c r="RAG24" s="137"/>
      <c r="RAH24" s="137"/>
      <c r="RAI24" s="137"/>
      <c r="RAJ24" s="137"/>
      <c r="RAK24" s="137"/>
      <c r="RAL24" s="137"/>
      <c r="RAM24" s="137"/>
      <c r="RAN24" s="137"/>
      <c r="RAO24" s="137"/>
      <c r="RAP24" s="137"/>
      <c r="RAQ24" s="137"/>
      <c r="RAR24" s="137"/>
      <c r="RAS24" s="137"/>
      <c r="RAT24" s="137"/>
      <c r="RAU24" s="137"/>
      <c r="RAV24" s="137"/>
      <c r="RAW24" s="137"/>
      <c r="RAX24" s="137"/>
      <c r="RAY24" s="137"/>
      <c r="RAZ24" s="137"/>
      <c r="RBA24" s="137"/>
      <c r="RBB24" s="137"/>
      <c r="RBC24" s="137"/>
      <c r="RBD24" s="137"/>
      <c r="RBE24" s="137"/>
      <c r="RBF24" s="137"/>
      <c r="RBG24" s="137"/>
      <c r="RBH24" s="137"/>
      <c r="RBI24" s="137"/>
      <c r="RBJ24" s="137"/>
      <c r="RBK24" s="137"/>
      <c r="RBL24" s="137"/>
      <c r="RBM24" s="137"/>
      <c r="RBN24" s="137"/>
      <c r="RBO24" s="137"/>
      <c r="RBP24" s="137"/>
      <c r="RBQ24" s="137"/>
      <c r="RBR24" s="137"/>
      <c r="RBS24" s="137"/>
      <c r="RBT24" s="137"/>
      <c r="RBU24" s="137"/>
      <c r="RBV24" s="137"/>
      <c r="RBW24" s="137"/>
      <c r="RBX24" s="137"/>
      <c r="RBY24" s="137"/>
      <c r="RBZ24" s="137"/>
      <c r="RCA24" s="137"/>
      <c r="RCB24" s="137"/>
      <c r="RCC24" s="137"/>
      <c r="RCD24" s="137"/>
      <c r="RCE24" s="137"/>
      <c r="RCF24" s="137"/>
      <c r="RCG24" s="137"/>
      <c r="RCH24" s="137"/>
      <c r="RCI24" s="137"/>
      <c r="RCJ24" s="137"/>
      <c r="RCK24" s="137"/>
      <c r="RCL24" s="137"/>
      <c r="RCM24" s="137"/>
      <c r="RCN24" s="137"/>
      <c r="RCO24" s="137"/>
      <c r="RCP24" s="137"/>
      <c r="RCQ24" s="137"/>
      <c r="RCR24" s="137"/>
      <c r="RCS24" s="137"/>
      <c r="RCT24" s="137"/>
      <c r="RCU24" s="137"/>
      <c r="RCV24" s="137"/>
      <c r="RCW24" s="137"/>
      <c r="RCX24" s="137"/>
      <c r="RCY24" s="137"/>
      <c r="RCZ24" s="137"/>
      <c r="RDA24" s="137"/>
      <c r="RDB24" s="137"/>
      <c r="RDC24" s="137"/>
      <c r="RDD24" s="137"/>
      <c r="RDE24" s="137"/>
      <c r="RDF24" s="137"/>
      <c r="RDG24" s="137"/>
      <c r="RDH24" s="137"/>
      <c r="RDI24" s="137"/>
      <c r="RDJ24" s="137"/>
      <c r="RDK24" s="137"/>
      <c r="RDL24" s="137"/>
      <c r="RDM24" s="137"/>
      <c r="RDN24" s="137"/>
      <c r="RDO24" s="137"/>
      <c r="RDP24" s="137"/>
      <c r="RDQ24" s="137"/>
      <c r="RDR24" s="137"/>
      <c r="RDS24" s="137"/>
      <c r="RDT24" s="137"/>
      <c r="RDU24" s="137"/>
      <c r="RDV24" s="137"/>
      <c r="RDW24" s="137"/>
      <c r="RDX24" s="137"/>
      <c r="RDY24" s="137"/>
      <c r="RDZ24" s="137"/>
      <c r="REA24" s="137"/>
      <c r="REB24" s="137"/>
      <c r="REC24" s="137"/>
      <c r="RED24" s="137"/>
      <c r="REE24" s="137"/>
      <c r="REF24" s="137"/>
      <c r="REG24" s="137"/>
      <c r="REH24" s="137"/>
      <c r="REI24" s="137"/>
      <c r="REJ24" s="137"/>
      <c r="REK24" s="137"/>
      <c r="REL24" s="137"/>
      <c r="REM24" s="137"/>
      <c r="REN24" s="137"/>
      <c r="REO24" s="137"/>
      <c r="REP24" s="137"/>
      <c r="REQ24" s="137"/>
      <c r="RER24" s="137"/>
      <c r="RES24" s="137"/>
      <c r="RET24" s="137"/>
      <c r="REU24" s="137"/>
      <c r="REV24" s="137"/>
      <c r="REW24" s="137"/>
      <c r="REX24" s="137"/>
      <c r="REY24" s="137"/>
      <c r="REZ24" s="137"/>
      <c r="RFA24" s="137"/>
      <c r="RFB24" s="137"/>
      <c r="RFC24" s="137"/>
      <c r="RFD24" s="137"/>
      <c r="RFE24" s="137"/>
      <c r="RFF24" s="137"/>
      <c r="RFG24" s="137"/>
      <c r="RFH24" s="137"/>
      <c r="RFI24" s="137"/>
      <c r="RFJ24" s="137"/>
      <c r="RFK24" s="137"/>
      <c r="RFL24" s="137"/>
      <c r="RFM24" s="137"/>
      <c r="RFN24" s="137"/>
      <c r="RFO24" s="137"/>
      <c r="RFP24" s="137"/>
      <c r="RFQ24" s="137"/>
      <c r="RFR24" s="137"/>
      <c r="RFS24" s="137"/>
      <c r="RFT24" s="137"/>
      <c r="RFU24" s="137"/>
      <c r="RFV24" s="137"/>
      <c r="RFW24" s="137"/>
      <c r="RFX24" s="137"/>
      <c r="RFY24" s="137"/>
      <c r="RFZ24" s="137"/>
      <c r="RGA24" s="137"/>
      <c r="RGB24" s="137"/>
      <c r="RGC24" s="137"/>
      <c r="RGD24" s="137"/>
      <c r="RGE24" s="137"/>
      <c r="RGF24" s="137"/>
      <c r="RGG24" s="137"/>
      <c r="RGH24" s="137"/>
      <c r="RGI24" s="137"/>
      <c r="RGJ24" s="137"/>
      <c r="RGK24" s="137"/>
      <c r="RGL24" s="137"/>
      <c r="RGM24" s="137"/>
      <c r="RGN24" s="137"/>
      <c r="RGO24" s="137"/>
      <c r="RGP24" s="137"/>
      <c r="RGQ24" s="137"/>
      <c r="RGR24" s="137"/>
      <c r="RGS24" s="137"/>
      <c r="RGT24" s="137"/>
      <c r="RGU24" s="137"/>
      <c r="RGV24" s="137"/>
      <c r="RGW24" s="137"/>
      <c r="RGX24" s="137"/>
      <c r="RGY24" s="137"/>
      <c r="RGZ24" s="137"/>
      <c r="RHA24" s="137"/>
      <c r="RHB24" s="137"/>
      <c r="RHC24" s="137"/>
      <c r="RHD24" s="137"/>
      <c r="RHE24" s="137"/>
      <c r="RHF24" s="137"/>
      <c r="RHG24" s="137"/>
      <c r="RHH24" s="137"/>
      <c r="RHI24" s="137"/>
      <c r="RHJ24" s="137"/>
      <c r="RHK24" s="137"/>
      <c r="RHL24" s="137"/>
      <c r="RHM24" s="137"/>
      <c r="RHN24" s="137"/>
      <c r="RHO24" s="137"/>
      <c r="RHP24" s="137"/>
      <c r="RHQ24" s="137"/>
      <c r="RHR24" s="137"/>
      <c r="RHS24" s="137"/>
      <c r="RHT24" s="137"/>
      <c r="RHU24" s="137"/>
      <c r="RHV24" s="137"/>
      <c r="RHW24" s="137"/>
      <c r="RHX24" s="137"/>
      <c r="RHY24" s="137"/>
      <c r="RHZ24" s="137"/>
      <c r="RIA24" s="137"/>
      <c r="RIB24" s="137"/>
      <c r="RIC24" s="137"/>
      <c r="RID24" s="137"/>
      <c r="RIE24" s="137"/>
      <c r="RIF24" s="137"/>
      <c r="RIG24" s="137"/>
      <c r="RIH24" s="137"/>
      <c r="RII24" s="137"/>
      <c r="RIJ24" s="137"/>
      <c r="RIK24" s="137"/>
      <c r="RIL24" s="137"/>
      <c r="RIM24" s="137"/>
      <c r="RIN24" s="137"/>
      <c r="RIO24" s="137"/>
      <c r="RIP24" s="137"/>
      <c r="RIQ24" s="137"/>
      <c r="RIR24" s="137"/>
      <c r="RIS24" s="137"/>
      <c r="RIT24" s="137"/>
      <c r="RIU24" s="137"/>
      <c r="RIV24" s="137"/>
      <c r="RIW24" s="137"/>
      <c r="RIX24" s="137"/>
      <c r="RIY24" s="137"/>
      <c r="RIZ24" s="137"/>
      <c r="RJA24" s="137"/>
      <c r="RJB24" s="137"/>
      <c r="RJC24" s="137"/>
      <c r="RJD24" s="137"/>
      <c r="RJE24" s="137"/>
      <c r="RJF24" s="137"/>
      <c r="RJG24" s="137"/>
      <c r="RJH24" s="137"/>
      <c r="RJI24" s="137"/>
      <c r="RJJ24" s="137"/>
      <c r="RJK24" s="137"/>
      <c r="RJL24" s="137"/>
      <c r="RJM24" s="137"/>
      <c r="RJN24" s="137"/>
      <c r="RJO24" s="137"/>
      <c r="RJP24" s="137"/>
      <c r="RJQ24" s="137"/>
      <c r="RJR24" s="137"/>
      <c r="RJS24" s="137"/>
      <c r="RJT24" s="137"/>
      <c r="RJU24" s="137"/>
      <c r="RJV24" s="137"/>
      <c r="RJW24" s="137"/>
      <c r="RJX24" s="137"/>
      <c r="RJY24" s="137"/>
      <c r="RJZ24" s="137"/>
      <c r="RKA24" s="137"/>
      <c r="RKB24" s="137"/>
      <c r="RKC24" s="137"/>
      <c r="RKD24" s="137"/>
      <c r="RKE24" s="137"/>
      <c r="RKF24" s="137"/>
      <c r="RKG24" s="137"/>
      <c r="RKH24" s="137"/>
      <c r="RKI24" s="137"/>
      <c r="RKJ24" s="137"/>
      <c r="RKK24" s="137"/>
      <c r="RKL24" s="137"/>
      <c r="RKM24" s="137"/>
      <c r="RKN24" s="137"/>
      <c r="RKO24" s="137"/>
      <c r="RKP24" s="137"/>
      <c r="RKQ24" s="137"/>
      <c r="RKR24" s="137"/>
      <c r="RKS24" s="137"/>
      <c r="RKT24" s="137"/>
      <c r="RKU24" s="137"/>
      <c r="RKV24" s="137"/>
      <c r="RKW24" s="137"/>
      <c r="RKX24" s="137"/>
      <c r="RKY24" s="137"/>
      <c r="RKZ24" s="137"/>
      <c r="RLA24" s="137"/>
      <c r="RLB24" s="137"/>
      <c r="RLC24" s="137"/>
      <c r="RLD24" s="137"/>
      <c r="RLE24" s="137"/>
      <c r="RLF24" s="137"/>
      <c r="RLG24" s="137"/>
      <c r="RLH24" s="137"/>
      <c r="RLI24" s="137"/>
      <c r="RLJ24" s="137"/>
      <c r="RLK24" s="137"/>
      <c r="RLL24" s="137"/>
      <c r="RLM24" s="137"/>
      <c r="RLN24" s="137"/>
      <c r="RLO24" s="137"/>
      <c r="RLP24" s="137"/>
      <c r="RLQ24" s="137"/>
      <c r="RLR24" s="137"/>
      <c r="RLS24" s="137"/>
      <c r="RLT24" s="137"/>
      <c r="RLU24" s="137"/>
      <c r="RLV24" s="137"/>
      <c r="RLW24" s="137"/>
      <c r="RLX24" s="137"/>
      <c r="RLY24" s="137"/>
      <c r="RLZ24" s="137"/>
      <c r="RMA24" s="137"/>
      <c r="RMB24" s="137"/>
      <c r="RMC24" s="137"/>
      <c r="RMD24" s="137"/>
      <c r="RME24" s="137"/>
      <c r="RMF24" s="137"/>
      <c r="RMG24" s="137"/>
      <c r="RMH24" s="137"/>
      <c r="RMI24" s="137"/>
      <c r="RMJ24" s="137"/>
      <c r="RMK24" s="137"/>
      <c r="RML24" s="137"/>
      <c r="RMM24" s="137"/>
      <c r="RMN24" s="137"/>
      <c r="RMO24" s="137"/>
      <c r="RMP24" s="137"/>
      <c r="RMQ24" s="137"/>
      <c r="RMR24" s="137"/>
      <c r="RMS24" s="137"/>
      <c r="RMT24" s="137"/>
      <c r="RMU24" s="137"/>
      <c r="RMV24" s="137"/>
      <c r="RMW24" s="137"/>
      <c r="RMX24" s="137"/>
      <c r="RMY24" s="137"/>
      <c r="RMZ24" s="137"/>
      <c r="RNA24" s="137"/>
      <c r="RNB24" s="137"/>
      <c r="RNC24" s="137"/>
      <c r="RND24" s="137"/>
      <c r="RNE24" s="137"/>
      <c r="RNF24" s="137"/>
      <c r="RNG24" s="137"/>
      <c r="RNH24" s="137"/>
      <c r="RNI24" s="137"/>
      <c r="RNJ24" s="137"/>
      <c r="RNK24" s="137"/>
      <c r="RNL24" s="137"/>
      <c r="RNM24" s="137"/>
      <c r="RNN24" s="137"/>
      <c r="RNO24" s="137"/>
      <c r="RNP24" s="137"/>
      <c r="RNQ24" s="137"/>
      <c r="RNR24" s="137"/>
      <c r="RNS24" s="137"/>
      <c r="RNT24" s="137"/>
      <c r="RNU24" s="137"/>
      <c r="RNV24" s="137"/>
      <c r="RNW24" s="137"/>
      <c r="RNX24" s="137"/>
      <c r="RNY24" s="137"/>
      <c r="RNZ24" s="137"/>
      <c r="ROA24" s="137"/>
      <c r="ROB24" s="137"/>
      <c r="ROC24" s="137"/>
      <c r="ROD24" s="137"/>
      <c r="ROE24" s="137"/>
      <c r="ROF24" s="137"/>
      <c r="ROG24" s="137"/>
      <c r="ROH24" s="137"/>
      <c r="ROI24" s="137"/>
      <c r="ROJ24" s="137"/>
      <c r="ROK24" s="137"/>
      <c r="ROL24" s="137"/>
      <c r="ROM24" s="137"/>
      <c r="RON24" s="137"/>
      <c r="ROO24" s="137"/>
      <c r="ROP24" s="137"/>
      <c r="ROQ24" s="137"/>
      <c r="ROR24" s="137"/>
      <c r="ROS24" s="137"/>
      <c r="ROT24" s="137"/>
      <c r="ROU24" s="137"/>
      <c r="ROV24" s="137"/>
      <c r="ROW24" s="137"/>
      <c r="ROX24" s="137"/>
      <c r="ROY24" s="137"/>
      <c r="ROZ24" s="137"/>
      <c r="RPA24" s="137"/>
      <c r="RPB24" s="137"/>
      <c r="RPC24" s="137"/>
      <c r="RPD24" s="137"/>
      <c r="RPE24" s="137"/>
      <c r="RPF24" s="137"/>
      <c r="RPG24" s="137"/>
      <c r="RPH24" s="137"/>
      <c r="RPI24" s="137"/>
      <c r="RPJ24" s="137"/>
      <c r="RPK24" s="137"/>
      <c r="RPL24" s="137"/>
      <c r="RPM24" s="137"/>
      <c r="RPN24" s="137"/>
      <c r="RPO24" s="137"/>
      <c r="RPP24" s="137"/>
      <c r="RPQ24" s="137"/>
      <c r="RPR24" s="137"/>
      <c r="RPS24" s="137"/>
      <c r="RPT24" s="137"/>
      <c r="RPU24" s="137"/>
      <c r="RPV24" s="137"/>
      <c r="RPW24" s="137"/>
      <c r="RPX24" s="137"/>
      <c r="RPY24" s="137"/>
      <c r="RPZ24" s="137"/>
      <c r="RQA24" s="137"/>
      <c r="RQB24" s="137"/>
      <c r="RQC24" s="137"/>
      <c r="RQD24" s="137"/>
      <c r="RQE24" s="137"/>
      <c r="RQF24" s="137"/>
      <c r="RQG24" s="137"/>
      <c r="RQH24" s="137"/>
      <c r="RQI24" s="137"/>
      <c r="RQJ24" s="137"/>
      <c r="RQK24" s="137"/>
      <c r="RQL24" s="137"/>
      <c r="RQM24" s="137"/>
      <c r="RQN24" s="137"/>
      <c r="RQO24" s="137"/>
      <c r="RQP24" s="137"/>
      <c r="RQQ24" s="137"/>
      <c r="RQR24" s="137"/>
      <c r="RQS24" s="137"/>
      <c r="RQT24" s="137"/>
      <c r="RQU24" s="137"/>
      <c r="RQV24" s="137"/>
      <c r="RQW24" s="137"/>
      <c r="RQX24" s="137"/>
      <c r="RQY24" s="137"/>
      <c r="RQZ24" s="137"/>
      <c r="RRA24" s="137"/>
      <c r="RRB24" s="137"/>
      <c r="RRC24" s="137"/>
      <c r="RRD24" s="137"/>
      <c r="RRE24" s="137"/>
      <c r="RRF24" s="137"/>
      <c r="RRG24" s="137"/>
      <c r="RRH24" s="137"/>
      <c r="RRI24" s="137"/>
      <c r="RRJ24" s="137"/>
      <c r="RRK24" s="137"/>
      <c r="RRL24" s="137"/>
      <c r="RRM24" s="137"/>
      <c r="RRN24" s="137"/>
      <c r="RRO24" s="137"/>
      <c r="RRP24" s="137"/>
      <c r="RRQ24" s="137"/>
      <c r="RRR24" s="137"/>
      <c r="RRS24" s="137"/>
      <c r="RRT24" s="137"/>
      <c r="RRU24" s="137"/>
      <c r="RRV24" s="137"/>
      <c r="RRW24" s="137"/>
      <c r="RRX24" s="137"/>
      <c r="RRY24" s="137"/>
      <c r="RRZ24" s="137"/>
      <c r="RSA24" s="137"/>
      <c r="RSB24" s="137"/>
      <c r="RSC24" s="137"/>
      <c r="RSD24" s="137"/>
      <c r="RSE24" s="137"/>
      <c r="RSF24" s="137"/>
      <c r="RSG24" s="137"/>
      <c r="RSH24" s="137"/>
      <c r="RSI24" s="137"/>
      <c r="RSJ24" s="137"/>
      <c r="RSK24" s="137"/>
      <c r="RSL24" s="137"/>
      <c r="RSM24" s="137"/>
      <c r="RSN24" s="137"/>
      <c r="RSO24" s="137"/>
      <c r="RSP24" s="137"/>
      <c r="RSQ24" s="137"/>
      <c r="RSR24" s="137"/>
      <c r="RSS24" s="137"/>
      <c r="RST24" s="137"/>
      <c r="RSU24" s="137"/>
      <c r="RSV24" s="137"/>
      <c r="RSW24" s="137"/>
      <c r="RSX24" s="137"/>
      <c r="RSY24" s="137"/>
      <c r="RSZ24" s="137"/>
      <c r="RTA24" s="137"/>
      <c r="RTB24" s="137"/>
      <c r="RTC24" s="137"/>
      <c r="RTD24" s="137"/>
      <c r="RTE24" s="137"/>
      <c r="RTF24" s="137"/>
      <c r="RTG24" s="137"/>
      <c r="RTH24" s="137"/>
      <c r="RTI24" s="137"/>
      <c r="RTJ24" s="137"/>
      <c r="RTK24" s="137"/>
      <c r="RTL24" s="137"/>
      <c r="RTM24" s="137"/>
      <c r="RTN24" s="137"/>
      <c r="RTO24" s="137"/>
      <c r="RTP24" s="137"/>
      <c r="RTQ24" s="137"/>
      <c r="RTR24" s="137"/>
      <c r="RTS24" s="137"/>
      <c r="RTT24" s="137"/>
      <c r="RTU24" s="137"/>
      <c r="RTV24" s="137"/>
      <c r="RTW24" s="137"/>
      <c r="RTX24" s="137"/>
      <c r="RTY24" s="137"/>
      <c r="RTZ24" s="137"/>
      <c r="RUA24" s="137"/>
      <c r="RUB24" s="137"/>
      <c r="RUC24" s="137"/>
      <c r="RUD24" s="137"/>
      <c r="RUE24" s="137"/>
      <c r="RUF24" s="137"/>
      <c r="RUG24" s="137"/>
      <c r="RUH24" s="137"/>
      <c r="RUI24" s="137"/>
      <c r="RUJ24" s="137"/>
      <c r="RUK24" s="137"/>
      <c r="RUL24" s="137"/>
      <c r="RUM24" s="137"/>
      <c r="RUN24" s="137"/>
      <c r="RUO24" s="137"/>
      <c r="RUP24" s="137"/>
      <c r="RUQ24" s="137"/>
      <c r="RUR24" s="137"/>
      <c r="RUS24" s="137"/>
      <c r="RUT24" s="137"/>
      <c r="RUU24" s="137"/>
      <c r="RUV24" s="137"/>
      <c r="RUW24" s="137"/>
      <c r="RUX24" s="137"/>
      <c r="RUY24" s="137"/>
      <c r="RUZ24" s="137"/>
      <c r="RVA24" s="137"/>
      <c r="RVB24" s="137"/>
      <c r="RVC24" s="137"/>
      <c r="RVD24" s="137"/>
      <c r="RVE24" s="137"/>
      <c r="RVF24" s="137"/>
      <c r="RVG24" s="137"/>
      <c r="RVH24" s="137"/>
      <c r="RVI24" s="137"/>
      <c r="RVJ24" s="137"/>
      <c r="RVK24" s="137"/>
      <c r="RVL24" s="137"/>
      <c r="RVM24" s="137"/>
      <c r="RVN24" s="137"/>
      <c r="RVO24" s="137"/>
      <c r="RVP24" s="137"/>
      <c r="RVQ24" s="137"/>
      <c r="RVR24" s="137"/>
      <c r="RVS24" s="137"/>
      <c r="RVT24" s="137"/>
      <c r="RVU24" s="137"/>
      <c r="RVV24" s="137"/>
      <c r="RVW24" s="137"/>
      <c r="RVX24" s="137"/>
      <c r="RVY24" s="137"/>
      <c r="RVZ24" s="137"/>
      <c r="RWA24" s="137"/>
      <c r="RWB24" s="137"/>
      <c r="RWC24" s="137"/>
      <c r="RWD24" s="137"/>
      <c r="RWE24" s="137"/>
      <c r="RWF24" s="137"/>
      <c r="RWG24" s="137"/>
      <c r="RWH24" s="137"/>
      <c r="RWI24" s="137"/>
      <c r="RWJ24" s="137"/>
      <c r="RWK24" s="137"/>
      <c r="RWL24" s="137"/>
      <c r="RWM24" s="137"/>
      <c r="RWN24" s="137"/>
      <c r="RWO24" s="137"/>
      <c r="RWP24" s="137"/>
      <c r="RWQ24" s="137"/>
      <c r="RWR24" s="137"/>
      <c r="RWS24" s="137"/>
      <c r="RWT24" s="137"/>
      <c r="RWU24" s="137"/>
      <c r="RWV24" s="137"/>
      <c r="RWW24" s="137"/>
      <c r="RWX24" s="137"/>
      <c r="RWY24" s="137"/>
      <c r="RWZ24" s="137"/>
      <c r="RXA24" s="137"/>
      <c r="RXB24" s="137"/>
      <c r="RXC24" s="137"/>
      <c r="RXD24" s="137"/>
      <c r="RXE24" s="137"/>
      <c r="RXF24" s="137"/>
      <c r="RXG24" s="137"/>
      <c r="RXH24" s="137"/>
      <c r="RXI24" s="137"/>
      <c r="RXJ24" s="137"/>
      <c r="RXK24" s="137"/>
      <c r="RXL24" s="137"/>
      <c r="RXM24" s="137"/>
      <c r="RXN24" s="137"/>
      <c r="RXO24" s="137"/>
      <c r="RXP24" s="137"/>
      <c r="RXQ24" s="137"/>
      <c r="RXR24" s="137"/>
      <c r="RXS24" s="137"/>
      <c r="RXT24" s="137"/>
      <c r="RXU24" s="137"/>
      <c r="RXV24" s="137"/>
      <c r="RXW24" s="137"/>
      <c r="RXX24" s="137"/>
      <c r="RXY24" s="137"/>
      <c r="RXZ24" s="137"/>
      <c r="RYA24" s="137"/>
      <c r="RYB24" s="137"/>
      <c r="RYC24" s="137"/>
      <c r="RYD24" s="137"/>
      <c r="RYE24" s="137"/>
      <c r="RYF24" s="137"/>
      <c r="RYG24" s="137"/>
      <c r="RYH24" s="137"/>
      <c r="RYI24" s="137"/>
      <c r="RYJ24" s="137"/>
      <c r="RYK24" s="137"/>
      <c r="RYL24" s="137"/>
      <c r="RYM24" s="137"/>
      <c r="RYN24" s="137"/>
      <c r="RYO24" s="137"/>
      <c r="RYP24" s="137"/>
      <c r="RYQ24" s="137"/>
      <c r="RYR24" s="137"/>
      <c r="RYS24" s="137"/>
      <c r="RYT24" s="137"/>
      <c r="RYU24" s="137"/>
      <c r="RYV24" s="137"/>
      <c r="RYW24" s="137"/>
      <c r="RYX24" s="137"/>
      <c r="RYY24" s="137"/>
      <c r="RYZ24" s="137"/>
      <c r="RZA24" s="137"/>
      <c r="RZB24" s="137"/>
      <c r="RZC24" s="137"/>
      <c r="RZD24" s="137"/>
      <c r="RZE24" s="137"/>
      <c r="RZF24" s="137"/>
      <c r="RZG24" s="137"/>
      <c r="RZH24" s="137"/>
      <c r="RZI24" s="137"/>
      <c r="RZJ24" s="137"/>
      <c r="RZK24" s="137"/>
      <c r="RZL24" s="137"/>
      <c r="RZM24" s="137"/>
      <c r="RZN24" s="137"/>
      <c r="RZO24" s="137"/>
      <c r="RZP24" s="137"/>
      <c r="RZQ24" s="137"/>
      <c r="RZR24" s="137"/>
      <c r="RZS24" s="137"/>
      <c r="RZT24" s="137"/>
      <c r="RZU24" s="137"/>
      <c r="RZV24" s="137"/>
      <c r="RZW24" s="137"/>
      <c r="RZX24" s="137"/>
      <c r="RZY24" s="137"/>
      <c r="RZZ24" s="137"/>
      <c r="SAA24" s="137"/>
      <c r="SAB24" s="137"/>
      <c r="SAC24" s="137"/>
      <c r="SAD24" s="137"/>
      <c r="SAE24" s="137"/>
      <c r="SAF24" s="137"/>
      <c r="SAG24" s="137"/>
      <c r="SAH24" s="137"/>
      <c r="SAI24" s="137"/>
      <c r="SAJ24" s="137"/>
      <c r="SAK24" s="137"/>
      <c r="SAL24" s="137"/>
      <c r="SAM24" s="137"/>
      <c r="SAN24" s="137"/>
      <c r="SAO24" s="137"/>
      <c r="SAP24" s="137"/>
      <c r="SAQ24" s="137"/>
      <c r="SAR24" s="137"/>
      <c r="SAS24" s="137"/>
      <c r="SAT24" s="137"/>
      <c r="SAU24" s="137"/>
      <c r="SAV24" s="137"/>
      <c r="SAW24" s="137"/>
      <c r="SAX24" s="137"/>
      <c r="SAY24" s="137"/>
      <c r="SAZ24" s="137"/>
      <c r="SBA24" s="137"/>
      <c r="SBB24" s="137"/>
      <c r="SBC24" s="137"/>
      <c r="SBD24" s="137"/>
      <c r="SBE24" s="137"/>
      <c r="SBF24" s="137"/>
      <c r="SBG24" s="137"/>
      <c r="SBH24" s="137"/>
      <c r="SBI24" s="137"/>
      <c r="SBJ24" s="137"/>
      <c r="SBK24" s="137"/>
      <c r="SBL24" s="137"/>
      <c r="SBM24" s="137"/>
      <c r="SBN24" s="137"/>
      <c r="SBO24" s="137"/>
      <c r="SBP24" s="137"/>
      <c r="SBQ24" s="137"/>
      <c r="SBR24" s="137"/>
      <c r="SBS24" s="137"/>
      <c r="SBT24" s="137"/>
      <c r="SBU24" s="137"/>
      <c r="SBV24" s="137"/>
      <c r="SBW24" s="137"/>
      <c r="SBX24" s="137"/>
      <c r="SBY24" s="137"/>
      <c r="SBZ24" s="137"/>
      <c r="SCA24" s="137"/>
      <c r="SCB24" s="137"/>
      <c r="SCC24" s="137"/>
      <c r="SCD24" s="137"/>
      <c r="SCE24" s="137"/>
      <c r="SCF24" s="137"/>
      <c r="SCG24" s="137"/>
      <c r="SCH24" s="137"/>
      <c r="SCI24" s="137"/>
      <c r="SCJ24" s="137"/>
      <c r="SCK24" s="137"/>
      <c r="SCL24" s="137"/>
      <c r="SCM24" s="137"/>
      <c r="SCN24" s="137"/>
      <c r="SCO24" s="137"/>
      <c r="SCP24" s="137"/>
      <c r="SCQ24" s="137"/>
      <c r="SCR24" s="137"/>
      <c r="SCS24" s="137"/>
      <c r="SCT24" s="137"/>
      <c r="SCU24" s="137"/>
      <c r="SCV24" s="137"/>
      <c r="SCW24" s="137"/>
      <c r="SCX24" s="137"/>
      <c r="SCY24" s="137"/>
      <c r="SCZ24" s="137"/>
      <c r="SDA24" s="137"/>
      <c r="SDB24" s="137"/>
      <c r="SDC24" s="137"/>
      <c r="SDD24" s="137"/>
      <c r="SDE24" s="137"/>
      <c r="SDF24" s="137"/>
      <c r="SDG24" s="137"/>
      <c r="SDH24" s="137"/>
      <c r="SDI24" s="137"/>
      <c r="SDJ24" s="137"/>
      <c r="SDK24" s="137"/>
      <c r="SDL24" s="137"/>
      <c r="SDM24" s="137"/>
      <c r="SDN24" s="137"/>
      <c r="SDO24" s="137"/>
      <c r="SDP24" s="137"/>
      <c r="SDQ24" s="137"/>
      <c r="SDR24" s="137"/>
      <c r="SDS24" s="137"/>
      <c r="SDT24" s="137"/>
      <c r="SDU24" s="137"/>
      <c r="SDV24" s="137"/>
      <c r="SDW24" s="137"/>
      <c r="SDX24" s="137"/>
      <c r="SDY24" s="137"/>
      <c r="SDZ24" s="137"/>
      <c r="SEA24" s="137"/>
      <c r="SEB24" s="137"/>
      <c r="SEC24" s="137"/>
      <c r="SED24" s="137"/>
      <c r="SEE24" s="137"/>
      <c r="SEF24" s="137"/>
      <c r="SEG24" s="137"/>
      <c r="SEH24" s="137"/>
      <c r="SEI24" s="137"/>
      <c r="SEJ24" s="137"/>
      <c r="SEK24" s="137"/>
      <c r="SEL24" s="137"/>
      <c r="SEM24" s="137"/>
      <c r="SEN24" s="137"/>
      <c r="SEO24" s="137"/>
      <c r="SEP24" s="137"/>
      <c r="SEQ24" s="137"/>
      <c r="SER24" s="137"/>
      <c r="SES24" s="137"/>
      <c r="SET24" s="137"/>
      <c r="SEU24" s="137"/>
      <c r="SEV24" s="137"/>
      <c r="SEW24" s="137"/>
      <c r="SEX24" s="137"/>
      <c r="SEY24" s="137"/>
      <c r="SEZ24" s="137"/>
      <c r="SFA24" s="137"/>
      <c r="SFB24" s="137"/>
      <c r="SFC24" s="137"/>
      <c r="SFD24" s="137"/>
      <c r="SFE24" s="137"/>
      <c r="SFF24" s="137"/>
      <c r="SFG24" s="137"/>
      <c r="SFH24" s="137"/>
      <c r="SFI24" s="137"/>
      <c r="SFJ24" s="137"/>
      <c r="SFK24" s="137"/>
      <c r="SFL24" s="137"/>
      <c r="SFM24" s="137"/>
      <c r="SFN24" s="137"/>
      <c r="SFO24" s="137"/>
      <c r="SFP24" s="137"/>
      <c r="SFQ24" s="137"/>
      <c r="SFR24" s="137"/>
      <c r="SFS24" s="137"/>
      <c r="SFT24" s="137"/>
      <c r="SFU24" s="137"/>
      <c r="SFV24" s="137"/>
      <c r="SFW24" s="137"/>
      <c r="SFX24" s="137"/>
      <c r="SFY24" s="137"/>
      <c r="SFZ24" s="137"/>
      <c r="SGA24" s="137"/>
      <c r="SGB24" s="137"/>
      <c r="SGC24" s="137"/>
      <c r="SGD24" s="137"/>
      <c r="SGE24" s="137"/>
      <c r="SGF24" s="137"/>
      <c r="SGG24" s="137"/>
      <c r="SGH24" s="137"/>
      <c r="SGI24" s="137"/>
      <c r="SGJ24" s="137"/>
      <c r="SGK24" s="137"/>
      <c r="SGL24" s="137"/>
      <c r="SGM24" s="137"/>
      <c r="SGN24" s="137"/>
      <c r="SGO24" s="137"/>
      <c r="SGP24" s="137"/>
      <c r="SGQ24" s="137"/>
      <c r="SGR24" s="137"/>
      <c r="SGS24" s="137"/>
      <c r="SGT24" s="137"/>
      <c r="SGU24" s="137"/>
      <c r="SGV24" s="137"/>
      <c r="SGW24" s="137"/>
      <c r="SGX24" s="137"/>
      <c r="SGY24" s="137"/>
      <c r="SGZ24" s="137"/>
      <c r="SHA24" s="137"/>
      <c r="SHB24" s="137"/>
      <c r="SHC24" s="137"/>
      <c r="SHD24" s="137"/>
      <c r="SHE24" s="137"/>
      <c r="SHF24" s="137"/>
      <c r="SHG24" s="137"/>
      <c r="SHH24" s="137"/>
      <c r="SHI24" s="137"/>
      <c r="SHJ24" s="137"/>
      <c r="SHK24" s="137"/>
      <c r="SHL24" s="137"/>
      <c r="SHM24" s="137"/>
      <c r="SHN24" s="137"/>
      <c r="SHO24" s="137"/>
      <c r="SHP24" s="137"/>
      <c r="SHQ24" s="137"/>
      <c r="SHR24" s="137"/>
      <c r="SHS24" s="137"/>
      <c r="SHT24" s="137"/>
      <c r="SHU24" s="137"/>
      <c r="SHV24" s="137"/>
      <c r="SHW24" s="137"/>
      <c r="SHX24" s="137"/>
      <c r="SHY24" s="137"/>
      <c r="SHZ24" s="137"/>
      <c r="SIA24" s="137"/>
      <c r="SIB24" s="137"/>
      <c r="SIC24" s="137"/>
      <c r="SID24" s="137"/>
      <c r="SIE24" s="137"/>
      <c r="SIF24" s="137"/>
      <c r="SIG24" s="137"/>
      <c r="SIH24" s="137"/>
      <c r="SII24" s="137"/>
      <c r="SIJ24" s="137"/>
      <c r="SIK24" s="137"/>
      <c r="SIL24" s="137"/>
      <c r="SIM24" s="137"/>
      <c r="SIN24" s="137"/>
      <c r="SIO24" s="137"/>
      <c r="SIP24" s="137"/>
      <c r="SIQ24" s="137"/>
      <c r="SIR24" s="137"/>
      <c r="SIS24" s="137"/>
      <c r="SIT24" s="137"/>
      <c r="SIU24" s="137"/>
      <c r="SIV24" s="137"/>
      <c r="SIW24" s="137"/>
      <c r="SIX24" s="137"/>
      <c r="SIY24" s="137"/>
      <c r="SIZ24" s="137"/>
      <c r="SJA24" s="137"/>
      <c r="SJB24" s="137"/>
      <c r="SJC24" s="137"/>
      <c r="SJD24" s="137"/>
      <c r="SJE24" s="137"/>
      <c r="SJF24" s="137"/>
      <c r="SJG24" s="137"/>
      <c r="SJH24" s="137"/>
      <c r="SJI24" s="137"/>
      <c r="SJJ24" s="137"/>
      <c r="SJK24" s="137"/>
      <c r="SJL24" s="137"/>
      <c r="SJM24" s="137"/>
      <c r="SJN24" s="137"/>
      <c r="SJO24" s="137"/>
      <c r="SJP24" s="137"/>
      <c r="SJQ24" s="137"/>
      <c r="SJR24" s="137"/>
      <c r="SJS24" s="137"/>
      <c r="SJT24" s="137"/>
      <c r="SJU24" s="137"/>
      <c r="SJV24" s="137"/>
      <c r="SJW24" s="137"/>
      <c r="SJX24" s="137"/>
      <c r="SJY24" s="137"/>
      <c r="SJZ24" s="137"/>
      <c r="SKA24" s="137"/>
      <c r="SKB24" s="137"/>
      <c r="SKC24" s="137"/>
      <c r="SKD24" s="137"/>
      <c r="SKE24" s="137"/>
      <c r="SKF24" s="137"/>
      <c r="SKG24" s="137"/>
      <c r="SKH24" s="137"/>
      <c r="SKI24" s="137"/>
      <c r="SKJ24" s="137"/>
      <c r="SKK24" s="137"/>
      <c r="SKL24" s="137"/>
      <c r="SKM24" s="137"/>
      <c r="SKN24" s="137"/>
      <c r="SKO24" s="137"/>
      <c r="SKP24" s="137"/>
      <c r="SKQ24" s="137"/>
      <c r="SKR24" s="137"/>
      <c r="SKS24" s="137"/>
      <c r="SKT24" s="137"/>
      <c r="SKU24" s="137"/>
      <c r="SKV24" s="137"/>
      <c r="SKW24" s="137"/>
      <c r="SKX24" s="137"/>
      <c r="SKY24" s="137"/>
      <c r="SKZ24" s="137"/>
      <c r="SLA24" s="137"/>
      <c r="SLB24" s="137"/>
      <c r="SLC24" s="137"/>
      <c r="SLD24" s="137"/>
      <c r="SLE24" s="137"/>
      <c r="SLF24" s="137"/>
      <c r="SLG24" s="137"/>
      <c r="SLH24" s="137"/>
      <c r="SLI24" s="137"/>
      <c r="SLJ24" s="137"/>
      <c r="SLK24" s="137"/>
      <c r="SLL24" s="137"/>
      <c r="SLM24" s="137"/>
      <c r="SLN24" s="137"/>
      <c r="SLO24" s="137"/>
      <c r="SLP24" s="137"/>
      <c r="SLQ24" s="137"/>
      <c r="SLR24" s="137"/>
      <c r="SLS24" s="137"/>
      <c r="SLT24" s="137"/>
      <c r="SLU24" s="137"/>
      <c r="SLV24" s="137"/>
      <c r="SLW24" s="137"/>
      <c r="SLX24" s="137"/>
      <c r="SLY24" s="137"/>
      <c r="SLZ24" s="137"/>
      <c r="SMA24" s="137"/>
      <c r="SMB24" s="137"/>
      <c r="SMC24" s="137"/>
      <c r="SMD24" s="137"/>
      <c r="SME24" s="137"/>
      <c r="SMF24" s="137"/>
      <c r="SMG24" s="137"/>
      <c r="SMH24" s="137"/>
      <c r="SMI24" s="137"/>
      <c r="SMJ24" s="137"/>
      <c r="SMK24" s="137"/>
      <c r="SML24" s="137"/>
      <c r="SMM24" s="137"/>
      <c r="SMN24" s="137"/>
      <c r="SMO24" s="137"/>
      <c r="SMP24" s="137"/>
      <c r="SMQ24" s="137"/>
      <c r="SMR24" s="137"/>
      <c r="SMS24" s="137"/>
      <c r="SMT24" s="137"/>
      <c r="SMU24" s="137"/>
      <c r="SMV24" s="137"/>
      <c r="SMW24" s="137"/>
      <c r="SMX24" s="137"/>
      <c r="SMY24" s="137"/>
      <c r="SMZ24" s="137"/>
      <c r="SNA24" s="137"/>
      <c r="SNB24" s="137"/>
      <c r="SNC24" s="137"/>
      <c r="SND24" s="137"/>
      <c r="SNE24" s="137"/>
      <c r="SNF24" s="137"/>
      <c r="SNG24" s="137"/>
      <c r="SNH24" s="137"/>
      <c r="SNI24" s="137"/>
      <c r="SNJ24" s="137"/>
      <c r="SNK24" s="137"/>
      <c r="SNL24" s="137"/>
      <c r="SNM24" s="137"/>
      <c r="SNN24" s="137"/>
      <c r="SNO24" s="137"/>
      <c r="SNP24" s="137"/>
      <c r="SNQ24" s="137"/>
      <c r="SNR24" s="137"/>
      <c r="SNS24" s="137"/>
      <c r="SNT24" s="137"/>
      <c r="SNU24" s="137"/>
      <c r="SNV24" s="137"/>
      <c r="SNW24" s="137"/>
      <c r="SNX24" s="137"/>
      <c r="SNY24" s="137"/>
      <c r="SNZ24" s="137"/>
      <c r="SOA24" s="137"/>
      <c r="SOB24" s="137"/>
      <c r="SOC24" s="137"/>
      <c r="SOD24" s="137"/>
      <c r="SOE24" s="137"/>
      <c r="SOF24" s="137"/>
      <c r="SOG24" s="137"/>
      <c r="SOH24" s="137"/>
      <c r="SOI24" s="137"/>
      <c r="SOJ24" s="137"/>
      <c r="SOK24" s="137"/>
      <c r="SOL24" s="137"/>
      <c r="SOM24" s="137"/>
      <c r="SON24" s="137"/>
      <c r="SOO24" s="137"/>
      <c r="SOP24" s="137"/>
      <c r="SOQ24" s="137"/>
      <c r="SOR24" s="137"/>
      <c r="SOS24" s="137"/>
      <c r="SOT24" s="137"/>
      <c r="SOU24" s="137"/>
      <c r="SOV24" s="137"/>
      <c r="SOW24" s="137"/>
      <c r="SOX24" s="137"/>
      <c r="SOY24" s="137"/>
      <c r="SOZ24" s="137"/>
      <c r="SPA24" s="137"/>
      <c r="SPB24" s="137"/>
      <c r="SPC24" s="137"/>
      <c r="SPD24" s="137"/>
      <c r="SPE24" s="137"/>
      <c r="SPF24" s="137"/>
      <c r="SPG24" s="137"/>
      <c r="SPH24" s="137"/>
      <c r="SPI24" s="137"/>
      <c r="SPJ24" s="137"/>
      <c r="SPK24" s="137"/>
      <c r="SPL24" s="137"/>
      <c r="SPM24" s="137"/>
      <c r="SPN24" s="137"/>
      <c r="SPO24" s="137"/>
      <c r="SPP24" s="137"/>
      <c r="SPQ24" s="137"/>
      <c r="SPR24" s="137"/>
      <c r="SPS24" s="137"/>
      <c r="SPT24" s="137"/>
      <c r="SPU24" s="137"/>
      <c r="SPV24" s="137"/>
      <c r="SPW24" s="137"/>
      <c r="SPX24" s="137"/>
      <c r="SPY24" s="137"/>
      <c r="SPZ24" s="137"/>
      <c r="SQA24" s="137"/>
      <c r="SQB24" s="137"/>
      <c r="SQC24" s="137"/>
      <c r="SQD24" s="137"/>
      <c r="SQE24" s="137"/>
      <c r="SQF24" s="137"/>
      <c r="SQG24" s="137"/>
      <c r="SQH24" s="137"/>
      <c r="SQI24" s="137"/>
      <c r="SQJ24" s="137"/>
      <c r="SQK24" s="137"/>
      <c r="SQL24" s="137"/>
      <c r="SQM24" s="137"/>
      <c r="SQN24" s="137"/>
      <c r="SQO24" s="137"/>
      <c r="SQP24" s="137"/>
      <c r="SQQ24" s="137"/>
      <c r="SQR24" s="137"/>
      <c r="SQS24" s="137"/>
      <c r="SQT24" s="137"/>
      <c r="SQU24" s="137"/>
      <c r="SQV24" s="137"/>
      <c r="SQW24" s="137"/>
      <c r="SQX24" s="137"/>
      <c r="SQY24" s="137"/>
      <c r="SQZ24" s="137"/>
      <c r="SRA24" s="137"/>
      <c r="SRB24" s="137"/>
      <c r="SRC24" s="137"/>
      <c r="SRD24" s="137"/>
      <c r="SRE24" s="137"/>
      <c r="SRF24" s="137"/>
      <c r="SRG24" s="137"/>
      <c r="SRH24" s="137"/>
      <c r="SRI24" s="137"/>
      <c r="SRJ24" s="137"/>
      <c r="SRK24" s="137"/>
      <c r="SRL24" s="137"/>
      <c r="SRM24" s="137"/>
      <c r="SRN24" s="137"/>
      <c r="SRO24" s="137"/>
      <c r="SRP24" s="137"/>
      <c r="SRQ24" s="137"/>
      <c r="SRR24" s="137"/>
      <c r="SRS24" s="137"/>
      <c r="SRT24" s="137"/>
      <c r="SRU24" s="137"/>
      <c r="SRV24" s="137"/>
      <c r="SRW24" s="137"/>
      <c r="SRX24" s="137"/>
      <c r="SRY24" s="137"/>
      <c r="SRZ24" s="137"/>
      <c r="SSA24" s="137"/>
      <c r="SSB24" s="137"/>
      <c r="SSC24" s="137"/>
      <c r="SSD24" s="137"/>
      <c r="SSE24" s="137"/>
      <c r="SSF24" s="137"/>
      <c r="SSG24" s="137"/>
      <c r="SSH24" s="137"/>
      <c r="SSI24" s="137"/>
      <c r="SSJ24" s="137"/>
      <c r="SSK24" s="137"/>
      <c r="SSL24" s="137"/>
      <c r="SSM24" s="137"/>
      <c r="SSN24" s="137"/>
      <c r="SSO24" s="137"/>
      <c r="SSP24" s="137"/>
      <c r="SSQ24" s="137"/>
      <c r="SSR24" s="137"/>
      <c r="SSS24" s="137"/>
      <c r="SST24" s="137"/>
      <c r="SSU24" s="137"/>
      <c r="SSV24" s="137"/>
      <c r="SSW24" s="137"/>
      <c r="SSX24" s="137"/>
      <c r="SSY24" s="137"/>
      <c r="SSZ24" s="137"/>
      <c r="STA24" s="137"/>
      <c r="STB24" s="137"/>
      <c r="STC24" s="137"/>
      <c r="STD24" s="137"/>
      <c r="STE24" s="137"/>
      <c r="STF24" s="137"/>
      <c r="STG24" s="137"/>
      <c r="STH24" s="137"/>
      <c r="STI24" s="137"/>
      <c r="STJ24" s="137"/>
      <c r="STK24" s="137"/>
      <c r="STL24" s="137"/>
      <c r="STM24" s="137"/>
      <c r="STN24" s="137"/>
      <c r="STO24" s="137"/>
      <c r="STP24" s="137"/>
      <c r="STQ24" s="137"/>
      <c r="STR24" s="137"/>
      <c r="STS24" s="137"/>
      <c r="STT24" s="137"/>
      <c r="STU24" s="137"/>
      <c r="STV24" s="137"/>
      <c r="STW24" s="137"/>
      <c r="STX24" s="137"/>
      <c r="STY24" s="137"/>
      <c r="STZ24" s="137"/>
      <c r="SUA24" s="137"/>
      <c r="SUB24" s="137"/>
      <c r="SUC24" s="137"/>
      <c r="SUD24" s="137"/>
      <c r="SUE24" s="137"/>
      <c r="SUF24" s="137"/>
      <c r="SUG24" s="137"/>
      <c r="SUH24" s="137"/>
      <c r="SUI24" s="137"/>
      <c r="SUJ24" s="137"/>
      <c r="SUK24" s="137"/>
      <c r="SUL24" s="137"/>
      <c r="SUM24" s="137"/>
      <c r="SUN24" s="137"/>
      <c r="SUO24" s="137"/>
      <c r="SUP24" s="137"/>
      <c r="SUQ24" s="137"/>
      <c r="SUR24" s="137"/>
      <c r="SUS24" s="137"/>
      <c r="SUT24" s="137"/>
      <c r="SUU24" s="137"/>
      <c r="SUV24" s="137"/>
      <c r="SUW24" s="137"/>
      <c r="SUX24" s="137"/>
      <c r="SUY24" s="137"/>
      <c r="SUZ24" s="137"/>
      <c r="SVA24" s="137"/>
      <c r="SVB24" s="137"/>
      <c r="SVC24" s="137"/>
      <c r="SVD24" s="137"/>
      <c r="SVE24" s="137"/>
      <c r="SVF24" s="137"/>
      <c r="SVG24" s="137"/>
      <c r="SVH24" s="137"/>
      <c r="SVI24" s="137"/>
      <c r="SVJ24" s="137"/>
      <c r="SVK24" s="137"/>
      <c r="SVL24" s="137"/>
      <c r="SVM24" s="137"/>
      <c r="SVN24" s="137"/>
      <c r="SVO24" s="137"/>
      <c r="SVP24" s="137"/>
      <c r="SVQ24" s="137"/>
      <c r="SVR24" s="137"/>
      <c r="SVS24" s="137"/>
      <c r="SVT24" s="137"/>
      <c r="SVU24" s="137"/>
      <c r="SVV24" s="137"/>
      <c r="SVW24" s="137"/>
      <c r="SVX24" s="137"/>
      <c r="SVY24" s="137"/>
      <c r="SVZ24" s="137"/>
      <c r="SWA24" s="137"/>
      <c r="SWB24" s="137"/>
      <c r="SWC24" s="137"/>
      <c r="SWD24" s="137"/>
      <c r="SWE24" s="137"/>
      <c r="SWF24" s="137"/>
      <c r="SWG24" s="137"/>
      <c r="SWH24" s="137"/>
      <c r="SWI24" s="137"/>
      <c r="SWJ24" s="137"/>
      <c r="SWK24" s="137"/>
      <c r="SWL24" s="137"/>
      <c r="SWM24" s="137"/>
      <c r="SWN24" s="137"/>
      <c r="SWO24" s="137"/>
      <c r="SWP24" s="137"/>
      <c r="SWQ24" s="137"/>
      <c r="SWR24" s="137"/>
      <c r="SWS24" s="137"/>
      <c r="SWT24" s="137"/>
      <c r="SWU24" s="137"/>
      <c r="SWV24" s="137"/>
      <c r="SWW24" s="137"/>
      <c r="SWX24" s="137"/>
      <c r="SWY24" s="137"/>
      <c r="SWZ24" s="137"/>
      <c r="SXA24" s="137"/>
      <c r="SXB24" s="137"/>
      <c r="SXC24" s="137"/>
      <c r="SXD24" s="137"/>
      <c r="SXE24" s="137"/>
      <c r="SXF24" s="137"/>
      <c r="SXG24" s="137"/>
      <c r="SXH24" s="137"/>
      <c r="SXI24" s="137"/>
      <c r="SXJ24" s="137"/>
      <c r="SXK24" s="137"/>
      <c r="SXL24" s="137"/>
      <c r="SXM24" s="137"/>
      <c r="SXN24" s="137"/>
      <c r="SXO24" s="137"/>
      <c r="SXP24" s="137"/>
      <c r="SXQ24" s="137"/>
      <c r="SXR24" s="137"/>
      <c r="SXS24" s="137"/>
      <c r="SXT24" s="137"/>
      <c r="SXU24" s="137"/>
      <c r="SXV24" s="137"/>
      <c r="SXW24" s="137"/>
      <c r="SXX24" s="137"/>
      <c r="SXY24" s="137"/>
      <c r="SXZ24" s="137"/>
      <c r="SYA24" s="137"/>
      <c r="SYB24" s="137"/>
      <c r="SYC24" s="137"/>
      <c r="SYD24" s="137"/>
      <c r="SYE24" s="137"/>
      <c r="SYF24" s="137"/>
      <c r="SYG24" s="137"/>
      <c r="SYH24" s="137"/>
      <c r="SYI24" s="137"/>
      <c r="SYJ24" s="137"/>
      <c r="SYK24" s="137"/>
      <c r="SYL24" s="137"/>
      <c r="SYM24" s="137"/>
      <c r="SYN24" s="137"/>
      <c r="SYO24" s="137"/>
      <c r="SYP24" s="137"/>
      <c r="SYQ24" s="137"/>
      <c r="SYR24" s="137"/>
      <c r="SYS24" s="137"/>
      <c r="SYT24" s="137"/>
      <c r="SYU24" s="137"/>
      <c r="SYV24" s="137"/>
      <c r="SYW24" s="137"/>
      <c r="SYX24" s="137"/>
      <c r="SYY24" s="137"/>
      <c r="SYZ24" s="137"/>
      <c r="SZA24" s="137"/>
      <c r="SZB24" s="137"/>
      <c r="SZC24" s="137"/>
      <c r="SZD24" s="137"/>
      <c r="SZE24" s="137"/>
      <c r="SZF24" s="137"/>
      <c r="SZG24" s="137"/>
      <c r="SZH24" s="137"/>
      <c r="SZI24" s="137"/>
      <c r="SZJ24" s="137"/>
      <c r="SZK24" s="137"/>
      <c r="SZL24" s="137"/>
      <c r="SZM24" s="137"/>
      <c r="SZN24" s="137"/>
      <c r="SZO24" s="137"/>
      <c r="SZP24" s="137"/>
      <c r="SZQ24" s="137"/>
      <c r="SZR24" s="137"/>
      <c r="SZS24" s="137"/>
      <c r="SZT24" s="137"/>
      <c r="SZU24" s="137"/>
      <c r="SZV24" s="137"/>
      <c r="SZW24" s="137"/>
      <c r="SZX24" s="137"/>
      <c r="SZY24" s="137"/>
      <c r="SZZ24" s="137"/>
      <c r="TAA24" s="137"/>
      <c r="TAB24" s="137"/>
      <c r="TAC24" s="137"/>
      <c r="TAD24" s="137"/>
      <c r="TAE24" s="137"/>
      <c r="TAF24" s="137"/>
      <c r="TAG24" s="137"/>
      <c r="TAH24" s="137"/>
      <c r="TAI24" s="137"/>
      <c r="TAJ24" s="137"/>
      <c r="TAK24" s="137"/>
      <c r="TAL24" s="137"/>
      <c r="TAM24" s="137"/>
      <c r="TAN24" s="137"/>
      <c r="TAO24" s="137"/>
      <c r="TAP24" s="137"/>
      <c r="TAQ24" s="137"/>
      <c r="TAR24" s="137"/>
      <c r="TAS24" s="137"/>
      <c r="TAT24" s="137"/>
      <c r="TAU24" s="137"/>
      <c r="TAV24" s="137"/>
      <c r="TAW24" s="137"/>
      <c r="TAX24" s="137"/>
      <c r="TAY24" s="137"/>
      <c r="TAZ24" s="137"/>
      <c r="TBA24" s="137"/>
      <c r="TBB24" s="137"/>
      <c r="TBC24" s="137"/>
      <c r="TBD24" s="137"/>
      <c r="TBE24" s="137"/>
      <c r="TBF24" s="137"/>
      <c r="TBG24" s="137"/>
      <c r="TBH24" s="137"/>
      <c r="TBI24" s="137"/>
      <c r="TBJ24" s="137"/>
      <c r="TBK24" s="137"/>
      <c r="TBL24" s="137"/>
      <c r="TBM24" s="137"/>
      <c r="TBN24" s="137"/>
      <c r="TBO24" s="137"/>
      <c r="TBP24" s="137"/>
      <c r="TBQ24" s="137"/>
      <c r="TBR24" s="137"/>
      <c r="TBS24" s="137"/>
      <c r="TBT24" s="137"/>
      <c r="TBU24" s="137"/>
      <c r="TBV24" s="137"/>
      <c r="TBW24" s="137"/>
      <c r="TBX24" s="137"/>
      <c r="TBY24" s="137"/>
      <c r="TBZ24" s="137"/>
      <c r="TCA24" s="137"/>
      <c r="TCB24" s="137"/>
      <c r="TCC24" s="137"/>
      <c r="TCD24" s="137"/>
      <c r="TCE24" s="137"/>
      <c r="TCF24" s="137"/>
      <c r="TCG24" s="137"/>
      <c r="TCH24" s="137"/>
      <c r="TCI24" s="137"/>
      <c r="TCJ24" s="137"/>
      <c r="TCK24" s="137"/>
      <c r="TCL24" s="137"/>
      <c r="TCM24" s="137"/>
      <c r="TCN24" s="137"/>
      <c r="TCO24" s="137"/>
      <c r="TCP24" s="137"/>
      <c r="TCQ24" s="137"/>
      <c r="TCR24" s="137"/>
      <c r="TCS24" s="137"/>
      <c r="TCT24" s="137"/>
      <c r="TCU24" s="137"/>
      <c r="TCV24" s="137"/>
      <c r="TCW24" s="137"/>
      <c r="TCX24" s="137"/>
      <c r="TCY24" s="137"/>
      <c r="TCZ24" s="137"/>
      <c r="TDA24" s="137"/>
      <c r="TDB24" s="137"/>
      <c r="TDC24" s="137"/>
      <c r="TDD24" s="137"/>
      <c r="TDE24" s="137"/>
      <c r="TDF24" s="137"/>
      <c r="TDG24" s="137"/>
      <c r="TDH24" s="137"/>
      <c r="TDI24" s="137"/>
      <c r="TDJ24" s="137"/>
      <c r="TDK24" s="137"/>
      <c r="TDL24" s="137"/>
      <c r="TDM24" s="137"/>
      <c r="TDN24" s="137"/>
      <c r="TDO24" s="137"/>
      <c r="TDP24" s="137"/>
      <c r="TDQ24" s="137"/>
      <c r="TDR24" s="137"/>
      <c r="TDS24" s="137"/>
      <c r="TDT24" s="137"/>
      <c r="TDU24" s="137"/>
      <c r="TDV24" s="137"/>
      <c r="TDW24" s="137"/>
      <c r="TDX24" s="137"/>
      <c r="TDY24" s="137"/>
      <c r="TDZ24" s="137"/>
      <c r="TEA24" s="137"/>
      <c r="TEB24" s="137"/>
      <c r="TEC24" s="137"/>
      <c r="TED24" s="137"/>
      <c r="TEE24" s="137"/>
      <c r="TEF24" s="137"/>
      <c r="TEG24" s="137"/>
      <c r="TEH24" s="137"/>
      <c r="TEI24" s="137"/>
      <c r="TEJ24" s="137"/>
      <c r="TEK24" s="137"/>
      <c r="TEL24" s="137"/>
      <c r="TEM24" s="137"/>
      <c r="TEN24" s="137"/>
      <c r="TEO24" s="137"/>
      <c r="TEP24" s="137"/>
      <c r="TEQ24" s="137"/>
      <c r="TER24" s="137"/>
      <c r="TES24" s="137"/>
      <c r="TET24" s="137"/>
      <c r="TEU24" s="137"/>
      <c r="TEV24" s="137"/>
      <c r="TEW24" s="137"/>
      <c r="TEX24" s="137"/>
      <c r="TEY24" s="137"/>
      <c r="TEZ24" s="137"/>
      <c r="TFA24" s="137"/>
      <c r="TFB24" s="137"/>
      <c r="TFC24" s="137"/>
      <c r="TFD24" s="137"/>
      <c r="TFE24" s="137"/>
      <c r="TFF24" s="137"/>
      <c r="TFG24" s="137"/>
      <c r="TFH24" s="137"/>
      <c r="TFI24" s="137"/>
      <c r="TFJ24" s="137"/>
      <c r="TFK24" s="137"/>
      <c r="TFL24" s="137"/>
      <c r="TFM24" s="137"/>
      <c r="TFN24" s="137"/>
      <c r="TFO24" s="137"/>
      <c r="TFP24" s="137"/>
      <c r="TFQ24" s="137"/>
      <c r="TFR24" s="137"/>
      <c r="TFS24" s="137"/>
      <c r="TFT24" s="137"/>
      <c r="TFU24" s="137"/>
      <c r="TFV24" s="137"/>
      <c r="TFW24" s="137"/>
      <c r="TFX24" s="137"/>
      <c r="TFY24" s="137"/>
      <c r="TFZ24" s="137"/>
      <c r="TGA24" s="137"/>
      <c r="TGB24" s="137"/>
      <c r="TGC24" s="137"/>
      <c r="TGD24" s="137"/>
      <c r="TGE24" s="137"/>
      <c r="TGF24" s="137"/>
      <c r="TGG24" s="137"/>
      <c r="TGH24" s="137"/>
      <c r="TGI24" s="137"/>
      <c r="TGJ24" s="137"/>
      <c r="TGK24" s="137"/>
      <c r="TGL24" s="137"/>
      <c r="TGM24" s="137"/>
      <c r="TGN24" s="137"/>
      <c r="TGO24" s="137"/>
      <c r="TGP24" s="137"/>
      <c r="TGQ24" s="137"/>
      <c r="TGR24" s="137"/>
      <c r="TGS24" s="137"/>
      <c r="TGT24" s="137"/>
      <c r="TGU24" s="137"/>
      <c r="TGV24" s="137"/>
      <c r="TGW24" s="137"/>
      <c r="TGX24" s="137"/>
      <c r="TGY24" s="137"/>
      <c r="TGZ24" s="137"/>
      <c r="THA24" s="137"/>
      <c r="THB24" s="137"/>
      <c r="THC24" s="137"/>
      <c r="THD24" s="137"/>
      <c r="THE24" s="137"/>
      <c r="THF24" s="137"/>
      <c r="THG24" s="137"/>
      <c r="THH24" s="137"/>
      <c r="THI24" s="137"/>
      <c r="THJ24" s="137"/>
      <c r="THK24" s="137"/>
      <c r="THL24" s="137"/>
      <c r="THM24" s="137"/>
      <c r="THN24" s="137"/>
      <c r="THO24" s="137"/>
      <c r="THP24" s="137"/>
      <c r="THQ24" s="137"/>
      <c r="THR24" s="137"/>
      <c r="THS24" s="137"/>
      <c r="THT24" s="137"/>
      <c r="THU24" s="137"/>
      <c r="THV24" s="137"/>
      <c r="THW24" s="137"/>
      <c r="THX24" s="137"/>
      <c r="THY24" s="137"/>
      <c r="THZ24" s="137"/>
      <c r="TIA24" s="137"/>
      <c r="TIB24" s="137"/>
      <c r="TIC24" s="137"/>
      <c r="TID24" s="137"/>
      <c r="TIE24" s="137"/>
      <c r="TIF24" s="137"/>
      <c r="TIG24" s="137"/>
      <c r="TIH24" s="137"/>
      <c r="TII24" s="137"/>
      <c r="TIJ24" s="137"/>
      <c r="TIK24" s="137"/>
      <c r="TIL24" s="137"/>
      <c r="TIM24" s="137"/>
      <c r="TIN24" s="137"/>
      <c r="TIO24" s="137"/>
      <c r="TIP24" s="137"/>
      <c r="TIQ24" s="137"/>
      <c r="TIR24" s="137"/>
      <c r="TIS24" s="137"/>
      <c r="TIT24" s="137"/>
      <c r="TIU24" s="137"/>
      <c r="TIV24" s="137"/>
      <c r="TIW24" s="137"/>
      <c r="TIX24" s="137"/>
      <c r="TIY24" s="137"/>
      <c r="TIZ24" s="137"/>
      <c r="TJA24" s="137"/>
      <c r="TJB24" s="137"/>
      <c r="TJC24" s="137"/>
      <c r="TJD24" s="137"/>
      <c r="TJE24" s="137"/>
      <c r="TJF24" s="137"/>
      <c r="TJG24" s="137"/>
      <c r="TJH24" s="137"/>
      <c r="TJI24" s="137"/>
      <c r="TJJ24" s="137"/>
      <c r="TJK24" s="137"/>
      <c r="TJL24" s="137"/>
      <c r="TJM24" s="137"/>
      <c r="TJN24" s="137"/>
      <c r="TJO24" s="137"/>
      <c r="TJP24" s="137"/>
      <c r="TJQ24" s="137"/>
      <c r="TJR24" s="137"/>
      <c r="TJS24" s="137"/>
      <c r="TJT24" s="137"/>
      <c r="TJU24" s="137"/>
      <c r="TJV24" s="137"/>
      <c r="TJW24" s="137"/>
      <c r="TJX24" s="137"/>
      <c r="TJY24" s="137"/>
      <c r="TJZ24" s="137"/>
      <c r="TKA24" s="137"/>
      <c r="TKB24" s="137"/>
      <c r="TKC24" s="137"/>
      <c r="TKD24" s="137"/>
      <c r="TKE24" s="137"/>
      <c r="TKF24" s="137"/>
      <c r="TKG24" s="137"/>
      <c r="TKH24" s="137"/>
      <c r="TKI24" s="137"/>
      <c r="TKJ24" s="137"/>
      <c r="TKK24" s="137"/>
      <c r="TKL24" s="137"/>
      <c r="TKM24" s="137"/>
      <c r="TKN24" s="137"/>
      <c r="TKO24" s="137"/>
      <c r="TKP24" s="137"/>
      <c r="TKQ24" s="137"/>
      <c r="TKR24" s="137"/>
      <c r="TKS24" s="137"/>
      <c r="TKT24" s="137"/>
      <c r="TKU24" s="137"/>
      <c r="TKV24" s="137"/>
      <c r="TKW24" s="137"/>
      <c r="TKX24" s="137"/>
      <c r="TKY24" s="137"/>
      <c r="TKZ24" s="137"/>
      <c r="TLA24" s="137"/>
      <c r="TLB24" s="137"/>
      <c r="TLC24" s="137"/>
      <c r="TLD24" s="137"/>
      <c r="TLE24" s="137"/>
      <c r="TLF24" s="137"/>
      <c r="TLG24" s="137"/>
      <c r="TLH24" s="137"/>
      <c r="TLI24" s="137"/>
      <c r="TLJ24" s="137"/>
      <c r="TLK24" s="137"/>
      <c r="TLL24" s="137"/>
      <c r="TLM24" s="137"/>
      <c r="TLN24" s="137"/>
      <c r="TLO24" s="137"/>
      <c r="TLP24" s="137"/>
      <c r="TLQ24" s="137"/>
      <c r="TLR24" s="137"/>
      <c r="TLS24" s="137"/>
      <c r="TLT24" s="137"/>
      <c r="TLU24" s="137"/>
      <c r="TLV24" s="137"/>
      <c r="TLW24" s="137"/>
      <c r="TLX24" s="137"/>
      <c r="TLY24" s="137"/>
      <c r="TLZ24" s="137"/>
      <c r="TMA24" s="137"/>
      <c r="TMB24" s="137"/>
      <c r="TMC24" s="137"/>
      <c r="TMD24" s="137"/>
      <c r="TME24" s="137"/>
      <c r="TMF24" s="137"/>
      <c r="TMG24" s="137"/>
      <c r="TMH24" s="137"/>
      <c r="TMI24" s="137"/>
      <c r="TMJ24" s="137"/>
      <c r="TMK24" s="137"/>
      <c r="TML24" s="137"/>
      <c r="TMM24" s="137"/>
      <c r="TMN24" s="137"/>
      <c r="TMO24" s="137"/>
      <c r="TMP24" s="137"/>
      <c r="TMQ24" s="137"/>
      <c r="TMR24" s="137"/>
      <c r="TMS24" s="137"/>
      <c r="TMT24" s="137"/>
      <c r="TMU24" s="137"/>
      <c r="TMV24" s="137"/>
      <c r="TMW24" s="137"/>
      <c r="TMX24" s="137"/>
      <c r="TMY24" s="137"/>
      <c r="TMZ24" s="137"/>
      <c r="TNA24" s="137"/>
      <c r="TNB24" s="137"/>
      <c r="TNC24" s="137"/>
      <c r="TND24" s="137"/>
      <c r="TNE24" s="137"/>
      <c r="TNF24" s="137"/>
      <c r="TNG24" s="137"/>
      <c r="TNH24" s="137"/>
      <c r="TNI24" s="137"/>
      <c r="TNJ24" s="137"/>
      <c r="TNK24" s="137"/>
      <c r="TNL24" s="137"/>
      <c r="TNM24" s="137"/>
      <c r="TNN24" s="137"/>
      <c r="TNO24" s="137"/>
      <c r="TNP24" s="137"/>
      <c r="TNQ24" s="137"/>
      <c r="TNR24" s="137"/>
      <c r="TNS24" s="137"/>
      <c r="TNT24" s="137"/>
      <c r="TNU24" s="137"/>
      <c r="TNV24" s="137"/>
      <c r="TNW24" s="137"/>
      <c r="TNX24" s="137"/>
      <c r="TNY24" s="137"/>
      <c r="TNZ24" s="137"/>
      <c r="TOA24" s="137"/>
      <c r="TOB24" s="137"/>
      <c r="TOC24" s="137"/>
      <c r="TOD24" s="137"/>
      <c r="TOE24" s="137"/>
      <c r="TOF24" s="137"/>
      <c r="TOG24" s="137"/>
      <c r="TOH24" s="137"/>
      <c r="TOI24" s="137"/>
      <c r="TOJ24" s="137"/>
      <c r="TOK24" s="137"/>
      <c r="TOL24" s="137"/>
      <c r="TOM24" s="137"/>
      <c r="TON24" s="137"/>
      <c r="TOO24" s="137"/>
      <c r="TOP24" s="137"/>
      <c r="TOQ24" s="137"/>
      <c r="TOR24" s="137"/>
      <c r="TOS24" s="137"/>
      <c r="TOT24" s="137"/>
      <c r="TOU24" s="137"/>
      <c r="TOV24" s="137"/>
      <c r="TOW24" s="137"/>
      <c r="TOX24" s="137"/>
      <c r="TOY24" s="137"/>
      <c r="TOZ24" s="137"/>
      <c r="TPA24" s="137"/>
      <c r="TPB24" s="137"/>
      <c r="TPC24" s="137"/>
      <c r="TPD24" s="137"/>
      <c r="TPE24" s="137"/>
      <c r="TPF24" s="137"/>
      <c r="TPG24" s="137"/>
      <c r="TPH24" s="137"/>
      <c r="TPI24" s="137"/>
      <c r="TPJ24" s="137"/>
      <c r="TPK24" s="137"/>
      <c r="TPL24" s="137"/>
      <c r="TPM24" s="137"/>
      <c r="TPN24" s="137"/>
      <c r="TPO24" s="137"/>
      <c r="TPP24" s="137"/>
      <c r="TPQ24" s="137"/>
      <c r="TPR24" s="137"/>
      <c r="TPS24" s="137"/>
      <c r="TPT24" s="137"/>
      <c r="TPU24" s="137"/>
      <c r="TPV24" s="137"/>
      <c r="TPW24" s="137"/>
      <c r="TPX24" s="137"/>
      <c r="TPY24" s="137"/>
      <c r="TPZ24" s="137"/>
      <c r="TQA24" s="137"/>
      <c r="TQB24" s="137"/>
      <c r="TQC24" s="137"/>
      <c r="TQD24" s="137"/>
      <c r="TQE24" s="137"/>
      <c r="TQF24" s="137"/>
      <c r="TQG24" s="137"/>
      <c r="TQH24" s="137"/>
      <c r="TQI24" s="137"/>
      <c r="TQJ24" s="137"/>
      <c r="TQK24" s="137"/>
      <c r="TQL24" s="137"/>
      <c r="TQM24" s="137"/>
      <c r="TQN24" s="137"/>
      <c r="TQO24" s="137"/>
      <c r="TQP24" s="137"/>
      <c r="TQQ24" s="137"/>
      <c r="TQR24" s="137"/>
      <c r="TQS24" s="137"/>
      <c r="TQT24" s="137"/>
      <c r="TQU24" s="137"/>
      <c r="TQV24" s="137"/>
      <c r="TQW24" s="137"/>
      <c r="TQX24" s="137"/>
      <c r="TQY24" s="137"/>
      <c r="TQZ24" s="137"/>
      <c r="TRA24" s="137"/>
      <c r="TRB24" s="137"/>
      <c r="TRC24" s="137"/>
      <c r="TRD24" s="137"/>
      <c r="TRE24" s="137"/>
      <c r="TRF24" s="137"/>
      <c r="TRG24" s="137"/>
      <c r="TRH24" s="137"/>
      <c r="TRI24" s="137"/>
      <c r="TRJ24" s="137"/>
      <c r="TRK24" s="137"/>
      <c r="TRL24" s="137"/>
      <c r="TRM24" s="137"/>
      <c r="TRN24" s="137"/>
      <c r="TRO24" s="137"/>
      <c r="TRP24" s="137"/>
      <c r="TRQ24" s="137"/>
      <c r="TRR24" s="137"/>
      <c r="TRS24" s="137"/>
      <c r="TRT24" s="137"/>
      <c r="TRU24" s="137"/>
      <c r="TRV24" s="137"/>
      <c r="TRW24" s="137"/>
      <c r="TRX24" s="137"/>
      <c r="TRY24" s="137"/>
      <c r="TRZ24" s="137"/>
      <c r="TSA24" s="137"/>
      <c r="TSB24" s="137"/>
      <c r="TSC24" s="137"/>
      <c r="TSD24" s="137"/>
      <c r="TSE24" s="137"/>
      <c r="TSF24" s="137"/>
      <c r="TSG24" s="137"/>
      <c r="TSH24" s="137"/>
      <c r="TSI24" s="137"/>
      <c r="TSJ24" s="137"/>
      <c r="TSK24" s="137"/>
      <c r="TSL24" s="137"/>
      <c r="TSM24" s="137"/>
      <c r="TSN24" s="137"/>
      <c r="TSO24" s="137"/>
      <c r="TSP24" s="137"/>
      <c r="TSQ24" s="137"/>
      <c r="TSR24" s="137"/>
      <c r="TSS24" s="137"/>
      <c r="TST24" s="137"/>
      <c r="TSU24" s="137"/>
      <c r="TSV24" s="137"/>
      <c r="TSW24" s="137"/>
      <c r="TSX24" s="137"/>
      <c r="TSY24" s="137"/>
      <c r="TSZ24" s="137"/>
      <c r="TTA24" s="137"/>
      <c r="TTB24" s="137"/>
      <c r="TTC24" s="137"/>
      <c r="TTD24" s="137"/>
      <c r="TTE24" s="137"/>
      <c r="TTF24" s="137"/>
      <c r="TTG24" s="137"/>
      <c r="TTH24" s="137"/>
      <c r="TTI24" s="137"/>
      <c r="TTJ24" s="137"/>
      <c r="TTK24" s="137"/>
      <c r="TTL24" s="137"/>
      <c r="TTM24" s="137"/>
      <c r="TTN24" s="137"/>
      <c r="TTO24" s="137"/>
      <c r="TTP24" s="137"/>
      <c r="TTQ24" s="137"/>
      <c r="TTR24" s="137"/>
      <c r="TTS24" s="137"/>
      <c r="TTT24" s="137"/>
      <c r="TTU24" s="137"/>
      <c r="TTV24" s="137"/>
      <c r="TTW24" s="137"/>
      <c r="TTX24" s="137"/>
      <c r="TTY24" s="137"/>
      <c r="TTZ24" s="137"/>
      <c r="TUA24" s="137"/>
      <c r="TUB24" s="137"/>
      <c r="TUC24" s="137"/>
      <c r="TUD24" s="137"/>
      <c r="TUE24" s="137"/>
      <c r="TUF24" s="137"/>
      <c r="TUG24" s="137"/>
      <c r="TUH24" s="137"/>
      <c r="TUI24" s="137"/>
      <c r="TUJ24" s="137"/>
      <c r="TUK24" s="137"/>
      <c r="TUL24" s="137"/>
      <c r="TUM24" s="137"/>
      <c r="TUN24" s="137"/>
      <c r="TUO24" s="137"/>
      <c r="TUP24" s="137"/>
      <c r="TUQ24" s="137"/>
      <c r="TUR24" s="137"/>
      <c r="TUS24" s="137"/>
      <c r="TUT24" s="137"/>
      <c r="TUU24" s="137"/>
      <c r="TUV24" s="137"/>
      <c r="TUW24" s="137"/>
      <c r="TUX24" s="137"/>
      <c r="TUY24" s="137"/>
      <c r="TUZ24" s="137"/>
      <c r="TVA24" s="137"/>
      <c r="TVB24" s="137"/>
      <c r="TVC24" s="137"/>
      <c r="TVD24" s="137"/>
      <c r="TVE24" s="137"/>
      <c r="TVF24" s="137"/>
      <c r="TVG24" s="137"/>
      <c r="TVH24" s="137"/>
      <c r="TVI24" s="137"/>
      <c r="TVJ24" s="137"/>
      <c r="TVK24" s="137"/>
      <c r="TVL24" s="137"/>
      <c r="TVM24" s="137"/>
      <c r="TVN24" s="137"/>
      <c r="TVO24" s="137"/>
      <c r="TVP24" s="137"/>
      <c r="TVQ24" s="137"/>
      <c r="TVR24" s="137"/>
      <c r="TVS24" s="137"/>
      <c r="TVT24" s="137"/>
      <c r="TVU24" s="137"/>
      <c r="TVV24" s="137"/>
      <c r="TVW24" s="137"/>
      <c r="TVX24" s="137"/>
      <c r="TVY24" s="137"/>
      <c r="TVZ24" s="137"/>
      <c r="TWA24" s="137"/>
      <c r="TWB24" s="137"/>
      <c r="TWC24" s="137"/>
      <c r="TWD24" s="137"/>
      <c r="TWE24" s="137"/>
      <c r="TWF24" s="137"/>
      <c r="TWG24" s="137"/>
      <c r="TWH24" s="137"/>
      <c r="TWI24" s="137"/>
      <c r="TWJ24" s="137"/>
      <c r="TWK24" s="137"/>
      <c r="TWL24" s="137"/>
      <c r="TWM24" s="137"/>
      <c r="TWN24" s="137"/>
      <c r="TWO24" s="137"/>
      <c r="TWP24" s="137"/>
      <c r="TWQ24" s="137"/>
      <c r="TWR24" s="137"/>
      <c r="TWS24" s="137"/>
      <c r="TWT24" s="137"/>
      <c r="TWU24" s="137"/>
      <c r="TWV24" s="137"/>
      <c r="TWW24" s="137"/>
      <c r="TWX24" s="137"/>
      <c r="TWY24" s="137"/>
      <c r="TWZ24" s="137"/>
      <c r="TXA24" s="137"/>
      <c r="TXB24" s="137"/>
      <c r="TXC24" s="137"/>
      <c r="TXD24" s="137"/>
      <c r="TXE24" s="137"/>
      <c r="TXF24" s="137"/>
      <c r="TXG24" s="137"/>
      <c r="TXH24" s="137"/>
      <c r="TXI24" s="137"/>
      <c r="TXJ24" s="137"/>
      <c r="TXK24" s="137"/>
      <c r="TXL24" s="137"/>
      <c r="TXM24" s="137"/>
      <c r="TXN24" s="137"/>
      <c r="TXO24" s="137"/>
      <c r="TXP24" s="137"/>
      <c r="TXQ24" s="137"/>
      <c r="TXR24" s="137"/>
      <c r="TXS24" s="137"/>
      <c r="TXT24" s="137"/>
      <c r="TXU24" s="137"/>
      <c r="TXV24" s="137"/>
      <c r="TXW24" s="137"/>
      <c r="TXX24" s="137"/>
      <c r="TXY24" s="137"/>
      <c r="TXZ24" s="137"/>
      <c r="TYA24" s="137"/>
      <c r="TYB24" s="137"/>
      <c r="TYC24" s="137"/>
      <c r="TYD24" s="137"/>
      <c r="TYE24" s="137"/>
      <c r="TYF24" s="137"/>
      <c r="TYG24" s="137"/>
      <c r="TYH24" s="137"/>
      <c r="TYI24" s="137"/>
      <c r="TYJ24" s="137"/>
      <c r="TYK24" s="137"/>
      <c r="TYL24" s="137"/>
      <c r="TYM24" s="137"/>
      <c r="TYN24" s="137"/>
      <c r="TYO24" s="137"/>
      <c r="TYP24" s="137"/>
      <c r="TYQ24" s="137"/>
      <c r="TYR24" s="137"/>
      <c r="TYS24" s="137"/>
      <c r="TYT24" s="137"/>
      <c r="TYU24" s="137"/>
      <c r="TYV24" s="137"/>
      <c r="TYW24" s="137"/>
      <c r="TYX24" s="137"/>
      <c r="TYY24" s="137"/>
      <c r="TYZ24" s="137"/>
      <c r="TZA24" s="137"/>
      <c r="TZB24" s="137"/>
      <c r="TZC24" s="137"/>
      <c r="TZD24" s="137"/>
      <c r="TZE24" s="137"/>
      <c r="TZF24" s="137"/>
      <c r="TZG24" s="137"/>
      <c r="TZH24" s="137"/>
      <c r="TZI24" s="137"/>
      <c r="TZJ24" s="137"/>
      <c r="TZK24" s="137"/>
      <c r="TZL24" s="137"/>
      <c r="TZM24" s="137"/>
      <c r="TZN24" s="137"/>
      <c r="TZO24" s="137"/>
      <c r="TZP24" s="137"/>
      <c r="TZQ24" s="137"/>
      <c r="TZR24" s="137"/>
      <c r="TZS24" s="137"/>
      <c r="TZT24" s="137"/>
      <c r="TZU24" s="137"/>
      <c r="TZV24" s="137"/>
      <c r="TZW24" s="137"/>
      <c r="TZX24" s="137"/>
      <c r="TZY24" s="137"/>
      <c r="TZZ24" s="137"/>
      <c r="UAA24" s="137"/>
      <c r="UAB24" s="137"/>
      <c r="UAC24" s="137"/>
      <c r="UAD24" s="137"/>
      <c r="UAE24" s="137"/>
      <c r="UAF24" s="137"/>
      <c r="UAG24" s="137"/>
      <c r="UAH24" s="137"/>
      <c r="UAI24" s="137"/>
      <c r="UAJ24" s="137"/>
      <c r="UAK24" s="137"/>
      <c r="UAL24" s="137"/>
      <c r="UAM24" s="137"/>
      <c r="UAN24" s="137"/>
      <c r="UAO24" s="137"/>
      <c r="UAP24" s="137"/>
      <c r="UAQ24" s="137"/>
      <c r="UAR24" s="137"/>
      <c r="UAS24" s="137"/>
      <c r="UAT24" s="137"/>
      <c r="UAU24" s="137"/>
      <c r="UAV24" s="137"/>
      <c r="UAW24" s="137"/>
      <c r="UAX24" s="137"/>
      <c r="UAY24" s="137"/>
      <c r="UAZ24" s="137"/>
      <c r="UBA24" s="137"/>
      <c r="UBB24" s="137"/>
      <c r="UBC24" s="137"/>
      <c r="UBD24" s="137"/>
      <c r="UBE24" s="137"/>
      <c r="UBF24" s="137"/>
      <c r="UBG24" s="137"/>
      <c r="UBH24" s="137"/>
      <c r="UBI24" s="137"/>
      <c r="UBJ24" s="137"/>
      <c r="UBK24" s="137"/>
      <c r="UBL24" s="137"/>
      <c r="UBM24" s="137"/>
      <c r="UBN24" s="137"/>
      <c r="UBO24" s="137"/>
      <c r="UBP24" s="137"/>
      <c r="UBQ24" s="137"/>
      <c r="UBR24" s="137"/>
      <c r="UBS24" s="137"/>
      <c r="UBT24" s="137"/>
      <c r="UBU24" s="137"/>
      <c r="UBV24" s="137"/>
      <c r="UBW24" s="137"/>
      <c r="UBX24" s="137"/>
      <c r="UBY24" s="137"/>
      <c r="UBZ24" s="137"/>
      <c r="UCA24" s="137"/>
      <c r="UCB24" s="137"/>
      <c r="UCC24" s="137"/>
      <c r="UCD24" s="137"/>
      <c r="UCE24" s="137"/>
      <c r="UCF24" s="137"/>
      <c r="UCG24" s="137"/>
      <c r="UCH24" s="137"/>
      <c r="UCI24" s="137"/>
      <c r="UCJ24" s="137"/>
      <c r="UCK24" s="137"/>
      <c r="UCL24" s="137"/>
      <c r="UCM24" s="137"/>
      <c r="UCN24" s="137"/>
      <c r="UCO24" s="137"/>
      <c r="UCP24" s="137"/>
      <c r="UCQ24" s="137"/>
      <c r="UCR24" s="137"/>
      <c r="UCS24" s="137"/>
      <c r="UCT24" s="137"/>
      <c r="UCU24" s="137"/>
      <c r="UCV24" s="137"/>
      <c r="UCW24" s="137"/>
      <c r="UCX24" s="137"/>
      <c r="UCY24" s="137"/>
      <c r="UCZ24" s="137"/>
      <c r="UDA24" s="137"/>
      <c r="UDB24" s="137"/>
      <c r="UDC24" s="137"/>
      <c r="UDD24" s="137"/>
      <c r="UDE24" s="137"/>
      <c r="UDF24" s="137"/>
      <c r="UDG24" s="137"/>
      <c r="UDH24" s="137"/>
      <c r="UDI24" s="137"/>
      <c r="UDJ24" s="137"/>
      <c r="UDK24" s="137"/>
      <c r="UDL24" s="137"/>
      <c r="UDM24" s="137"/>
      <c r="UDN24" s="137"/>
      <c r="UDO24" s="137"/>
      <c r="UDP24" s="137"/>
      <c r="UDQ24" s="137"/>
      <c r="UDR24" s="137"/>
      <c r="UDS24" s="137"/>
      <c r="UDT24" s="137"/>
      <c r="UDU24" s="137"/>
      <c r="UDV24" s="137"/>
      <c r="UDW24" s="137"/>
      <c r="UDX24" s="137"/>
      <c r="UDY24" s="137"/>
      <c r="UDZ24" s="137"/>
      <c r="UEA24" s="137"/>
      <c r="UEB24" s="137"/>
      <c r="UEC24" s="137"/>
      <c r="UED24" s="137"/>
      <c r="UEE24" s="137"/>
      <c r="UEF24" s="137"/>
      <c r="UEG24" s="137"/>
      <c r="UEH24" s="137"/>
      <c r="UEI24" s="137"/>
      <c r="UEJ24" s="137"/>
      <c r="UEK24" s="137"/>
      <c r="UEL24" s="137"/>
      <c r="UEM24" s="137"/>
      <c r="UEN24" s="137"/>
      <c r="UEO24" s="137"/>
      <c r="UEP24" s="137"/>
      <c r="UEQ24" s="137"/>
      <c r="UER24" s="137"/>
      <c r="UES24" s="137"/>
      <c r="UET24" s="137"/>
      <c r="UEU24" s="137"/>
      <c r="UEV24" s="137"/>
      <c r="UEW24" s="137"/>
      <c r="UEX24" s="137"/>
      <c r="UEY24" s="137"/>
      <c r="UEZ24" s="137"/>
      <c r="UFA24" s="137"/>
      <c r="UFB24" s="137"/>
      <c r="UFC24" s="137"/>
      <c r="UFD24" s="137"/>
      <c r="UFE24" s="137"/>
      <c r="UFF24" s="137"/>
      <c r="UFG24" s="137"/>
      <c r="UFH24" s="137"/>
      <c r="UFI24" s="137"/>
      <c r="UFJ24" s="137"/>
      <c r="UFK24" s="137"/>
      <c r="UFL24" s="137"/>
      <c r="UFM24" s="137"/>
      <c r="UFN24" s="137"/>
      <c r="UFO24" s="137"/>
      <c r="UFP24" s="137"/>
      <c r="UFQ24" s="137"/>
      <c r="UFR24" s="137"/>
      <c r="UFS24" s="137"/>
      <c r="UFT24" s="137"/>
      <c r="UFU24" s="137"/>
      <c r="UFV24" s="137"/>
      <c r="UFW24" s="137"/>
      <c r="UFX24" s="137"/>
      <c r="UFY24" s="137"/>
      <c r="UFZ24" s="137"/>
      <c r="UGA24" s="137"/>
      <c r="UGB24" s="137"/>
      <c r="UGC24" s="137"/>
      <c r="UGD24" s="137"/>
      <c r="UGE24" s="137"/>
      <c r="UGF24" s="137"/>
      <c r="UGG24" s="137"/>
      <c r="UGH24" s="137"/>
      <c r="UGI24" s="137"/>
      <c r="UGJ24" s="137"/>
      <c r="UGK24" s="137"/>
      <c r="UGL24" s="137"/>
      <c r="UGM24" s="137"/>
      <c r="UGN24" s="137"/>
      <c r="UGO24" s="137"/>
      <c r="UGP24" s="137"/>
      <c r="UGQ24" s="137"/>
      <c r="UGR24" s="137"/>
      <c r="UGS24" s="137"/>
      <c r="UGT24" s="137"/>
      <c r="UGU24" s="137"/>
      <c r="UGV24" s="137"/>
      <c r="UGW24" s="137"/>
      <c r="UGX24" s="137"/>
      <c r="UGY24" s="137"/>
      <c r="UGZ24" s="137"/>
      <c r="UHA24" s="137"/>
      <c r="UHB24" s="137"/>
      <c r="UHC24" s="137"/>
      <c r="UHD24" s="137"/>
      <c r="UHE24" s="137"/>
      <c r="UHF24" s="137"/>
      <c r="UHG24" s="137"/>
      <c r="UHH24" s="137"/>
      <c r="UHI24" s="137"/>
      <c r="UHJ24" s="137"/>
      <c r="UHK24" s="137"/>
      <c r="UHL24" s="137"/>
      <c r="UHM24" s="137"/>
      <c r="UHN24" s="137"/>
      <c r="UHO24" s="137"/>
      <c r="UHP24" s="137"/>
      <c r="UHQ24" s="137"/>
      <c r="UHR24" s="137"/>
      <c r="UHS24" s="137"/>
      <c r="UHT24" s="137"/>
      <c r="UHU24" s="137"/>
      <c r="UHV24" s="137"/>
      <c r="UHW24" s="137"/>
      <c r="UHX24" s="137"/>
      <c r="UHY24" s="137"/>
      <c r="UHZ24" s="137"/>
      <c r="UIA24" s="137"/>
      <c r="UIB24" s="137"/>
      <c r="UIC24" s="137"/>
      <c r="UID24" s="137"/>
      <c r="UIE24" s="137"/>
      <c r="UIF24" s="137"/>
      <c r="UIG24" s="137"/>
      <c r="UIH24" s="137"/>
      <c r="UII24" s="137"/>
      <c r="UIJ24" s="137"/>
      <c r="UIK24" s="137"/>
      <c r="UIL24" s="137"/>
      <c r="UIM24" s="137"/>
      <c r="UIN24" s="137"/>
      <c r="UIO24" s="137"/>
      <c r="UIP24" s="137"/>
      <c r="UIQ24" s="137"/>
      <c r="UIR24" s="137"/>
      <c r="UIS24" s="137"/>
      <c r="UIT24" s="137"/>
      <c r="UIU24" s="137"/>
      <c r="UIV24" s="137"/>
      <c r="UIW24" s="137"/>
      <c r="UIX24" s="137"/>
      <c r="UIY24" s="137"/>
      <c r="UIZ24" s="137"/>
      <c r="UJA24" s="137"/>
      <c r="UJB24" s="137"/>
      <c r="UJC24" s="137"/>
      <c r="UJD24" s="137"/>
      <c r="UJE24" s="137"/>
      <c r="UJF24" s="137"/>
      <c r="UJG24" s="137"/>
      <c r="UJH24" s="137"/>
      <c r="UJI24" s="137"/>
      <c r="UJJ24" s="137"/>
      <c r="UJK24" s="137"/>
      <c r="UJL24" s="137"/>
      <c r="UJM24" s="137"/>
      <c r="UJN24" s="137"/>
      <c r="UJO24" s="137"/>
      <c r="UJP24" s="137"/>
      <c r="UJQ24" s="137"/>
      <c r="UJR24" s="137"/>
      <c r="UJS24" s="137"/>
      <c r="UJT24" s="137"/>
      <c r="UJU24" s="137"/>
      <c r="UJV24" s="137"/>
      <c r="UJW24" s="137"/>
      <c r="UJX24" s="137"/>
      <c r="UJY24" s="137"/>
      <c r="UJZ24" s="137"/>
      <c r="UKA24" s="137"/>
      <c r="UKB24" s="137"/>
      <c r="UKC24" s="137"/>
      <c r="UKD24" s="137"/>
      <c r="UKE24" s="137"/>
      <c r="UKF24" s="137"/>
      <c r="UKG24" s="137"/>
      <c r="UKH24" s="137"/>
      <c r="UKI24" s="137"/>
      <c r="UKJ24" s="137"/>
      <c r="UKK24" s="137"/>
      <c r="UKL24" s="137"/>
      <c r="UKM24" s="137"/>
      <c r="UKN24" s="137"/>
      <c r="UKO24" s="137"/>
      <c r="UKP24" s="137"/>
      <c r="UKQ24" s="137"/>
      <c r="UKR24" s="137"/>
      <c r="UKS24" s="137"/>
      <c r="UKT24" s="137"/>
      <c r="UKU24" s="137"/>
      <c r="UKV24" s="137"/>
      <c r="UKW24" s="137"/>
      <c r="UKX24" s="137"/>
      <c r="UKY24" s="137"/>
      <c r="UKZ24" s="137"/>
      <c r="ULA24" s="137"/>
      <c r="ULB24" s="137"/>
      <c r="ULC24" s="137"/>
      <c r="ULD24" s="137"/>
      <c r="ULE24" s="137"/>
      <c r="ULF24" s="137"/>
      <c r="ULG24" s="137"/>
      <c r="ULH24" s="137"/>
      <c r="ULI24" s="137"/>
      <c r="ULJ24" s="137"/>
      <c r="ULK24" s="137"/>
      <c r="ULL24" s="137"/>
      <c r="ULM24" s="137"/>
      <c r="ULN24" s="137"/>
      <c r="ULO24" s="137"/>
      <c r="ULP24" s="137"/>
      <c r="ULQ24" s="137"/>
      <c r="ULR24" s="137"/>
      <c r="ULS24" s="137"/>
      <c r="ULT24" s="137"/>
      <c r="ULU24" s="137"/>
      <c r="ULV24" s="137"/>
      <c r="ULW24" s="137"/>
      <c r="ULX24" s="137"/>
      <c r="ULY24" s="137"/>
      <c r="ULZ24" s="137"/>
      <c r="UMA24" s="137"/>
      <c r="UMB24" s="137"/>
      <c r="UMC24" s="137"/>
      <c r="UMD24" s="137"/>
      <c r="UME24" s="137"/>
      <c r="UMF24" s="137"/>
      <c r="UMG24" s="137"/>
      <c r="UMH24" s="137"/>
      <c r="UMI24" s="137"/>
      <c r="UMJ24" s="137"/>
      <c r="UMK24" s="137"/>
      <c r="UML24" s="137"/>
      <c r="UMM24" s="137"/>
      <c r="UMN24" s="137"/>
      <c r="UMO24" s="137"/>
      <c r="UMP24" s="137"/>
      <c r="UMQ24" s="137"/>
      <c r="UMR24" s="137"/>
      <c r="UMS24" s="137"/>
      <c r="UMT24" s="137"/>
      <c r="UMU24" s="137"/>
      <c r="UMV24" s="137"/>
      <c r="UMW24" s="137"/>
      <c r="UMX24" s="137"/>
      <c r="UMY24" s="137"/>
      <c r="UMZ24" s="137"/>
      <c r="UNA24" s="137"/>
      <c r="UNB24" s="137"/>
      <c r="UNC24" s="137"/>
      <c r="UND24" s="137"/>
      <c r="UNE24" s="137"/>
      <c r="UNF24" s="137"/>
      <c r="UNG24" s="137"/>
      <c r="UNH24" s="137"/>
      <c r="UNI24" s="137"/>
      <c r="UNJ24" s="137"/>
      <c r="UNK24" s="137"/>
      <c r="UNL24" s="137"/>
      <c r="UNM24" s="137"/>
      <c r="UNN24" s="137"/>
      <c r="UNO24" s="137"/>
      <c r="UNP24" s="137"/>
      <c r="UNQ24" s="137"/>
      <c r="UNR24" s="137"/>
      <c r="UNS24" s="137"/>
      <c r="UNT24" s="137"/>
      <c r="UNU24" s="137"/>
      <c r="UNV24" s="137"/>
      <c r="UNW24" s="137"/>
      <c r="UNX24" s="137"/>
      <c r="UNY24" s="137"/>
      <c r="UNZ24" s="137"/>
      <c r="UOA24" s="137"/>
      <c r="UOB24" s="137"/>
      <c r="UOC24" s="137"/>
      <c r="UOD24" s="137"/>
      <c r="UOE24" s="137"/>
      <c r="UOF24" s="137"/>
      <c r="UOG24" s="137"/>
      <c r="UOH24" s="137"/>
      <c r="UOI24" s="137"/>
      <c r="UOJ24" s="137"/>
      <c r="UOK24" s="137"/>
      <c r="UOL24" s="137"/>
      <c r="UOM24" s="137"/>
      <c r="UON24" s="137"/>
      <c r="UOO24" s="137"/>
      <c r="UOP24" s="137"/>
      <c r="UOQ24" s="137"/>
      <c r="UOR24" s="137"/>
      <c r="UOS24" s="137"/>
      <c r="UOT24" s="137"/>
      <c r="UOU24" s="137"/>
      <c r="UOV24" s="137"/>
      <c r="UOW24" s="137"/>
      <c r="UOX24" s="137"/>
      <c r="UOY24" s="137"/>
      <c r="UOZ24" s="137"/>
      <c r="UPA24" s="137"/>
      <c r="UPB24" s="137"/>
      <c r="UPC24" s="137"/>
      <c r="UPD24" s="137"/>
      <c r="UPE24" s="137"/>
      <c r="UPF24" s="137"/>
      <c r="UPG24" s="137"/>
      <c r="UPH24" s="137"/>
      <c r="UPI24" s="137"/>
      <c r="UPJ24" s="137"/>
      <c r="UPK24" s="137"/>
      <c r="UPL24" s="137"/>
      <c r="UPM24" s="137"/>
      <c r="UPN24" s="137"/>
      <c r="UPO24" s="137"/>
      <c r="UPP24" s="137"/>
      <c r="UPQ24" s="137"/>
      <c r="UPR24" s="137"/>
      <c r="UPS24" s="137"/>
      <c r="UPT24" s="137"/>
      <c r="UPU24" s="137"/>
      <c r="UPV24" s="137"/>
      <c r="UPW24" s="137"/>
      <c r="UPX24" s="137"/>
      <c r="UPY24" s="137"/>
      <c r="UPZ24" s="137"/>
      <c r="UQA24" s="137"/>
      <c r="UQB24" s="137"/>
      <c r="UQC24" s="137"/>
      <c r="UQD24" s="137"/>
      <c r="UQE24" s="137"/>
      <c r="UQF24" s="137"/>
      <c r="UQG24" s="137"/>
      <c r="UQH24" s="137"/>
      <c r="UQI24" s="137"/>
      <c r="UQJ24" s="137"/>
      <c r="UQK24" s="137"/>
      <c r="UQL24" s="137"/>
      <c r="UQM24" s="137"/>
      <c r="UQN24" s="137"/>
      <c r="UQO24" s="137"/>
      <c r="UQP24" s="137"/>
      <c r="UQQ24" s="137"/>
      <c r="UQR24" s="137"/>
      <c r="UQS24" s="137"/>
      <c r="UQT24" s="137"/>
      <c r="UQU24" s="137"/>
      <c r="UQV24" s="137"/>
      <c r="UQW24" s="137"/>
      <c r="UQX24" s="137"/>
      <c r="UQY24" s="137"/>
      <c r="UQZ24" s="137"/>
      <c r="URA24" s="137"/>
      <c r="URB24" s="137"/>
      <c r="URC24" s="137"/>
      <c r="URD24" s="137"/>
      <c r="URE24" s="137"/>
      <c r="URF24" s="137"/>
      <c r="URG24" s="137"/>
      <c r="URH24" s="137"/>
      <c r="URI24" s="137"/>
      <c r="URJ24" s="137"/>
      <c r="URK24" s="137"/>
      <c r="URL24" s="137"/>
      <c r="URM24" s="137"/>
      <c r="URN24" s="137"/>
      <c r="URO24" s="137"/>
      <c r="URP24" s="137"/>
      <c r="URQ24" s="137"/>
      <c r="URR24" s="137"/>
      <c r="URS24" s="137"/>
      <c r="URT24" s="137"/>
      <c r="URU24" s="137"/>
      <c r="URV24" s="137"/>
      <c r="URW24" s="137"/>
      <c r="URX24" s="137"/>
      <c r="URY24" s="137"/>
      <c r="URZ24" s="137"/>
      <c r="USA24" s="137"/>
      <c r="USB24" s="137"/>
      <c r="USC24" s="137"/>
      <c r="USD24" s="137"/>
      <c r="USE24" s="137"/>
      <c r="USF24" s="137"/>
      <c r="USG24" s="137"/>
      <c r="USH24" s="137"/>
      <c r="USI24" s="137"/>
      <c r="USJ24" s="137"/>
      <c r="USK24" s="137"/>
      <c r="USL24" s="137"/>
      <c r="USM24" s="137"/>
      <c r="USN24" s="137"/>
      <c r="USO24" s="137"/>
      <c r="USP24" s="137"/>
      <c r="USQ24" s="137"/>
      <c r="USR24" s="137"/>
      <c r="USS24" s="137"/>
      <c r="UST24" s="137"/>
      <c r="USU24" s="137"/>
      <c r="USV24" s="137"/>
      <c r="USW24" s="137"/>
      <c r="USX24" s="137"/>
      <c r="USY24" s="137"/>
      <c r="USZ24" s="137"/>
      <c r="UTA24" s="137"/>
      <c r="UTB24" s="137"/>
      <c r="UTC24" s="137"/>
      <c r="UTD24" s="137"/>
      <c r="UTE24" s="137"/>
      <c r="UTF24" s="137"/>
      <c r="UTG24" s="137"/>
      <c r="UTH24" s="137"/>
      <c r="UTI24" s="137"/>
      <c r="UTJ24" s="137"/>
      <c r="UTK24" s="137"/>
      <c r="UTL24" s="137"/>
      <c r="UTM24" s="137"/>
      <c r="UTN24" s="137"/>
      <c r="UTO24" s="137"/>
      <c r="UTP24" s="137"/>
      <c r="UTQ24" s="137"/>
      <c r="UTR24" s="137"/>
      <c r="UTS24" s="137"/>
      <c r="UTT24" s="137"/>
      <c r="UTU24" s="137"/>
      <c r="UTV24" s="137"/>
      <c r="UTW24" s="137"/>
      <c r="UTX24" s="137"/>
      <c r="UTY24" s="137"/>
      <c r="UTZ24" s="137"/>
      <c r="UUA24" s="137"/>
      <c r="UUB24" s="137"/>
      <c r="UUC24" s="137"/>
      <c r="UUD24" s="137"/>
      <c r="UUE24" s="137"/>
      <c r="UUF24" s="137"/>
      <c r="UUG24" s="137"/>
      <c r="UUH24" s="137"/>
      <c r="UUI24" s="137"/>
      <c r="UUJ24" s="137"/>
      <c r="UUK24" s="137"/>
      <c r="UUL24" s="137"/>
      <c r="UUM24" s="137"/>
      <c r="UUN24" s="137"/>
      <c r="UUO24" s="137"/>
      <c r="UUP24" s="137"/>
      <c r="UUQ24" s="137"/>
      <c r="UUR24" s="137"/>
      <c r="UUS24" s="137"/>
      <c r="UUT24" s="137"/>
      <c r="UUU24" s="137"/>
      <c r="UUV24" s="137"/>
      <c r="UUW24" s="137"/>
      <c r="UUX24" s="137"/>
      <c r="UUY24" s="137"/>
      <c r="UUZ24" s="137"/>
      <c r="UVA24" s="137"/>
      <c r="UVB24" s="137"/>
      <c r="UVC24" s="137"/>
      <c r="UVD24" s="137"/>
      <c r="UVE24" s="137"/>
      <c r="UVF24" s="137"/>
      <c r="UVG24" s="137"/>
      <c r="UVH24" s="137"/>
      <c r="UVI24" s="137"/>
      <c r="UVJ24" s="137"/>
      <c r="UVK24" s="137"/>
      <c r="UVL24" s="137"/>
      <c r="UVM24" s="137"/>
      <c r="UVN24" s="137"/>
      <c r="UVO24" s="137"/>
      <c r="UVP24" s="137"/>
      <c r="UVQ24" s="137"/>
      <c r="UVR24" s="137"/>
      <c r="UVS24" s="137"/>
      <c r="UVT24" s="137"/>
      <c r="UVU24" s="137"/>
      <c r="UVV24" s="137"/>
      <c r="UVW24" s="137"/>
      <c r="UVX24" s="137"/>
      <c r="UVY24" s="137"/>
      <c r="UVZ24" s="137"/>
      <c r="UWA24" s="137"/>
      <c r="UWB24" s="137"/>
      <c r="UWC24" s="137"/>
      <c r="UWD24" s="137"/>
      <c r="UWE24" s="137"/>
      <c r="UWF24" s="137"/>
      <c r="UWG24" s="137"/>
      <c r="UWH24" s="137"/>
      <c r="UWI24" s="137"/>
      <c r="UWJ24" s="137"/>
      <c r="UWK24" s="137"/>
      <c r="UWL24" s="137"/>
      <c r="UWM24" s="137"/>
      <c r="UWN24" s="137"/>
      <c r="UWO24" s="137"/>
      <c r="UWP24" s="137"/>
      <c r="UWQ24" s="137"/>
      <c r="UWR24" s="137"/>
      <c r="UWS24" s="137"/>
      <c r="UWT24" s="137"/>
      <c r="UWU24" s="137"/>
      <c r="UWV24" s="137"/>
      <c r="UWW24" s="137"/>
      <c r="UWX24" s="137"/>
      <c r="UWY24" s="137"/>
      <c r="UWZ24" s="137"/>
      <c r="UXA24" s="137"/>
      <c r="UXB24" s="137"/>
      <c r="UXC24" s="137"/>
      <c r="UXD24" s="137"/>
      <c r="UXE24" s="137"/>
      <c r="UXF24" s="137"/>
      <c r="UXG24" s="137"/>
      <c r="UXH24" s="137"/>
      <c r="UXI24" s="137"/>
      <c r="UXJ24" s="137"/>
      <c r="UXK24" s="137"/>
      <c r="UXL24" s="137"/>
      <c r="UXM24" s="137"/>
      <c r="UXN24" s="137"/>
      <c r="UXO24" s="137"/>
      <c r="UXP24" s="137"/>
      <c r="UXQ24" s="137"/>
      <c r="UXR24" s="137"/>
      <c r="UXS24" s="137"/>
      <c r="UXT24" s="137"/>
      <c r="UXU24" s="137"/>
      <c r="UXV24" s="137"/>
      <c r="UXW24" s="137"/>
      <c r="UXX24" s="137"/>
      <c r="UXY24" s="137"/>
      <c r="UXZ24" s="137"/>
      <c r="UYA24" s="137"/>
      <c r="UYB24" s="137"/>
      <c r="UYC24" s="137"/>
      <c r="UYD24" s="137"/>
      <c r="UYE24" s="137"/>
      <c r="UYF24" s="137"/>
      <c r="UYG24" s="137"/>
      <c r="UYH24" s="137"/>
      <c r="UYI24" s="137"/>
      <c r="UYJ24" s="137"/>
      <c r="UYK24" s="137"/>
      <c r="UYL24" s="137"/>
      <c r="UYM24" s="137"/>
      <c r="UYN24" s="137"/>
      <c r="UYO24" s="137"/>
      <c r="UYP24" s="137"/>
      <c r="UYQ24" s="137"/>
      <c r="UYR24" s="137"/>
      <c r="UYS24" s="137"/>
      <c r="UYT24" s="137"/>
      <c r="UYU24" s="137"/>
      <c r="UYV24" s="137"/>
      <c r="UYW24" s="137"/>
      <c r="UYX24" s="137"/>
      <c r="UYY24" s="137"/>
      <c r="UYZ24" s="137"/>
      <c r="UZA24" s="137"/>
      <c r="UZB24" s="137"/>
      <c r="UZC24" s="137"/>
      <c r="UZD24" s="137"/>
      <c r="UZE24" s="137"/>
      <c r="UZF24" s="137"/>
      <c r="UZG24" s="137"/>
      <c r="UZH24" s="137"/>
      <c r="UZI24" s="137"/>
      <c r="UZJ24" s="137"/>
      <c r="UZK24" s="137"/>
      <c r="UZL24" s="137"/>
      <c r="UZM24" s="137"/>
      <c r="UZN24" s="137"/>
      <c r="UZO24" s="137"/>
      <c r="UZP24" s="137"/>
      <c r="UZQ24" s="137"/>
      <c r="UZR24" s="137"/>
      <c r="UZS24" s="137"/>
      <c r="UZT24" s="137"/>
      <c r="UZU24" s="137"/>
      <c r="UZV24" s="137"/>
      <c r="UZW24" s="137"/>
      <c r="UZX24" s="137"/>
      <c r="UZY24" s="137"/>
      <c r="UZZ24" s="137"/>
      <c r="VAA24" s="137"/>
      <c r="VAB24" s="137"/>
      <c r="VAC24" s="137"/>
      <c r="VAD24" s="137"/>
      <c r="VAE24" s="137"/>
      <c r="VAF24" s="137"/>
      <c r="VAG24" s="137"/>
      <c r="VAH24" s="137"/>
      <c r="VAI24" s="137"/>
      <c r="VAJ24" s="137"/>
      <c r="VAK24" s="137"/>
      <c r="VAL24" s="137"/>
      <c r="VAM24" s="137"/>
      <c r="VAN24" s="137"/>
      <c r="VAO24" s="137"/>
      <c r="VAP24" s="137"/>
      <c r="VAQ24" s="137"/>
      <c r="VAR24" s="137"/>
      <c r="VAS24" s="137"/>
      <c r="VAT24" s="137"/>
      <c r="VAU24" s="137"/>
      <c r="VAV24" s="137"/>
      <c r="VAW24" s="137"/>
      <c r="VAX24" s="137"/>
      <c r="VAY24" s="137"/>
      <c r="VAZ24" s="137"/>
      <c r="VBA24" s="137"/>
      <c r="VBB24" s="137"/>
      <c r="VBC24" s="137"/>
      <c r="VBD24" s="137"/>
      <c r="VBE24" s="137"/>
      <c r="VBF24" s="137"/>
      <c r="VBG24" s="137"/>
      <c r="VBH24" s="137"/>
      <c r="VBI24" s="137"/>
      <c r="VBJ24" s="137"/>
      <c r="VBK24" s="137"/>
      <c r="VBL24" s="137"/>
      <c r="VBM24" s="137"/>
      <c r="VBN24" s="137"/>
      <c r="VBO24" s="137"/>
      <c r="VBP24" s="137"/>
      <c r="VBQ24" s="137"/>
      <c r="VBR24" s="137"/>
      <c r="VBS24" s="137"/>
      <c r="VBT24" s="137"/>
      <c r="VBU24" s="137"/>
      <c r="VBV24" s="137"/>
      <c r="VBW24" s="137"/>
      <c r="VBX24" s="137"/>
      <c r="VBY24" s="137"/>
      <c r="VBZ24" s="137"/>
      <c r="VCA24" s="137"/>
      <c r="VCB24" s="137"/>
      <c r="VCC24" s="137"/>
      <c r="VCD24" s="137"/>
      <c r="VCE24" s="137"/>
      <c r="VCF24" s="137"/>
      <c r="VCG24" s="137"/>
      <c r="VCH24" s="137"/>
      <c r="VCI24" s="137"/>
      <c r="VCJ24" s="137"/>
      <c r="VCK24" s="137"/>
      <c r="VCL24" s="137"/>
      <c r="VCM24" s="137"/>
      <c r="VCN24" s="137"/>
      <c r="VCO24" s="137"/>
      <c r="VCP24" s="137"/>
      <c r="VCQ24" s="137"/>
      <c r="VCR24" s="137"/>
      <c r="VCS24" s="137"/>
      <c r="VCT24" s="137"/>
      <c r="VCU24" s="137"/>
      <c r="VCV24" s="137"/>
      <c r="VCW24" s="137"/>
      <c r="VCX24" s="137"/>
      <c r="VCY24" s="137"/>
      <c r="VCZ24" s="137"/>
      <c r="VDA24" s="137"/>
      <c r="VDB24" s="137"/>
      <c r="VDC24" s="137"/>
      <c r="VDD24" s="137"/>
      <c r="VDE24" s="137"/>
      <c r="VDF24" s="137"/>
      <c r="VDG24" s="137"/>
      <c r="VDH24" s="137"/>
      <c r="VDI24" s="137"/>
      <c r="VDJ24" s="137"/>
      <c r="VDK24" s="137"/>
      <c r="VDL24" s="137"/>
      <c r="VDM24" s="137"/>
      <c r="VDN24" s="137"/>
      <c r="VDO24" s="137"/>
      <c r="VDP24" s="137"/>
      <c r="VDQ24" s="137"/>
      <c r="VDR24" s="137"/>
      <c r="VDS24" s="137"/>
      <c r="VDT24" s="137"/>
      <c r="VDU24" s="137"/>
      <c r="VDV24" s="137"/>
      <c r="VDW24" s="137"/>
      <c r="VDX24" s="137"/>
      <c r="VDY24" s="137"/>
      <c r="VDZ24" s="137"/>
      <c r="VEA24" s="137"/>
      <c r="VEB24" s="137"/>
      <c r="VEC24" s="137"/>
      <c r="VED24" s="137"/>
      <c r="VEE24" s="137"/>
      <c r="VEF24" s="137"/>
      <c r="VEG24" s="137"/>
      <c r="VEH24" s="137"/>
      <c r="VEI24" s="137"/>
      <c r="VEJ24" s="137"/>
      <c r="VEK24" s="137"/>
      <c r="VEL24" s="137"/>
      <c r="VEM24" s="137"/>
      <c r="VEN24" s="137"/>
      <c r="VEO24" s="137"/>
      <c r="VEP24" s="137"/>
      <c r="VEQ24" s="137"/>
      <c r="VER24" s="137"/>
      <c r="VES24" s="137"/>
      <c r="VET24" s="137"/>
      <c r="VEU24" s="137"/>
      <c r="VEV24" s="137"/>
      <c r="VEW24" s="137"/>
      <c r="VEX24" s="137"/>
      <c r="VEY24" s="137"/>
      <c r="VEZ24" s="137"/>
      <c r="VFA24" s="137"/>
      <c r="VFB24" s="137"/>
      <c r="VFC24" s="137"/>
      <c r="VFD24" s="137"/>
      <c r="VFE24" s="137"/>
      <c r="VFF24" s="137"/>
      <c r="VFG24" s="137"/>
      <c r="VFH24" s="137"/>
      <c r="VFI24" s="137"/>
      <c r="VFJ24" s="137"/>
      <c r="VFK24" s="137"/>
      <c r="VFL24" s="137"/>
      <c r="VFM24" s="137"/>
      <c r="VFN24" s="137"/>
      <c r="VFO24" s="137"/>
      <c r="VFP24" s="137"/>
      <c r="VFQ24" s="137"/>
      <c r="VFR24" s="137"/>
      <c r="VFS24" s="137"/>
      <c r="VFT24" s="137"/>
      <c r="VFU24" s="137"/>
      <c r="VFV24" s="137"/>
      <c r="VFW24" s="137"/>
      <c r="VFX24" s="137"/>
      <c r="VFY24" s="137"/>
      <c r="VFZ24" s="137"/>
      <c r="VGA24" s="137"/>
      <c r="VGB24" s="137"/>
      <c r="VGC24" s="137"/>
      <c r="VGD24" s="137"/>
      <c r="VGE24" s="137"/>
      <c r="VGF24" s="137"/>
      <c r="VGG24" s="137"/>
      <c r="VGH24" s="137"/>
      <c r="VGI24" s="137"/>
      <c r="VGJ24" s="137"/>
      <c r="VGK24" s="137"/>
      <c r="VGL24" s="137"/>
      <c r="VGM24" s="137"/>
      <c r="VGN24" s="137"/>
      <c r="VGO24" s="137"/>
      <c r="VGP24" s="137"/>
      <c r="VGQ24" s="137"/>
      <c r="VGR24" s="137"/>
      <c r="VGS24" s="137"/>
      <c r="VGT24" s="137"/>
      <c r="VGU24" s="137"/>
      <c r="VGV24" s="137"/>
      <c r="VGW24" s="137"/>
      <c r="VGX24" s="137"/>
      <c r="VGY24" s="137"/>
      <c r="VGZ24" s="137"/>
      <c r="VHA24" s="137"/>
      <c r="VHB24" s="137"/>
      <c r="VHC24" s="137"/>
      <c r="VHD24" s="137"/>
      <c r="VHE24" s="137"/>
      <c r="VHF24" s="137"/>
      <c r="VHG24" s="137"/>
      <c r="VHH24" s="137"/>
      <c r="VHI24" s="137"/>
      <c r="VHJ24" s="137"/>
      <c r="VHK24" s="137"/>
      <c r="VHL24" s="137"/>
      <c r="VHM24" s="137"/>
      <c r="VHN24" s="137"/>
      <c r="VHO24" s="137"/>
      <c r="VHP24" s="137"/>
      <c r="VHQ24" s="137"/>
      <c r="VHR24" s="137"/>
      <c r="VHS24" s="137"/>
      <c r="VHT24" s="137"/>
      <c r="VHU24" s="137"/>
      <c r="VHV24" s="137"/>
      <c r="VHW24" s="137"/>
      <c r="VHX24" s="137"/>
      <c r="VHY24" s="137"/>
      <c r="VHZ24" s="137"/>
      <c r="VIA24" s="137"/>
      <c r="VIB24" s="137"/>
      <c r="VIC24" s="137"/>
      <c r="VID24" s="137"/>
      <c r="VIE24" s="137"/>
      <c r="VIF24" s="137"/>
      <c r="VIG24" s="137"/>
      <c r="VIH24" s="137"/>
      <c r="VII24" s="137"/>
      <c r="VIJ24" s="137"/>
      <c r="VIK24" s="137"/>
      <c r="VIL24" s="137"/>
      <c r="VIM24" s="137"/>
      <c r="VIN24" s="137"/>
      <c r="VIO24" s="137"/>
      <c r="VIP24" s="137"/>
      <c r="VIQ24" s="137"/>
      <c r="VIR24" s="137"/>
      <c r="VIS24" s="137"/>
      <c r="VIT24" s="137"/>
      <c r="VIU24" s="137"/>
      <c r="VIV24" s="137"/>
      <c r="VIW24" s="137"/>
      <c r="VIX24" s="137"/>
      <c r="VIY24" s="137"/>
      <c r="VIZ24" s="137"/>
      <c r="VJA24" s="137"/>
      <c r="VJB24" s="137"/>
      <c r="VJC24" s="137"/>
      <c r="VJD24" s="137"/>
      <c r="VJE24" s="137"/>
      <c r="VJF24" s="137"/>
      <c r="VJG24" s="137"/>
      <c r="VJH24" s="137"/>
      <c r="VJI24" s="137"/>
      <c r="VJJ24" s="137"/>
      <c r="VJK24" s="137"/>
      <c r="VJL24" s="137"/>
      <c r="VJM24" s="137"/>
      <c r="VJN24" s="137"/>
      <c r="VJO24" s="137"/>
      <c r="VJP24" s="137"/>
      <c r="VJQ24" s="137"/>
      <c r="VJR24" s="137"/>
      <c r="VJS24" s="137"/>
      <c r="VJT24" s="137"/>
      <c r="VJU24" s="137"/>
      <c r="VJV24" s="137"/>
      <c r="VJW24" s="137"/>
      <c r="VJX24" s="137"/>
      <c r="VJY24" s="137"/>
      <c r="VJZ24" s="137"/>
      <c r="VKA24" s="137"/>
      <c r="VKB24" s="137"/>
      <c r="VKC24" s="137"/>
      <c r="VKD24" s="137"/>
      <c r="VKE24" s="137"/>
      <c r="VKF24" s="137"/>
      <c r="VKG24" s="137"/>
      <c r="VKH24" s="137"/>
      <c r="VKI24" s="137"/>
      <c r="VKJ24" s="137"/>
      <c r="VKK24" s="137"/>
      <c r="VKL24" s="137"/>
      <c r="VKM24" s="137"/>
      <c r="VKN24" s="137"/>
      <c r="VKO24" s="137"/>
      <c r="VKP24" s="137"/>
      <c r="VKQ24" s="137"/>
      <c r="VKR24" s="137"/>
      <c r="VKS24" s="137"/>
      <c r="VKT24" s="137"/>
      <c r="VKU24" s="137"/>
      <c r="VKV24" s="137"/>
      <c r="VKW24" s="137"/>
      <c r="VKX24" s="137"/>
      <c r="VKY24" s="137"/>
      <c r="VKZ24" s="137"/>
      <c r="VLA24" s="137"/>
      <c r="VLB24" s="137"/>
      <c r="VLC24" s="137"/>
      <c r="VLD24" s="137"/>
      <c r="VLE24" s="137"/>
      <c r="VLF24" s="137"/>
      <c r="VLG24" s="137"/>
      <c r="VLH24" s="137"/>
      <c r="VLI24" s="137"/>
      <c r="VLJ24" s="137"/>
      <c r="VLK24" s="137"/>
      <c r="VLL24" s="137"/>
      <c r="VLM24" s="137"/>
      <c r="VLN24" s="137"/>
      <c r="VLO24" s="137"/>
      <c r="VLP24" s="137"/>
      <c r="VLQ24" s="137"/>
      <c r="VLR24" s="137"/>
      <c r="VLS24" s="137"/>
      <c r="VLT24" s="137"/>
      <c r="VLU24" s="137"/>
      <c r="VLV24" s="137"/>
      <c r="VLW24" s="137"/>
      <c r="VLX24" s="137"/>
      <c r="VLY24" s="137"/>
      <c r="VLZ24" s="137"/>
      <c r="VMA24" s="137"/>
      <c r="VMB24" s="137"/>
      <c r="VMC24" s="137"/>
      <c r="VMD24" s="137"/>
      <c r="VME24" s="137"/>
      <c r="VMF24" s="137"/>
      <c r="VMG24" s="137"/>
      <c r="VMH24" s="137"/>
      <c r="VMI24" s="137"/>
      <c r="VMJ24" s="137"/>
      <c r="VMK24" s="137"/>
      <c r="VML24" s="137"/>
      <c r="VMM24" s="137"/>
      <c r="VMN24" s="137"/>
      <c r="VMO24" s="137"/>
      <c r="VMP24" s="137"/>
      <c r="VMQ24" s="137"/>
      <c r="VMR24" s="137"/>
      <c r="VMS24" s="137"/>
      <c r="VMT24" s="137"/>
      <c r="VMU24" s="137"/>
      <c r="VMV24" s="137"/>
      <c r="VMW24" s="137"/>
      <c r="VMX24" s="137"/>
      <c r="VMY24" s="137"/>
      <c r="VMZ24" s="137"/>
      <c r="VNA24" s="137"/>
      <c r="VNB24" s="137"/>
      <c r="VNC24" s="137"/>
      <c r="VND24" s="137"/>
      <c r="VNE24" s="137"/>
      <c r="VNF24" s="137"/>
      <c r="VNG24" s="137"/>
      <c r="VNH24" s="137"/>
      <c r="VNI24" s="137"/>
      <c r="VNJ24" s="137"/>
      <c r="VNK24" s="137"/>
      <c r="VNL24" s="137"/>
      <c r="VNM24" s="137"/>
      <c r="VNN24" s="137"/>
      <c r="VNO24" s="137"/>
      <c r="VNP24" s="137"/>
      <c r="VNQ24" s="137"/>
      <c r="VNR24" s="137"/>
      <c r="VNS24" s="137"/>
      <c r="VNT24" s="137"/>
      <c r="VNU24" s="137"/>
      <c r="VNV24" s="137"/>
      <c r="VNW24" s="137"/>
      <c r="VNX24" s="137"/>
      <c r="VNY24" s="137"/>
      <c r="VNZ24" s="137"/>
      <c r="VOA24" s="137"/>
      <c r="VOB24" s="137"/>
      <c r="VOC24" s="137"/>
      <c r="VOD24" s="137"/>
      <c r="VOE24" s="137"/>
      <c r="VOF24" s="137"/>
      <c r="VOG24" s="137"/>
      <c r="VOH24" s="137"/>
      <c r="VOI24" s="137"/>
      <c r="VOJ24" s="137"/>
      <c r="VOK24" s="137"/>
      <c r="VOL24" s="137"/>
      <c r="VOM24" s="137"/>
      <c r="VON24" s="137"/>
      <c r="VOO24" s="137"/>
      <c r="VOP24" s="137"/>
      <c r="VOQ24" s="137"/>
      <c r="VOR24" s="137"/>
      <c r="VOS24" s="137"/>
      <c r="VOT24" s="137"/>
      <c r="VOU24" s="137"/>
      <c r="VOV24" s="137"/>
      <c r="VOW24" s="137"/>
      <c r="VOX24" s="137"/>
      <c r="VOY24" s="137"/>
      <c r="VOZ24" s="137"/>
      <c r="VPA24" s="137"/>
      <c r="VPB24" s="137"/>
      <c r="VPC24" s="137"/>
      <c r="VPD24" s="137"/>
      <c r="VPE24" s="137"/>
      <c r="VPF24" s="137"/>
      <c r="VPG24" s="137"/>
      <c r="VPH24" s="137"/>
      <c r="VPI24" s="137"/>
      <c r="VPJ24" s="137"/>
      <c r="VPK24" s="137"/>
      <c r="VPL24" s="137"/>
      <c r="VPM24" s="137"/>
      <c r="VPN24" s="137"/>
      <c r="VPO24" s="137"/>
      <c r="VPP24" s="137"/>
      <c r="VPQ24" s="137"/>
      <c r="VPR24" s="137"/>
      <c r="VPS24" s="137"/>
      <c r="VPT24" s="137"/>
      <c r="VPU24" s="137"/>
      <c r="VPV24" s="137"/>
      <c r="VPW24" s="137"/>
      <c r="VPX24" s="137"/>
      <c r="VPY24" s="137"/>
      <c r="VPZ24" s="137"/>
      <c r="VQA24" s="137"/>
      <c r="VQB24" s="137"/>
      <c r="VQC24" s="137"/>
      <c r="VQD24" s="137"/>
      <c r="VQE24" s="137"/>
      <c r="VQF24" s="137"/>
      <c r="VQG24" s="137"/>
      <c r="VQH24" s="137"/>
      <c r="VQI24" s="137"/>
      <c r="VQJ24" s="137"/>
      <c r="VQK24" s="137"/>
      <c r="VQL24" s="137"/>
      <c r="VQM24" s="137"/>
      <c r="VQN24" s="137"/>
      <c r="VQO24" s="137"/>
      <c r="VQP24" s="137"/>
      <c r="VQQ24" s="137"/>
      <c r="VQR24" s="137"/>
      <c r="VQS24" s="137"/>
      <c r="VQT24" s="137"/>
      <c r="VQU24" s="137"/>
      <c r="VQV24" s="137"/>
      <c r="VQW24" s="137"/>
      <c r="VQX24" s="137"/>
      <c r="VQY24" s="137"/>
      <c r="VQZ24" s="137"/>
      <c r="VRA24" s="137"/>
      <c r="VRB24" s="137"/>
      <c r="VRC24" s="137"/>
      <c r="VRD24" s="137"/>
      <c r="VRE24" s="137"/>
      <c r="VRF24" s="137"/>
      <c r="VRG24" s="137"/>
      <c r="VRH24" s="137"/>
      <c r="VRI24" s="137"/>
      <c r="VRJ24" s="137"/>
      <c r="VRK24" s="137"/>
      <c r="VRL24" s="137"/>
      <c r="VRM24" s="137"/>
      <c r="VRN24" s="137"/>
      <c r="VRO24" s="137"/>
      <c r="VRP24" s="137"/>
      <c r="VRQ24" s="137"/>
      <c r="VRR24" s="137"/>
      <c r="VRS24" s="137"/>
      <c r="VRT24" s="137"/>
      <c r="VRU24" s="137"/>
      <c r="VRV24" s="137"/>
      <c r="VRW24" s="137"/>
      <c r="VRX24" s="137"/>
      <c r="VRY24" s="137"/>
      <c r="VRZ24" s="137"/>
      <c r="VSA24" s="137"/>
      <c r="VSB24" s="137"/>
      <c r="VSC24" s="137"/>
      <c r="VSD24" s="137"/>
      <c r="VSE24" s="137"/>
      <c r="VSF24" s="137"/>
      <c r="VSG24" s="137"/>
      <c r="VSH24" s="137"/>
      <c r="VSI24" s="137"/>
      <c r="VSJ24" s="137"/>
      <c r="VSK24" s="137"/>
      <c r="VSL24" s="137"/>
      <c r="VSM24" s="137"/>
      <c r="VSN24" s="137"/>
      <c r="VSO24" s="137"/>
      <c r="VSP24" s="137"/>
      <c r="VSQ24" s="137"/>
      <c r="VSR24" s="137"/>
      <c r="VSS24" s="137"/>
      <c r="VST24" s="137"/>
      <c r="VSU24" s="137"/>
      <c r="VSV24" s="137"/>
      <c r="VSW24" s="137"/>
      <c r="VSX24" s="137"/>
      <c r="VSY24" s="137"/>
      <c r="VSZ24" s="137"/>
      <c r="VTA24" s="137"/>
      <c r="VTB24" s="137"/>
      <c r="VTC24" s="137"/>
      <c r="VTD24" s="137"/>
      <c r="VTE24" s="137"/>
      <c r="VTF24" s="137"/>
      <c r="VTG24" s="137"/>
      <c r="VTH24" s="137"/>
      <c r="VTI24" s="137"/>
      <c r="VTJ24" s="137"/>
      <c r="VTK24" s="137"/>
      <c r="VTL24" s="137"/>
      <c r="VTM24" s="137"/>
      <c r="VTN24" s="137"/>
      <c r="VTO24" s="137"/>
      <c r="VTP24" s="137"/>
      <c r="VTQ24" s="137"/>
      <c r="VTR24" s="137"/>
      <c r="VTS24" s="137"/>
      <c r="VTT24" s="137"/>
      <c r="VTU24" s="137"/>
      <c r="VTV24" s="137"/>
      <c r="VTW24" s="137"/>
      <c r="VTX24" s="137"/>
      <c r="VTY24" s="137"/>
      <c r="VTZ24" s="137"/>
      <c r="VUA24" s="137"/>
      <c r="VUB24" s="137"/>
      <c r="VUC24" s="137"/>
      <c r="VUD24" s="137"/>
      <c r="VUE24" s="137"/>
      <c r="VUF24" s="137"/>
      <c r="VUG24" s="137"/>
      <c r="VUH24" s="137"/>
      <c r="VUI24" s="137"/>
      <c r="VUJ24" s="137"/>
      <c r="VUK24" s="137"/>
      <c r="VUL24" s="137"/>
      <c r="VUM24" s="137"/>
      <c r="VUN24" s="137"/>
      <c r="VUO24" s="137"/>
      <c r="VUP24" s="137"/>
      <c r="VUQ24" s="137"/>
      <c r="VUR24" s="137"/>
      <c r="VUS24" s="137"/>
      <c r="VUT24" s="137"/>
      <c r="VUU24" s="137"/>
      <c r="VUV24" s="137"/>
      <c r="VUW24" s="137"/>
      <c r="VUX24" s="137"/>
      <c r="VUY24" s="137"/>
      <c r="VUZ24" s="137"/>
      <c r="VVA24" s="137"/>
      <c r="VVB24" s="137"/>
      <c r="VVC24" s="137"/>
      <c r="VVD24" s="137"/>
      <c r="VVE24" s="137"/>
      <c r="VVF24" s="137"/>
      <c r="VVG24" s="137"/>
      <c r="VVH24" s="137"/>
      <c r="VVI24" s="137"/>
      <c r="VVJ24" s="137"/>
      <c r="VVK24" s="137"/>
      <c r="VVL24" s="137"/>
      <c r="VVM24" s="137"/>
      <c r="VVN24" s="137"/>
      <c r="VVO24" s="137"/>
      <c r="VVP24" s="137"/>
      <c r="VVQ24" s="137"/>
      <c r="VVR24" s="137"/>
      <c r="VVS24" s="137"/>
      <c r="VVT24" s="137"/>
      <c r="VVU24" s="137"/>
      <c r="VVV24" s="137"/>
      <c r="VVW24" s="137"/>
      <c r="VVX24" s="137"/>
      <c r="VVY24" s="137"/>
      <c r="VVZ24" s="137"/>
      <c r="VWA24" s="137"/>
      <c r="VWB24" s="137"/>
      <c r="VWC24" s="137"/>
      <c r="VWD24" s="137"/>
      <c r="VWE24" s="137"/>
      <c r="VWF24" s="137"/>
      <c r="VWG24" s="137"/>
      <c r="VWH24" s="137"/>
      <c r="VWI24" s="137"/>
      <c r="VWJ24" s="137"/>
      <c r="VWK24" s="137"/>
      <c r="VWL24" s="137"/>
      <c r="VWM24" s="137"/>
      <c r="VWN24" s="137"/>
      <c r="VWO24" s="137"/>
      <c r="VWP24" s="137"/>
      <c r="VWQ24" s="137"/>
      <c r="VWR24" s="137"/>
      <c r="VWS24" s="137"/>
      <c r="VWT24" s="137"/>
      <c r="VWU24" s="137"/>
      <c r="VWV24" s="137"/>
      <c r="VWW24" s="137"/>
      <c r="VWX24" s="137"/>
      <c r="VWY24" s="137"/>
      <c r="VWZ24" s="137"/>
      <c r="VXA24" s="137"/>
      <c r="VXB24" s="137"/>
      <c r="VXC24" s="137"/>
      <c r="VXD24" s="137"/>
      <c r="VXE24" s="137"/>
      <c r="VXF24" s="137"/>
      <c r="VXG24" s="137"/>
      <c r="VXH24" s="137"/>
      <c r="VXI24" s="137"/>
      <c r="VXJ24" s="137"/>
      <c r="VXK24" s="137"/>
      <c r="VXL24" s="137"/>
      <c r="VXM24" s="137"/>
      <c r="VXN24" s="137"/>
      <c r="VXO24" s="137"/>
      <c r="VXP24" s="137"/>
      <c r="VXQ24" s="137"/>
      <c r="VXR24" s="137"/>
      <c r="VXS24" s="137"/>
      <c r="VXT24" s="137"/>
      <c r="VXU24" s="137"/>
      <c r="VXV24" s="137"/>
      <c r="VXW24" s="137"/>
      <c r="VXX24" s="137"/>
      <c r="VXY24" s="137"/>
      <c r="VXZ24" s="137"/>
      <c r="VYA24" s="137"/>
      <c r="VYB24" s="137"/>
      <c r="VYC24" s="137"/>
      <c r="VYD24" s="137"/>
      <c r="VYE24" s="137"/>
      <c r="VYF24" s="137"/>
      <c r="VYG24" s="137"/>
      <c r="VYH24" s="137"/>
      <c r="VYI24" s="137"/>
      <c r="VYJ24" s="137"/>
      <c r="VYK24" s="137"/>
      <c r="VYL24" s="137"/>
      <c r="VYM24" s="137"/>
      <c r="VYN24" s="137"/>
      <c r="VYO24" s="137"/>
      <c r="VYP24" s="137"/>
      <c r="VYQ24" s="137"/>
      <c r="VYR24" s="137"/>
      <c r="VYS24" s="137"/>
      <c r="VYT24" s="137"/>
      <c r="VYU24" s="137"/>
      <c r="VYV24" s="137"/>
      <c r="VYW24" s="137"/>
      <c r="VYX24" s="137"/>
      <c r="VYY24" s="137"/>
      <c r="VYZ24" s="137"/>
      <c r="VZA24" s="137"/>
      <c r="VZB24" s="137"/>
      <c r="VZC24" s="137"/>
      <c r="VZD24" s="137"/>
      <c r="VZE24" s="137"/>
      <c r="VZF24" s="137"/>
      <c r="VZG24" s="137"/>
      <c r="VZH24" s="137"/>
      <c r="VZI24" s="137"/>
      <c r="VZJ24" s="137"/>
      <c r="VZK24" s="137"/>
      <c r="VZL24" s="137"/>
      <c r="VZM24" s="137"/>
      <c r="VZN24" s="137"/>
      <c r="VZO24" s="137"/>
      <c r="VZP24" s="137"/>
      <c r="VZQ24" s="137"/>
      <c r="VZR24" s="137"/>
      <c r="VZS24" s="137"/>
      <c r="VZT24" s="137"/>
      <c r="VZU24" s="137"/>
      <c r="VZV24" s="137"/>
      <c r="VZW24" s="137"/>
      <c r="VZX24" s="137"/>
      <c r="VZY24" s="137"/>
      <c r="VZZ24" s="137"/>
      <c r="WAA24" s="137"/>
      <c r="WAB24" s="137"/>
      <c r="WAC24" s="137"/>
      <c r="WAD24" s="137"/>
      <c r="WAE24" s="137"/>
      <c r="WAF24" s="137"/>
      <c r="WAG24" s="137"/>
      <c r="WAH24" s="137"/>
      <c r="WAI24" s="137"/>
      <c r="WAJ24" s="137"/>
      <c r="WAK24" s="137"/>
      <c r="WAL24" s="137"/>
      <c r="WAM24" s="137"/>
      <c r="WAN24" s="137"/>
      <c r="WAO24" s="137"/>
      <c r="WAP24" s="137"/>
      <c r="WAQ24" s="137"/>
      <c r="WAR24" s="137"/>
      <c r="WAS24" s="137"/>
      <c r="WAT24" s="137"/>
      <c r="WAU24" s="137"/>
      <c r="WAV24" s="137"/>
      <c r="WAW24" s="137"/>
      <c r="WAX24" s="137"/>
      <c r="WAY24" s="137"/>
      <c r="WAZ24" s="137"/>
      <c r="WBA24" s="137"/>
      <c r="WBB24" s="137"/>
      <c r="WBC24" s="137"/>
      <c r="WBD24" s="137"/>
      <c r="WBE24" s="137"/>
      <c r="WBF24" s="137"/>
      <c r="WBG24" s="137"/>
      <c r="WBH24" s="137"/>
      <c r="WBI24" s="137"/>
      <c r="WBJ24" s="137"/>
      <c r="WBK24" s="137"/>
      <c r="WBL24" s="137"/>
      <c r="WBM24" s="137"/>
      <c r="WBN24" s="137"/>
      <c r="WBO24" s="137"/>
      <c r="WBP24" s="137"/>
      <c r="WBQ24" s="137"/>
      <c r="WBR24" s="137"/>
      <c r="WBS24" s="137"/>
      <c r="WBT24" s="137"/>
      <c r="WBU24" s="137"/>
      <c r="WBV24" s="137"/>
      <c r="WBW24" s="137"/>
      <c r="WBX24" s="137"/>
      <c r="WBY24" s="137"/>
      <c r="WBZ24" s="137"/>
      <c r="WCA24" s="137"/>
      <c r="WCB24" s="137"/>
      <c r="WCC24" s="137"/>
      <c r="WCD24" s="137"/>
      <c r="WCE24" s="137"/>
      <c r="WCF24" s="137"/>
      <c r="WCG24" s="137"/>
      <c r="WCH24" s="137"/>
      <c r="WCI24" s="137"/>
      <c r="WCJ24" s="137"/>
      <c r="WCK24" s="137"/>
      <c r="WCL24" s="137"/>
      <c r="WCM24" s="137"/>
      <c r="WCN24" s="137"/>
      <c r="WCO24" s="137"/>
      <c r="WCP24" s="137"/>
      <c r="WCQ24" s="137"/>
      <c r="WCR24" s="137"/>
      <c r="WCS24" s="137"/>
      <c r="WCT24" s="137"/>
      <c r="WCU24" s="137"/>
      <c r="WCV24" s="137"/>
      <c r="WCW24" s="137"/>
      <c r="WCX24" s="137"/>
      <c r="WCY24" s="137"/>
      <c r="WCZ24" s="137"/>
      <c r="WDA24" s="137"/>
      <c r="WDB24" s="137"/>
      <c r="WDC24" s="137"/>
      <c r="WDD24" s="137"/>
      <c r="WDE24" s="137"/>
      <c r="WDF24" s="137"/>
      <c r="WDG24" s="137"/>
      <c r="WDH24" s="137"/>
      <c r="WDI24" s="137"/>
      <c r="WDJ24" s="137"/>
      <c r="WDK24" s="137"/>
      <c r="WDL24" s="137"/>
      <c r="WDM24" s="137"/>
      <c r="WDN24" s="137"/>
      <c r="WDO24" s="137"/>
      <c r="WDP24" s="137"/>
      <c r="WDQ24" s="137"/>
      <c r="WDR24" s="137"/>
      <c r="WDS24" s="137"/>
      <c r="WDT24" s="137"/>
      <c r="WDU24" s="137"/>
      <c r="WDV24" s="137"/>
      <c r="WDW24" s="137"/>
      <c r="WDX24" s="137"/>
      <c r="WDY24" s="137"/>
      <c r="WDZ24" s="137"/>
      <c r="WEA24" s="137"/>
      <c r="WEB24" s="137"/>
      <c r="WEC24" s="137"/>
      <c r="WED24" s="137"/>
      <c r="WEE24" s="137"/>
      <c r="WEF24" s="137"/>
      <c r="WEG24" s="137"/>
      <c r="WEH24" s="137"/>
      <c r="WEI24" s="137"/>
      <c r="WEJ24" s="137"/>
      <c r="WEK24" s="137"/>
      <c r="WEL24" s="137"/>
      <c r="WEM24" s="137"/>
      <c r="WEN24" s="137"/>
      <c r="WEO24" s="137"/>
      <c r="WEP24" s="137"/>
      <c r="WEQ24" s="137"/>
      <c r="WER24" s="137"/>
      <c r="WES24" s="137"/>
      <c r="WET24" s="137"/>
      <c r="WEU24" s="137"/>
      <c r="WEV24" s="137"/>
      <c r="WEW24" s="137"/>
      <c r="WEX24" s="137"/>
      <c r="WEY24" s="137"/>
      <c r="WEZ24" s="137"/>
      <c r="WFA24" s="137"/>
      <c r="WFB24" s="137"/>
      <c r="WFC24" s="137"/>
      <c r="WFD24" s="137"/>
      <c r="WFE24" s="137"/>
      <c r="WFF24" s="137"/>
      <c r="WFG24" s="137"/>
      <c r="WFH24" s="137"/>
      <c r="WFI24" s="137"/>
      <c r="WFJ24" s="137"/>
      <c r="WFK24" s="137"/>
      <c r="WFL24" s="137"/>
      <c r="WFM24" s="137"/>
      <c r="WFN24" s="137"/>
      <c r="WFO24" s="137"/>
      <c r="WFP24" s="137"/>
      <c r="WFQ24" s="137"/>
      <c r="WFR24" s="137"/>
      <c r="WFS24" s="137"/>
      <c r="WFT24" s="137"/>
      <c r="WFU24" s="137"/>
      <c r="WFV24" s="137"/>
      <c r="WFW24" s="137"/>
      <c r="WFX24" s="137"/>
      <c r="WFY24" s="137"/>
      <c r="WFZ24" s="137"/>
      <c r="WGA24" s="137"/>
      <c r="WGB24" s="137"/>
      <c r="WGC24" s="137"/>
      <c r="WGD24" s="137"/>
      <c r="WGE24" s="137"/>
      <c r="WGF24" s="137"/>
      <c r="WGG24" s="137"/>
      <c r="WGH24" s="137"/>
      <c r="WGI24" s="137"/>
      <c r="WGJ24" s="137"/>
      <c r="WGK24" s="137"/>
      <c r="WGL24" s="137"/>
      <c r="WGM24" s="137"/>
      <c r="WGN24" s="137"/>
      <c r="WGO24" s="137"/>
      <c r="WGP24" s="137"/>
      <c r="WGQ24" s="137"/>
      <c r="WGR24" s="137"/>
      <c r="WGS24" s="137"/>
      <c r="WGT24" s="137"/>
      <c r="WGU24" s="137"/>
      <c r="WGV24" s="137"/>
      <c r="WGW24" s="137"/>
      <c r="WGX24" s="137"/>
      <c r="WGY24" s="137"/>
      <c r="WGZ24" s="137"/>
      <c r="WHA24" s="137"/>
      <c r="WHB24" s="137"/>
      <c r="WHC24" s="137"/>
      <c r="WHD24" s="137"/>
      <c r="WHE24" s="137"/>
      <c r="WHF24" s="137"/>
      <c r="WHG24" s="137"/>
      <c r="WHH24" s="137"/>
      <c r="WHI24" s="137"/>
      <c r="WHJ24" s="137"/>
      <c r="WHK24" s="137"/>
      <c r="WHL24" s="137"/>
      <c r="WHM24" s="137"/>
      <c r="WHN24" s="137"/>
      <c r="WHO24" s="137"/>
      <c r="WHP24" s="137"/>
      <c r="WHQ24" s="137"/>
      <c r="WHR24" s="137"/>
      <c r="WHS24" s="137"/>
      <c r="WHT24" s="137"/>
      <c r="WHU24" s="137"/>
      <c r="WHV24" s="137"/>
      <c r="WHW24" s="137"/>
      <c r="WHX24" s="137"/>
      <c r="WHY24" s="137"/>
      <c r="WHZ24" s="137"/>
      <c r="WIA24" s="137"/>
      <c r="WIB24" s="137"/>
      <c r="WIC24" s="137"/>
      <c r="WID24" s="137"/>
      <c r="WIE24" s="137"/>
      <c r="WIF24" s="137"/>
      <c r="WIG24" s="137"/>
      <c r="WIH24" s="137"/>
      <c r="WII24" s="137"/>
      <c r="WIJ24" s="137"/>
      <c r="WIK24" s="137"/>
      <c r="WIL24" s="137"/>
      <c r="WIM24" s="137"/>
      <c r="WIN24" s="137"/>
      <c r="WIO24" s="137"/>
      <c r="WIP24" s="137"/>
      <c r="WIQ24" s="137"/>
      <c r="WIR24" s="137"/>
      <c r="WIS24" s="137"/>
      <c r="WIT24" s="137"/>
      <c r="WIU24" s="137"/>
      <c r="WIV24" s="137"/>
      <c r="WIW24" s="137"/>
      <c r="WIX24" s="137"/>
      <c r="WIY24" s="137"/>
      <c r="WIZ24" s="137"/>
      <c r="WJA24" s="137"/>
      <c r="WJB24" s="137"/>
      <c r="WJC24" s="137"/>
      <c r="WJD24" s="137"/>
      <c r="WJE24" s="137"/>
      <c r="WJF24" s="137"/>
      <c r="WJG24" s="137"/>
      <c r="WJH24" s="137"/>
      <c r="WJI24" s="137"/>
      <c r="WJJ24" s="137"/>
      <c r="WJK24" s="137"/>
      <c r="WJL24" s="137"/>
      <c r="WJM24" s="137"/>
      <c r="WJN24" s="137"/>
      <c r="WJO24" s="137"/>
      <c r="WJP24" s="137"/>
      <c r="WJQ24" s="137"/>
      <c r="WJR24" s="137"/>
      <c r="WJS24" s="137"/>
      <c r="WJT24" s="137"/>
      <c r="WJU24" s="137"/>
      <c r="WJV24" s="137"/>
      <c r="WJW24" s="137"/>
      <c r="WJX24" s="137"/>
      <c r="WJY24" s="137"/>
      <c r="WJZ24" s="137"/>
      <c r="WKA24" s="137"/>
      <c r="WKB24" s="137"/>
      <c r="WKC24" s="137"/>
      <c r="WKD24" s="137"/>
      <c r="WKE24" s="137"/>
      <c r="WKF24" s="137"/>
      <c r="WKG24" s="137"/>
      <c r="WKH24" s="137"/>
      <c r="WKI24" s="137"/>
      <c r="WKJ24" s="137"/>
      <c r="WKK24" s="137"/>
      <c r="WKL24" s="137"/>
      <c r="WKM24" s="137"/>
      <c r="WKN24" s="137"/>
      <c r="WKO24" s="137"/>
      <c r="WKP24" s="137"/>
      <c r="WKQ24" s="137"/>
      <c r="WKR24" s="137"/>
      <c r="WKS24" s="137"/>
      <c r="WKT24" s="137"/>
      <c r="WKU24" s="137"/>
      <c r="WKV24" s="137"/>
      <c r="WKW24" s="137"/>
      <c r="WKX24" s="137"/>
      <c r="WKY24" s="137"/>
      <c r="WKZ24" s="137"/>
      <c r="WLA24" s="137"/>
      <c r="WLB24" s="137"/>
      <c r="WLC24" s="137"/>
      <c r="WLD24" s="137"/>
      <c r="WLE24" s="137"/>
      <c r="WLF24" s="137"/>
      <c r="WLG24" s="137"/>
      <c r="WLH24" s="137"/>
      <c r="WLI24" s="137"/>
      <c r="WLJ24" s="137"/>
      <c r="WLK24" s="137"/>
      <c r="WLL24" s="137"/>
      <c r="WLM24" s="137"/>
      <c r="WLN24" s="137"/>
      <c r="WLO24" s="137"/>
      <c r="WLP24" s="137"/>
      <c r="WLQ24" s="137"/>
      <c r="WLR24" s="137"/>
      <c r="WLS24" s="137"/>
      <c r="WLT24" s="137"/>
      <c r="WLU24" s="137"/>
      <c r="WLV24" s="137"/>
      <c r="WLW24" s="137"/>
      <c r="WLX24" s="137"/>
      <c r="WLY24" s="137"/>
      <c r="WLZ24" s="137"/>
      <c r="WMA24" s="137"/>
      <c r="WMB24" s="137"/>
      <c r="WMC24" s="137"/>
      <c r="WMD24" s="137"/>
      <c r="WME24" s="137"/>
      <c r="WMF24" s="137"/>
      <c r="WMG24" s="137"/>
      <c r="WMH24" s="137"/>
      <c r="WMI24" s="137"/>
      <c r="WMJ24" s="137"/>
      <c r="WMK24" s="137"/>
      <c r="WML24" s="137"/>
      <c r="WMM24" s="137"/>
      <c r="WMN24" s="137"/>
      <c r="WMO24" s="137"/>
      <c r="WMP24" s="137"/>
      <c r="WMQ24" s="137"/>
      <c r="WMR24" s="137"/>
      <c r="WMS24" s="137"/>
      <c r="WMT24" s="137"/>
      <c r="WMU24" s="137"/>
      <c r="WMV24" s="137"/>
      <c r="WMW24" s="137"/>
      <c r="WMX24" s="137"/>
      <c r="WMY24" s="137"/>
      <c r="WMZ24" s="137"/>
      <c r="WNA24" s="137"/>
      <c r="WNB24" s="137"/>
      <c r="WNC24" s="137"/>
      <c r="WND24" s="137"/>
      <c r="WNE24" s="137"/>
      <c r="WNF24" s="137"/>
      <c r="WNG24" s="137"/>
      <c r="WNH24" s="137"/>
      <c r="WNI24" s="137"/>
      <c r="WNJ24" s="137"/>
      <c r="WNK24" s="137"/>
      <c r="WNL24" s="137"/>
      <c r="WNM24" s="137"/>
      <c r="WNN24" s="137"/>
      <c r="WNO24" s="137"/>
      <c r="WNP24" s="137"/>
      <c r="WNQ24" s="137"/>
      <c r="WNR24" s="137"/>
      <c r="WNS24" s="137"/>
      <c r="WNT24" s="137"/>
      <c r="WNU24" s="137"/>
      <c r="WNV24" s="137"/>
      <c r="WNW24" s="137"/>
      <c r="WNX24" s="137"/>
      <c r="WNY24" s="137"/>
      <c r="WNZ24" s="137"/>
      <c r="WOA24" s="137"/>
      <c r="WOB24" s="137"/>
      <c r="WOC24" s="137"/>
      <c r="WOD24" s="137"/>
      <c r="WOE24" s="137"/>
      <c r="WOF24" s="137"/>
      <c r="WOG24" s="137"/>
      <c r="WOH24" s="137"/>
      <c r="WOI24" s="137"/>
      <c r="WOJ24" s="137"/>
      <c r="WOK24" s="137"/>
      <c r="WOL24" s="137"/>
      <c r="WOM24" s="137"/>
      <c r="WON24" s="137"/>
      <c r="WOO24" s="137"/>
      <c r="WOP24" s="137"/>
      <c r="WOQ24" s="137"/>
      <c r="WOR24" s="137"/>
      <c r="WOS24" s="137"/>
      <c r="WOT24" s="137"/>
      <c r="WOU24" s="137"/>
      <c r="WOV24" s="137"/>
      <c r="WOW24" s="137"/>
      <c r="WOX24" s="137"/>
      <c r="WOY24" s="137"/>
      <c r="WOZ24" s="137"/>
      <c r="WPA24" s="137"/>
      <c r="WPB24" s="137"/>
      <c r="WPC24" s="137"/>
      <c r="WPD24" s="137"/>
      <c r="WPE24" s="137"/>
      <c r="WPF24" s="137"/>
      <c r="WPG24" s="137"/>
      <c r="WPH24" s="137"/>
      <c r="WPI24" s="137"/>
      <c r="WPJ24" s="137"/>
      <c r="WPK24" s="137"/>
      <c r="WPL24" s="137"/>
      <c r="WPM24" s="137"/>
      <c r="WPN24" s="137"/>
      <c r="WPO24" s="137"/>
      <c r="WPP24" s="137"/>
      <c r="WPQ24" s="137"/>
      <c r="WPR24" s="137"/>
      <c r="WPS24" s="137"/>
      <c r="WPT24" s="137"/>
      <c r="WPU24" s="137"/>
      <c r="WPV24" s="137"/>
      <c r="WPW24" s="137"/>
      <c r="WPX24" s="137"/>
      <c r="WPY24" s="137"/>
      <c r="WPZ24" s="137"/>
      <c r="WQA24" s="137"/>
      <c r="WQB24" s="137"/>
      <c r="WQC24" s="137"/>
      <c r="WQD24" s="137"/>
      <c r="WQE24" s="137"/>
      <c r="WQF24" s="137"/>
      <c r="WQG24" s="137"/>
      <c r="WQH24" s="137"/>
      <c r="WQI24" s="137"/>
      <c r="WQJ24" s="137"/>
      <c r="WQK24" s="137"/>
      <c r="WQL24" s="137"/>
      <c r="WQM24" s="137"/>
      <c r="WQN24" s="137"/>
      <c r="WQO24" s="137"/>
      <c r="WQP24" s="137"/>
      <c r="WQQ24" s="137"/>
      <c r="WQR24" s="137"/>
      <c r="WQS24" s="137"/>
      <c r="WQT24" s="137"/>
      <c r="WQU24" s="137"/>
      <c r="WQV24" s="137"/>
      <c r="WQW24" s="137"/>
      <c r="WQX24" s="137"/>
      <c r="WQY24" s="137"/>
      <c r="WQZ24" s="137"/>
      <c r="WRA24" s="137"/>
      <c r="WRB24" s="137"/>
      <c r="WRC24" s="137"/>
      <c r="WRD24" s="137"/>
      <c r="WRE24" s="137"/>
      <c r="WRF24" s="137"/>
      <c r="WRG24" s="137"/>
      <c r="WRH24" s="137"/>
      <c r="WRI24" s="137"/>
      <c r="WRJ24" s="137"/>
      <c r="WRK24" s="137"/>
      <c r="WRL24" s="137"/>
      <c r="WRM24" s="137"/>
      <c r="WRN24" s="137"/>
      <c r="WRO24" s="137"/>
      <c r="WRP24" s="137"/>
      <c r="WRQ24" s="137"/>
      <c r="WRR24" s="137"/>
      <c r="WRS24" s="137"/>
      <c r="WRT24" s="137"/>
      <c r="WRU24" s="137"/>
      <c r="WRV24" s="137"/>
      <c r="WRW24" s="137"/>
      <c r="WRX24" s="137"/>
      <c r="WRY24" s="137"/>
      <c r="WRZ24" s="137"/>
      <c r="WSA24" s="137"/>
      <c r="WSB24" s="137"/>
      <c r="WSC24" s="137"/>
      <c r="WSD24" s="137"/>
      <c r="WSE24" s="137"/>
      <c r="WSF24" s="137"/>
      <c r="WSG24" s="137"/>
      <c r="WSH24" s="137"/>
      <c r="WSI24" s="137"/>
      <c r="WSJ24" s="137"/>
      <c r="WSK24" s="137"/>
      <c r="WSL24" s="137"/>
      <c r="WSM24" s="137"/>
      <c r="WSN24" s="137"/>
      <c r="WSO24" s="137"/>
      <c r="WSP24" s="137"/>
      <c r="WSQ24" s="137"/>
      <c r="WSR24" s="137"/>
      <c r="WSS24" s="137"/>
      <c r="WST24" s="137"/>
      <c r="WSU24" s="137"/>
      <c r="WSV24" s="137"/>
      <c r="WSW24" s="137"/>
      <c r="WSX24" s="137"/>
      <c r="WSY24" s="137"/>
      <c r="WSZ24" s="137"/>
      <c r="WTA24" s="137"/>
      <c r="WTB24" s="137"/>
      <c r="WTC24" s="137"/>
      <c r="WTD24" s="137"/>
      <c r="WTE24" s="137"/>
      <c r="WTF24" s="137"/>
      <c r="WTG24" s="137"/>
      <c r="WTH24" s="137"/>
      <c r="WTI24" s="137"/>
      <c r="WTJ24" s="137"/>
      <c r="WTK24" s="137"/>
      <c r="WTL24" s="137"/>
      <c r="WTM24" s="137"/>
      <c r="WTN24" s="137"/>
      <c r="WTO24" s="137"/>
      <c r="WTP24" s="137"/>
      <c r="WTQ24" s="137"/>
      <c r="WTR24" s="137"/>
      <c r="WTS24" s="137"/>
      <c r="WTT24" s="137"/>
      <c r="WTU24" s="137"/>
      <c r="WTV24" s="137"/>
      <c r="WTW24" s="137"/>
      <c r="WTX24" s="137"/>
      <c r="WTY24" s="137"/>
      <c r="WTZ24" s="137"/>
      <c r="WUA24" s="137"/>
      <c r="WUB24" s="137"/>
      <c r="WUC24" s="137"/>
      <c r="WUD24" s="137"/>
      <c r="WUE24" s="137"/>
      <c r="WUF24" s="137"/>
      <c r="WUG24" s="137"/>
      <c r="WUH24" s="137"/>
      <c r="WUI24" s="137"/>
      <c r="WUJ24" s="137"/>
      <c r="WUK24" s="137"/>
      <c r="WUL24" s="137"/>
      <c r="WUM24" s="137"/>
      <c r="WUN24" s="137"/>
      <c r="WUO24" s="137"/>
      <c r="WUP24" s="137"/>
      <c r="WUQ24" s="137"/>
      <c r="WUR24" s="137"/>
      <c r="WUS24" s="137"/>
      <c r="WUT24" s="137"/>
      <c r="WUU24" s="137"/>
      <c r="WUV24" s="137"/>
      <c r="WUW24" s="137"/>
      <c r="WUX24" s="137"/>
      <c r="WUY24" s="137"/>
      <c r="WUZ24" s="137"/>
      <c r="WVA24" s="137"/>
      <c r="WVB24" s="137"/>
      <c r="WVC24" s="137"/>
      <c r="WVD24" s="137"/>
      <c r="WVE24" s="137"/>
      <c r="WVF24" s="137"/>
      <c r="WVG24" s="137"/>
      <c r="WVH24" s="137"/>
      <c r="WVI24" s="137"/>
      <c r="WVJ24" s="137"/>
      <c r="WVK24" s="137"/>
      <c r="WVL24" s="137"/>
      <c r="WVM24" s="137"/>
      <c r="WVN24" s="137"/>
      <c r="WVO24" s="137"/>
      <c r="WVP24" s="137"/>
      <c r="WVQ24" s="137"/>
      <c r="WVR24" s="137"/>
      <c r="WVS24" s="137"/>
      <c r="WVT24" s="137"/>
      <c r="WVU24" s="137"/>
      <c r="WVV24" s="137"/>
      <c r="WVW24" s="137"/>
      <c r="WVX24" s="137"/>
      <c r="WVY24" s="137"/>
      <c r="WVZ24" s="137"/>
      <c r="WWA24" s="137"/>
      <c r="WWB24" s="137"/>
      <c r="WWC24" s="137"/>
      <c r="WWD24" s="137"/>
      <c r="WWE24" s="137"/>
      <c r="WWF24" s="137"/>
      <c r="WWG24" s="137"/>
      <c r="WWH24" s="137"/>
      <c r="WWI24" s="137"/>
      <c r="WWJ24" s="137"/>
      <c r="WWK24" s="137"/>
      <c r="WWL24" s="137"/>
      <c r="WWM24" s="137"/>
      <c r="WWN24" s="137"/>
      <c r="WWO24" s="137"/>
      <c r="WWP24" s="137"/>
      <c r="WWQ24" s="137"/>
      <c r="WWR24" s="137"/>
      <c r="WWS24" s="137"/>
      <c r="WWT24" s="137"/>
      <c r="WWU24" s="137"/>
      <c r="WWV24" s="137"/>
      <c r="WWW24" s="137"/>
      <c r="WWX24" s="137"/>
      <c r="WWY24" s="137"/>
      <c r="WWZ24" s="137"/>
      <c r="WXA24" s="137"/>
      <c r="WXB24" s="137"/>
      <c r="WXC24" s="137"/>
      <c r="WXD24" s="137"/>
      <c r="WXE24" s="137"/>
      <c r="WXF24" s="137"/>
      <c r="WXG24" s="137"/>
      <c r="WXH24" s="137"/>
      <c r="WXI24" s="137"/>
      <c r="WXJ24" s="137"/>
      <c r="WXK24" s="137"/>
      <c r="WXL24" s="137"/>
      <c r="WXM24" s="137"/>
      <c r="WXN24" s="137"/>
      <c r="WXO24" s="137"/>
      <c r="WXP24" s="137"/>
      <c r="WXQ24" s="137"/>
      <c r="WXR24" s="137"/>
      <c r="WXS24" s="137"/>
      <c r="WXT24" s="137"/>
      <c r="WXU24" s="137"/>
      <c r="WXV24" s="137"/>
      <c r="WXW24" s="137"/>
      <c r="WXX24" s="137"/>
      <c r="WXY24" s="137"/>
      <c r="WXZ24" s="137"/>
      <c r="WYA24" s="137"/>
      <c r="WYB24" s="137"/>
      <c r="WYC24" s="137"/>
      <c r="WYD24" s="137"/>
      <c r="WYE24" s="137"/>
      <c r="WYF24" s="137"/>
      <c r="WYG24" s="137"/>
      <c r="WYH24" s="137"/>
      <c r="WYI24" s="137"/>
      <c r="WYJ24" s="137"/>
      <c r="WYK24" s="137"/>
      <c r="WYL24" s="137"/>
      <c r="WYM24" s="137"/>
      <c r="WYN24" s="137"/>
      <c r="WYO24" s="137"/>
      <c r="WYP24" s="137"/>
      <c r="WYQ24" s="137"/>
      <c r="WYR24" s="137"/>
      <c r="WYS24" s="137"/>
      <c r="WYT24" s="137"/>
      <c r="WYU24" s="137"/>
      <c r="WYV24" s="137"/>
      <c r="WYW24" s="137"/>
      <c r="WYX24" s="137"/>
      <c r="WYY24" s="137"/>
      <c r="WYZ24" s="137"/>
      <c r="WZA24" s="137"/>
      <c r="WZB24" s="137"/>
      <c r="WZC24" s="137"/>
      <c r="WZD24" s="137"/>
      <c r="WZE24" s="137"/>
      <c r="WZF24" s="137"/>
      <c r="WZG24" s="137"/>
      <c r="WZH24" s="137"/>
      <c r="WZI24" s="137"/>
      <c r="WZJ24" s="137"/>
      <c r="WZK24" s="137"/>
      <c r="WZL24" s="137"/>
      <c r="WZM24" s="137"/>
      <c r="WZN24" s="137"/>
      <c r="WZO24" s="137"/>
      <c r="WZP24" s="137"/>
      <c r="WZQ24" s="137"/>
      <c r="WZR24" s="137"/>
      <c r="WZS24" s="137"/>
      <c r="WZT24" s="137"/>
      <c r="WZU24" s="137"/>
      <c r="WZV24" s="137"/>
      <c r="WZW24" s="137"/>
      <c r="WZX24" s="137"/>
      <c r="WZY24" s="137"/>
      <c r="WZZ24" s="137"/>
      <c r="XAA24" s="137"/>
      <c r="XAB24" s="137"/>
      <c r="XAC24" s="137"/>
      <c r="XAD24" s="137"/>
      <c r="XAE24" s="137"/>
      <c r="XAF24" s="137"/>
      <c r="XAG24" s="137"/>
      <c r="XAH24" s="137"/>
      <c r="XAI24" s="137"/>
      <c r="XAJ24" s="137"/>
      <c r="XAK24" s="137"/>
      <c r="XAL24" s="137"/>
      <c r="XAM24" s="137"/>
      <c r="XAN24" s="137"/>
      <c r="XAO24" s="137"/>
      <c r="XAP24" s="137"/>
      <c r="XAQ24" s="137"/>
      <c r="XAR24" s="137"/>
      <c r="XAS24" s="137"/>
      <c r="XAT24" s="137"/>
      <c r="XAU24" s="137"/>
      <c r="XAV24" s="137"/>
      <c r="XAW24" s="137"/>
      <c r="XAX24" s="137"/>
      <c r="XAY24" s="137"/>
      <c r="XAZ24" s="137"/>
      <c r="XBA24" s="137"/>
      <c r="XBB24" s="137"/>
      <c r="XBC24" s="137"/>
      <c r="XBD24" s="137"/>
      <c r="XBE24" s="137"/>
      <c r="XBF24" s="137"/>
      <c r="XBG24" s="137"/>
      <c r="XBH24" s="137"/>
      <c r="XBI24" s="137"/>
      <c r="XBJ24" s="137"/>
      <c r="XBK24" s="137"/>
      <c r="XBL24" s="137"/>
      <c r="XBM24" s="137"/>
      <c r="XBN24" s="137"/>
      <c r="XBO24" s="137"/>
      <c r="XBP24" s="137"/>
      <c r="XBQ24" s="137"/>
      <c r="XBR24" s="137"/>
      <c r="XBS24" s="137"/>
      <c r="XBT24" s="137"/>
      <c r="XBU24" s="137"/>
      <c r="XBV24" s="137"/>
      <c r="XBW24" s="137"/>
      <c r="XBX24" s="137"/>
      <c r="XBY24" s="137"/>
      <c r="XBZ24" s="137"/>
      <c r="XCA24" s="137"/>
      <c r="XCB24" s="137"/>
      <c r="XCC24" s="137"/>
      <c r="XCD24" s="137"/>
      <c r="XCE24" s="137"/>
      <c r="XCF24" s="137"/>
      <c r="XCG24" s="137"/>
      <c r="XCH24" s="137"/>
      <c r="XCI24" s="137"/>
      <c r="XCJ24" s="137"/>
      <c r="XCK24" s="137"/>
      <c r="XCL24" s="137"/>
      <c r="XCM24" s="137"/>
      <c r="XCN24" s="137"/>
      <c r="XCO24" s="137"/>
      <c r="XCP24" s="137"/>
      <c r="XCQ24" s="137"/>
      <c r="XCR24" s="137"/>
      <c r="XCS24" s="137"/>
      <c r="XCT24" s="137"/>
      <c r="XCU24" s="137"/>
      <c r="XCV24" s="137"/>
      <c r="XCW24" s="137"/>
      <c r="XCX24" s="137"/>
      <c r="XCY24" s="137"/>
      <c r="XCZ24" s="137"/>
      <c r="XDA24" s="137"/>
      <c r="XDB24" s="137"/>
      <c r="XDC24" s="137"/>
      <c r="XDD24" s="137"/>
      <c r="XDE24" s="137"/>
      <c r="XDF24" s="137"/>
      <c r="XDG24" s="137"/>
      <c r="XDH24" s="137"/>
      <c r="XDI24" s="137"/>
      <c r="XDJ24" s="137"/>
      <c r="XDK24" s="137"/>
      <c r="XDL24" s="137"/>
      <c r="XDM24" s="137"/>
      <c r="XDN24" s="137"/>
      <c r="XDO24" s="137"/>
      <c r="XDP24" s="137"/>
      <c r="XDQ24" s="137"/>
      <c r="XDR24" s="137"/>
      <c r="XDS24" s="137"/>
      <c r="XDT24" s="137"/>
      <c r="XDU24" s="137"/>
      <c r="XDV24" s="137"/>
      <c r="XDW24" s="137"/>
      <c r="XDX24" s="137"/>
      <c r="XDY24" s="137"/>
      <c r="XDZ24" s="137"/>
      <c r="XEA24" s="137"/>
      <c r="XEB24" s="137"/>
      <c r="XEC24" s="137"/>
      <c r="XED24" s="137"/>
      <c r="XEE24" s="137"/>
      <c r="XEF24" s="137"/>
      <c r="XEG24" s="137"/>
      <c r="XEH24" s="137"/>
      <c r="XEI24" s="137"/>
      <c r="XEJ24" s="137"/>
      <c r="XEK24" s="137"/>
      <c r="XEL24" s="137"/>
      <c r="XEM24" s="137"/>
      <c r="XEN24" s="137"/>
      <c r="XEO24" s="137"/>
      <c r="XEP24" s="137"/>
      <c r="XEQ24" s="137"/>
      <c r="XER24" s="137"/>
      <c r="XES24" s="137"/>
      <c r="XET24" s="137"/>
      <c r="XEU24" s="137"/>
      <c r="XEV24" s="137"/>
      <c r="XEW24" s="137"/>
      <c r="XEX24" s="137"/>
      <c r="XEY24" s="137"/>
      <c r="XEZ24" s="137"/>
      <c r="XFA24" s="137"/>
      <c r="XFB24" s="137"/>
      <c r="XFC24" s="137"/>
      <c r="XFD24" s="137"/>
    </row>
    <row r="25" spans="1:16384" s="10" customFormat="1" ht="15" x14ac:dyDescent="0.25">
      <c r="A25" s="75">
        <v>17</v>
      </c>
      <c r="B25" s="284"/>
      <c r="C25" s="284"/>
      <c r="D25" s="12"/>
      <c r="E25" s="91" t="str">
        <f t="shared" si="0"/>
        <v/>
      </c>
      <c r="F25" s="14"/>
      <c r="G25" s="92">
        <f t="shared" si="15"/>
        <v>0</v>
      </c>
      <c r="H25" s="92">
        <f t="shared" si="16"/>
        <v>0</v>
      </c>
      <c r="I25" s="14">
        <f t="shared" si="8"/>
        <v>0</v>
      </c>
      <c r="J25" s="10" t="str">
        <f t="shared" si="17"/>
        <v/>
      </c>
      <c r="K25" s="10" t="str">
        <f>IF(J25&lt;&gt;"",INDEX(Helper!$D$3:$D$17,D25),"")</f>
        <v/>
      </c>
      <c r="L25" s="13"/>
      <c r="M25" s="10" t="str">
        <f t="shared" si="1"/>
        <v/>
      </c>
      <c r="N25" s="5"/>
      <c r="O25" s="5"/>
      <c r="P25" s="5"/>
      <c r="Q25" s="5"/>
      <c r="R25" s="5"/>
      <c r="S25" s="5"/>
      <c r="T25" s="5"/>
      <c r="U25" s="5"/>
      <c r="V25" s="5"/>
      <c r="W25" s="5"/>
      <c r="X25" s="5"/>
      <c r="Y25" s="5"/>
      <c r="Z25" s="5"/>
      <c r="AA25" s="5"/>
      <c r="AB25" s="5"/>
      <c r="AC25" s="5"/>
      <c r="AD25"/>
      <c r="AE25">
        <f t="shared" si="6"/>
        <v>0</v>
      </c>
      <c r="AF25">
        <f t="shared" si="7"/>
        <v>0</v>
      </c>
      <c r="AG25"/>
      <c r="AH25"/>
      <c r="AI25"/>
      <c r="AJ2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c r="XER25" s="5"/>
      <c r="XES25" s="5"/>
      <c r="XET25" s="5"/>
      <c r="XEU25" s="5"/>
      <c r="XEV25" s="5"/>
      <c r="XEW25" s="5"/>
      <c r="XEX25" s="5"/>
      <c r="XEY25" s="5"/>
      <c r="XEZ25" s="5"/>
      <c r="XFA25" s="5"/>
      <c r="XFB25" s="5"/>
      <c r="XFC25" s="5"/>
      <c r="XFD25" s="5"/>
    </row>
    <row r="26" spans="1:16384" s="10" customFormat="1" ht="15" x14ac:dyDescent="0.25">
      <c r="A26" s="75">
        <v>18</v>
      </c>
      <c r="B26" s="284"/>
      <c r="C26" s="284"/>
      <c r="D26" s="12"/>
      <c r="E26" s="91" t="str">
        <f t="shared" si="0"/>
        <v/>
      </c>
      <c r="F26" s="14"/>
      <c r="G26" s="92">
        <f t="shared" ref="G26" si="18">IF(E26="iF",F26,0)</f>
        <v>0</v>
      </c>
      <c r="H26" s="92">
        <f t="shared" ref="H26" si="19">IF(E26="eE",F26,0)</f>
        <v>0</v>
      </c>
      <c r="I26" s="14">
        <f t="shared" si="8"/>
        <v>0</v>
      </c>
      <c r="J26" s="10" t="str">
        <f t="shared" ref="J26" si="20">IF(OR(D26=0,ISBLANK(D26)),"",D26)</f>
        <v/>
      </c>
      <c r="K26" s="10" t="str">
        <f>IF(J26&lt;&gt;"",INDEX(Helper!$D$3:$D$17,D26),"")</f>
        <v/>
      </c>
      <c r="L26" s="13"/>
      <c r="M26" s="10" t="str">
        <f t="shared" si="1"/>
        <v/>
      </c>
      <c r="N26" s="5"/>
      <c r="O26" s="5"/>
      <c r="P26" s="5"/>
      <c r="Q26" s="5"/>
      <c r="R26" s="5"/>
      <c r="S26" s="5"/>
      <c r="T26" s="5"/>
      <c r="U26" s="5"/>
      <c r="V26" s="5"/>
      <c r="W26" s="5"/>
      <c r="X26" s="5"/>
      <c r="Y26" s="5"/>
      <c r="Z26" s="5"/>
      <c r="AA26" s="5"/>
      <c r="AB26" s="5"/>
      <c r="AC26" s="5"/>
      <c r="AD26"/>
      <c r="AE26">
        <f t="shared" si="6"/>
        <v>0</v>
      </c>
      <c r="AF26">
        <f t="shared" si="7"/>
        <v>0</v>
      </c>
      <c r="AG26"/>
      <c r="AH26"/>
      <c r="AI26"/>
      <c r="AJ26"/>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c r="IK26" s="147"/>
      <c r="IL26" s="147"/>
      <c r="IM26" s="147"/>
      <c r="IN26" s="147"/>
      <c r="IO26" s="147"/>
      <c r="IP26" s="147"/>
      <c r="IQ26" s="147"/>
      <c r="IR26" s="147"/>
      <c r="IS26" s="147"/>
      <c r="IT26" s="147"/>
      <c r="IU26" s="147"/>
      <c r="IV26" s="147"/>
      <c r="IW26" s="147"/>
      <c r="IX26" s="147"/>
      <c r="IY26" s="147"/>
      <c r="IZ26" s="147"/>
      <c r="JA26" s="147"/>
      <c r="JB26" s="147"/>
      <c r="JC26" s="147"/>
      <c r="JD26" s="147"/>
      <c r="JE26" s="147"/>
      <c r="JF26" s="147"/>
      <c r="JG26" s="147"/>
      <c r="JH26" s="147"/>
      <c r="JI26" s="147"/>
      <c r="JJ26" s="147"/>
      <c r="JK26" s="147"/>
      <c r="JL26" s="147"/>
      <c r="JM26" s="147"/>
      <c r="JN26" s="147"/>
      <c r="JO26" s="147"/>
      <c r="JP26" s="147"/>
      <c r="JQ26" s="147"/>
      <c r="JR26" s="147"/>
      <c r="JS26" s="147"/>
      <c r="JT26" s="147"/>
      <c r="JU26" s="147"/>
      <c r="JV26" s="147"/>
      <c r="JW26" s="147"/>
      <c r="JX26" s="147"/>
      <c r="JY26" s="147"/>
      <c r="JZ26" s="147"/>
      <c r="KA26" s="147"/>
      <c r="KB26" s="147"/>
      <c r="KC26" s="147"/>
      <c r="KD26" s="147"/>
      <c r="KE26" s="147"/>
      <c r="KF26" s="147"/>
      <c r="KG26" s="147"/>
      <c r="KH26" s="147"/>
      <c r="KI26" s="147"/>
      <c r="KJ26" s="147"/>
      <c r="KK26" s="147"/>
      <c r="KL26" s="147"/>
      <c r="KM26" s="147"/>
      <c r="KN26" s="147"/>
      <c r="KO26" s="147"/>
      <c r="KP26" s="147"/>
      <c r="KQ26" s="147"/>
      <c r="KR26" s="147"/>
      <c r="KS26" s="147"/>
      <c r="KT26" s="147"/>
      <c r="KU26" s="147"/>
      <c r="KV26" s="147"/>
      <c r="KW26" s="147"/>
      <c r="KX26" s="147"/>
      <c r="KY26" s="147"/>
      <c r="KZ26" s="147"/>
      <c r="LA26" s="147"/>
      <c r="LB26" s="147"/>
      <c r="LC26" s="147"/>
      <c r="LD26" s="147"/>
      <c r="LE26" s="147"/>
      <c r="LF26" s="147"/>
      <c r="LG26" s="147"/>
      <c r="LH26" s="147"/>
      <c r="LI26" s="147"/>
      <c r="LJ26" s="147"/>
      <c r="LK26" s="147"/>
      <c r="LL26" s="147"/>
      <c r="LM26" s="147"/>
      <c r="LN26" s="147"/>
      <c r="LO26" s="147"/>
      <c r="LP26" s="147"/>
      <c r="LQ26" s="147"/>
      <c r="LR26" s="147"/>
      <c r="LS26" s="147"/>
      <c r="LT26" s="147"/>
      <c r="LU26" s="147"/>
      <c r="LV26" s="147"/>
      <c r="LW26" s="147"/>
      <c r="LX26" s="147"/>
      <c r="LY26" s="147"/>
      <c r="LZ26" s="147"/>
      <c r="MA26" s="147"/>
      <c r="MB26" s="147"/>
      <c r="MC26" s="147"/>
      <c r="MD26" s="147"/>
      <c r="ME26" s="147"/>
      <c r="MF26" s="147"/>
      <c r="MG26" s="147"/>
      <c r="MH26" s="147"/>
      <c r="MI26" s="147"/>
      <c r="MJ26" s="147"/>
      <c r="MK26" s="147"/>
      <c r="ML26" s="147"/>
      <c r="MM26" s="147"/>
      <c r="MN26" s="147"/>
      <c r="MO26" s="147"/>
      <c r="MP26" s="147"/>
      <c r="MQ26" s="147"/>
      <c r="MR26" s="147"/>
      <c r="MS26" s="147"/>
      <c r="MT26" s="147"/>
      <c r="MU26" s="147"/>
      <c r="MV26" s="147"/>
      <c r="MW26" s="147"/>
      <c r="MX26" s="147"/>
      <c r="MY26" s="147"/>
      <c r="MZ26" s="147"/>
      <c r="NA26" s="147"/>
      <c r="NB26" s="147"/>
      <c r="NC26" s="147"/>
      <c r="ND26" s="147"/>
      <c r="NE26" s="147"/>
      <c r="NF26" s="147"/>
      <c r="NG26" s="147"/>
      <c r="NH26" s="147"/>
      <c r="NI26" s="147"/>
      <c r="NJ26" s="147"/>
      <c r="NK26" s="147"/>
      <c r="NL26" s="147"/>
      <c r="NM26" s="147"/>
      <c r="NN26" s="147"/>
      <c r="NO26" s="147"/>
      <c r="NP26" s="147"/>
      <c r="NQ26" s="147"/>
      <c r="NR26" s="147"/>
      <c r="NS26" s="147"/>
      <c r="NT26" s="147"/>
      <c r="NU26" s="147"/>
      <c r="NV26" s="147"/>
      <c r="NW26" s="147"/>
      <c r="NX26" s="147"/>
      <c r="NY26" s="147"/>
      <c r="NZ26" s="147"/>
      <c r="OA26" s="147"/>
      <c r="OB26" s="147"/>
      <c r="OC26" s="147"/>
      <c r="OD26" s="147"/>
      <c r="OE26" s="147"/>
      <c r="OF26" s="147"/>
      <c r="OG26" s="147"/>
      <c r="OH26" s="147"/>
      <c r="OI26" s="147"/>
      <c r="OJ26" s="147"/>
      <c r="OK26" s="147"/>
      <c r="OL26" s="147"/>
      <c r="OM26" s="147"/>
      <c r="ON26" s="147"/>
      <c r="OO26" s="147"/>
      <c r="OP26" s="147"/>
      <c r="OQ26" s="147"/>
      <c r="OR26" s="147"/>
      <c r="OS26" s="147"/>
      <c r="OT26" s="147"/>
      <c r="OU26" s="147"/>
      <c r="OV26" s="147"/>
      <c r="OW26" s="147"/>
      <c r="OX26" s="147"/>
      <c r="OY26" s="147"/>
      <c r="OZ26" s="147"/>
      <c r="PA26" s="147"/>
      <c r="PB26" s="147"/>
      <c r="PC26" s="147"/>
      <c r="PD26" s="147"/>
      <c r="PE26" s="147"/>
      <c r="PF26" s="147"/>
      <c r="PG26" s="147"/>
      <c r="PH26" s="147"/>
      <c r="PI26" s="147"/>
      <c r="PJ26" s="147"/>
      <c r="PK26" s="147"/>
      <c r="PL26" s="147"/>
      <c r="PM26" s="147"/>
      <c r="PN26" s="147"/>
      <c r="PO26" s="147"/>
      <c r="PP26" s="147"/>
      <c r="PQ26" s="147"/>
      <c r="PR26" s="147"/>
      <c r="PS26" s="147"/>
      <c r="PT26" s="147"/>
      <c r="PU26" s="147"/>
      <c r="PV26" s="147"/>
      <c r="PW26" s="147"/>
      <c r="PX26" s="147"/>
      <c r="PY26" s="147"/>
      <c r="PZ26" s="147"/>
      <c r="QA26" s="147"/>
      <c r="QB26" s="147"/>
      <c r="QC26" s="147"/>
      <c r="QD26" s="147"/>
      <c r="QE26" s="147"/>
      <c r="QF26" s="147"/>
      <c r="QG26" s="147"/>
      <c r="QH26" s="147"/>
      <c r="QI26" s="147"/>
      <c r="QJ26" s="147"/>
      <c r="QK26" s="147"/>
      <c r="QL26" s="147"/>
      <c r="QM26" s="147"/>
      <c r="QN26" s="147"/>
      <c r="QO26" s="147"/>
      <c r="QP26" s="147"/>
      <c r="QQ26" s="147"/>
      <c r="QR26" s="147"/>
      <c r="QS26" s="147"/>
      <c r="QT26" s="147"/>
      <c r="QU26" s="147"/>
      <c r="QV26" s="147"/>
      <c r="QW26" s="147"/>
      <c r="QX26" s="147"/>
      <c r="QY26" s="147"/>
      <c r="QZ26" s="147"/>
      <c r="RA26" s="147"/>
      <c r="RB26" s="147"/>
      <c r="RC26" s="147"/>
      <c r="RD26" s="147"/>
      <c r="RE26" s="147"/>
      <c r="RF26" s="147"/>
      <c r="RG26" s="147"/>
      <c r="RH26" s="147"/>
      <c r="RI26" s="147"/>
      <c r="RJ26" s="147"/>
      <c r="RK26" s="147"/>
      <c r="RL26" s="147"/>
      <c r="RM26" s="147"/>
      <c r="RN26" s="147"/>
      <c r="RO26" s="147"/>
      <c r="RP26" s="147"/>
      <c r="RQ26" s="147"/>
      <c r="RR26" s="147"/>
      <c r="RS26" s="147"/>
      <c r="RT26" s="147"/>
      <c r="RU26" s="147"/>
      <c r="RV26" s="147"/>
      <c r="RW26" s="147"/>
      <c r="RX26" s="147"/>
      <c r="RY26" s="147"/>
      <c r="RZ26" s="147"/>
      <c r="SA26" s="147"/>
      <c r="SB26" s="147"/>
      <c r="SC26" s="147"/>
      <c r="SD26" s="147"/>
      <c r="SE26" s="147"/>
      <c r="SF26" s="147"/>
      <c r="SG26" s="147"/>
      <c r="SH26" s="147"/>
      <c r="SI26" s="147"/>
      <c r="SJ26" s="147"/>
      <c r="SK26" s="147"/>
      <c r="SL26" s="147"/>
      <c r="SM26" s="147"/>
      <c r="SN26" s="147"/>
      <c r="SO26" s="147"/>
      <c r="SP26" s="147"/>
      <c r="SQ26" s="147"/>
      <c r="SR26" s="147"/>
      <c r="SS26" s="147"/>
      <c r="ST26" s="147"/>
      <c r="SU26" s="147"/>
      <c r="SV26" s="147"/>
      <c r="SW26" s="147"/>
      <c r="SX26" s="147"/>
      <c r="SY26" s="147"/>
      <c r="SZ26" s="147"/>
      <c r="TA26" s="147"/>
      <c r="TB26" s="147"/>
      <c r="TC26" s="147"/>
      <c r="TD26" s="147"/>
      <c r="TE26" s="147"/>
      <c r="TF26" s="147"/>
      <c r="TG26" s="147"/>
      <c r="TH26" s="147"/>
      <c r="TI26" s="147"/>
      <c r="TJ26" s="147"/>
      <c r="TK26" s="147"/>
      <c r="TL26" s="147"/>
      <c r="TM26" s="147"/>
      <c r="TN26" s="147"/>
      <c r="TO26" s="147"/>
      <c r="TP26" s="147"/>
      <c r="TQ26" s="147"/>
      <c r="TR26" s="147"/>
      <c r="TS26" s="147"/>
      <c r="TT26" s="147"/>
      <c r="TU26" s="147"/>
      <c r="TV26" s="147"/>
      <c r="TW26" s="147"/>
      <c r="TX26" s="147"/>
      <c r="TY26" s="147"/>
      <c r="TZ26" s="147"/>
      <c r="UA26" s="147"/>
      <c r="UB26" s="147"/>
      <c r="UC26" s="147"/>
      <c r="UD26" s="147"/>
      <c r="UE26" s="147"/>
      <c r="UF26" s="147"/>
      <c r="UG26" s="147"/>
      <c r="UH26" s="147"/>
      <c r="UI26" s="147"/>
      <c r="UJ26" s="147"/>
      <c r="UK26" s="147"/>
      <c r="UL26" s="147"/>
      <c r="UM26" s="147"/>
      <c r="UN26" s="147"/>
      <c r="UO26" s="147"/>
      <c r="UP26" s="147"/>
      <c r="UQ26" s="147"/>
      <c r="UR26" s="147"/>
      <c r="US26" s="147"/>
      <c r="UT26" s="147"/>
      <c r="UU26" s="147"/>
      <c r="UV26" s="147"/>
      <c r="UW26" s="147"/>
      <c r="UX26" s="147"/>
      <c r="UY26" s="147"/>
      <c r="UZ26" s="147"/>
      <c r="VA26" s="147"/>
      <c r="VB26" s="147"/>
      <c r="VC26" s="147"/>
      <c r="VD26" s="147"/>
      <c r="VE26" s="147"/>
      <c r="VF26" s="147"/>
      <c r="VG26" s="147"/>
      <c r="VH26" s="147"/>
      <c r="VI26" s="147"/>
      <c r="VJ26" s="147"/>
      <c r="VK26" s="147"/>
      <c r="VL26" s="147"/>
      <c r="VM26" s="147"/>
      <c r="VN26" s="147"/>
      <c r="VO26" s="147"/>
      <c r="VP26" s="147"/>
      <c r="VQ26" s="147"/>
      <c r="VR26" s="147"/>
      <c r="VS26" s="147"/>
      <c r="VT26" s="147"/>
      <c r="VU26" s="147"/>
      <c r="VV26" s="147"/>
      <c r="VW26" s="147"/>
      <c r="VX26" s="147"/>
      <c r="VY26" s="147"/>
      <c r="VZ26" s="147"/>
      <c r="WA26" s="147"/>
      <c r="WB26" s="147"/>
      <c r="WC26" s="147"/>
      <c r="WD26" s="147"/>
      <c r="WE26" s="147"/>
      <c r="WF26" s="147"/>
      <c r="WG26" s="147"/>
      <c r="WH26" s="147"/>
      <c r="WI26" s="147"/>
      <c r="WJ26" s="147"/>
      <c r="WK26" s="147"/>
      <c r="WL26" s="147"/>
      <c r="WM26" s="147"/>
      <c r="WN26" s="147"/>
      <c r="WO26" s="147"/>
      <c r="WP26" s="147"/>
      <c r="WQ26" s="147"/>
      <c r="WR26" s="147"/>
      <c r="WS26" s="147"/>
      <c r="WT26" s="147"/>
      <c r="WU26" s="147"/>
      <c r="WV26" s="147"/>
      <c r="WW26" s="147"/>
      <c r="WX26" s="147"/>
      <c r="WY26" s="147"/>
      <c r="WZ26" s="147"/>
      <c r="XA26" s="147"/>
      <c r="XB26" s="147"/>
      <c r="XC26" s="147"/>
      <c r="XD26" s="147"/>
      <c r="XE26" s="147"/>
      <c r="XF26" s="147"/>
      <c r="XG26" s="147"/>
      <c r="XH26" s="147"/>
      <c r="XI26" s="147"/>
      <c r="XJ26" s="147"/>
      <c r="XK26" s="147"/>
      <c r="XL26" s="147"/>
      <c r="XM26" s="147"/>
      <c r="XN26" s="147"/>
      <c r="XO26" s="147"/>
      <c r="XP26" s="147"/>
      <c r="XQ26" s="147"/>
      <c r="XR26" s="147"/>
      <c r="XS26" s="147"/>
      <c r="XT26" s="147"/>
      <c r="XU26" s="147"/>
      <c r="XV26" s="147"/>
      <c r="XW26" s="147"/>
      <c r="XX26" s="147"/>
      <c r="XY26" s="147"/>
      <c r="XZ26" s="147"/>
      <c r="YA26" s="147"/>
      <c r="YB26" s="147"/>
      <c r="YC26" s="147"/>
      <c r="YD26" s="147"/>
      <c r="YE26" s="147"/>
      <c r="YF26" s="147"/>
      <c r="YG26" s="147"/>
      <c r="YH26" s="147"/>
      <c r="YI26" s="147"/>
      <c r="YJ26" s="147"/>
      <c r="YK26" s="147"/>
      <c r="YL26" s="147"/>
      <c r="YM26" s="147"/>
      <c r="YN26" s="147"/>
      <c r="YO26" s="147"/>
      <c r="YP26" s="147"/>
      <c r="YQ26" s="147"/>
      <c r="YR26" s="147"/>
      <c r="YS26" s="147"/>
      <c r="YT26" s="147"/>
      <c r="YU26" s="147"/>
      <c r="YV26" s="147"/>
      <c r="YW26" s="147"/>
      <c r="YX26" s="147"/>
      <c r="YY26" s="147"/>
      <c r="YZ26" s="147"/>
      <c r="ZA26" s="147"/>
      <c r="ZB26" s="147"/>
      <c r="ZC26" s="147"/>
      <c r="ZD26" s="147"/>
      <c r="ZE26" s="147"/>
      <c r="ZF26" s="147"/>
      <c r="ZG26" s="147"/>
      <c r="ZH26" s="147"/>
      <c r="ZI26" s="147"/>
      <c r="ZJ26" s="147"/>
      <c r="ZK26" s="147"/>
      <c r="ZL26" s="147"/>
      <c r="ZM26" s="147"/>
      <c r="ZN26" s="147"/>
      <c r="ZO26" s="147"/>
      <c r="ZP26" s="147"/>
      <c r="ZQ26" s="147"/>
      <c r="ZR26" s="147"/>
      <c r="ZS26" s="147"/>
      <c r="ZT26" s="147"/>
      <c r="ZU26" s="147"/>
      <c r="ZV26" s="147"/>
      <c r="ZW26" s="147"/>
      <c r="ZX26" s="147"/>
      <c r="ZY26" s="147"/>
      <c r="ZZ26" s="147"/>
      <c r="AAA26" s="147"/>
      <c r="AAB26" s="147"/>
      <c r="AAC26" s="147"/>
      <c r="AAD26" s="147"/>
      <c r="AAE26" s="147"/>
      <c r="AAF26" s="147"/>
      <c r="AAG26" s="147"/>
      <c r="AAH26" s="147"/>
      <c r="AAI26" s="147"/>
      <c r="AAJ26" s="147"/>
      <c r="AAK26" s="147"/>
      <c r="AAL26" s="147"/>
      <c r="AAM26" s="147"/>
      <c r="AAN26" s="147"/>
      <c r="AAO26" s="147"/>
      <c r="AAP26" s="147"/>
      <c r="AAQ26" s="147"/>
      <c r="AAR26" s="147"/>
      <c r="AAS26" s="147"/>
      <c r="AAT26" s="147"/>
      <c r="AAU26" s="147"/>
      <c r="AAV26" s="147"/>
      <c r="AAW26" s="147"/>
      <c r="AAX26" s="147"/>
      <c r="AAY26" s="147"/>
      <c r="AAZ26" s="147"/>
      <c r="ABA26" s="147"/>
      <c r="ABB26" s="147"/>
      <c r="ABC26" s="147"/>
      <c r="ABD26" s="147"/>
      <c r="ABE26" s="147"/>
      <c r="ABF26" s="147"/>
      <c r="ABG26" s="147"/>
      <c r="ABH26" s="147"/>
      <c r="ABI26" s="147"/>
      <c r="ABJ26" s="147"/>
      <c r="ABK26" s="147"/>
      <c r="ABL26" s="147"/>
      <c r="ABM26" s="147"/>
      <c r="ABN26" s="147"/>
      <c r="ABO26" s="147"/>
      <c r="ABP26" s="147"/>
      <c r="ABQ26" s="147"/>
      <c r="ABR26" s="147"/>
      <c r="ABS26" s="147"/>
      <c r="ABT26" s="147"/>
      <c r="ABU26" s="147"/>
      <c r="ABV26" s="147"/>
      <c r="ABW26" s="147"/>
      <c r="ABX26" s="147"/>
      <c r="ABY26" s="147"/>
      <c r="ABZ26" s="147"/>
      <c r="ACA26" s="147"/>
      <c r="ACB26" s="147"/>
      <c r="ACC26" s="147"/>
      <c r="ACD26" s="147"/>
      <c r="ACE26" s="147"/>
      <c r="ACF26" s="147"/>
      <c r="ACG26" s="147"/>
      <c r="ACH26" s="147"/>
      <c r="ACI26" s="147"/>
      <c r="ACJ26" s="147"/>
      <c r="ACK26" s="147"/>
      <c r="ACL26" s="147"/>
      <c r="ACM26" s="147"/>
      <c r="ACN26" s="147"/>
      <c r="ACO26" s="147"/>
      <c r="ACP26" s="147"/>
      <c r="ACQ26" s="147"/>
      <c r="ACR26" s="147"/>
      <c r="ACS26" s="147"/>
      <c r="ACT26" s="147"/>
      <c r="ACU26" s="147"/>
      <c r="ACV26" s="147"/>
      <c r="ACW26" s="147"/>
      <c r="ACX26" s="147"/>
      <c r="ACY26" s="147"/>
      <c r="ACZ26" s="147"/>
      <c r="ADA26" s="147"/>
      <c r="ADB26" s="147"/>
      <c r="ADC26" s="147"/>
      <c r="ADD26" s="147"/>
      <c r="ADE26" s="147"/>
      <c r="ADF26" s="147"/>
      <c r="ADG26" s="147"/>
      <c r="ADH26" s="147"/>
      <c r="ADI26" s="147"/>
      <c r="ADJ26" s="147"/>
      <c r="ADK26" s="147"/>
      <c r="ADL26" s="147"/>
      <c r="ADM26" s="147"/>
      <c r="ADN26" s="147"/>
      <c r="ADO26" s="147"/>
      <c r="ADP26" s="147"/>
      <c r="ADQ26" s="147"/>
      <c r="ADR26" s="147"/>
      <c r="ADS26" s="147"/>
      <c r="ADT26" s="147"/>
      <c r="ADU26" s="147"/>
      <c r="ADV26" s="147"/>
      <c r="ADW26" s="147"/>
      <c r="ADX26" s="147"/>
      <c r="ADY26" s="147"/>
      <c r="ADZ26" s="147"/>
      <c r="AEA26" s="147"/>
      <c r="AEB26" s="147"/>
      <c r="AEC26" s="147"/>
      <c r="AED26" s="147"/>
      <c r="AEE26" s="147"/>
      <c r="AEF26" s="147"/>
      <c r="AEG26" s="147"/>
      <c r="AEH26" s="147"/>
      <c r="AEI26" s="147"/>
      <c r="AEJ26" s="147"/>
      <c r="AEK26" s="147"/>
      <c r="AEL26" s="147"/>
      <c r="AEM26" s="147"/>
      <c r="AEN26" s="147"/>
      <c r="AEO26" s="147"/>
      <c r="AEP26" s="147"/>
      <c r="AEQ26" s="147"/>
      <c r="AER26" s="147"/>
      <c r="AES26" s="147"/>
      <c r="AET26" s="147"/>
      <c r="AEU26" s="147"/>
      <c r="AEV26" s="147"/>
      <c r="AEW26" s="147"/>
      <c r="AEX26" s="147"/>
      <c r="AEY26" s="147"/>
      <c r="AEZ26" s="147"/>
      <c r="AFA26" s="147"/>
      <c r="AFB26" s="147"/>
      <c r="AFC26" s="147"/>
      <c r="AFD26" s="147"/>
      <c r="AFE26" s="147"/>
      <c r="AFF26" s="147"/>
      <c r="AFG26" s="147"/>
      <c r="AFH26" s="147"/>
      <c r="AFI26" s="147"/>
      <c r="AFJ26" s="147"/>
      <c r="AFK26" s="147"/>
      <c r="AFL26" s="147"/>
      <c r="AFM26" s="147"/>
      <c r="AFN26" s="147"/>
      <c r="AFO26" s="147"/>
      <c r="AFP26" s="147"/>
      <c r="AFQ26" s="147"/>
      <c r="AFR26" s="147"/>
      <c r="AFS26" s="147"/>
      <c r="AFT26" s="147"/>
      <c r="AFU26" s="147"/>
      <c r="AFV26" s="147"/>
      <c r="AFW26" s="147"/>
      <c r="AFX26" s="147"/>
      <c r="AFY26" s="147"/>
      <c r="AFZ26" s="147"/>
      <c r="AGA26" s="147"/>
      <c r="AGB26" s="147"/>
      <c r="AGC26" s="147"/>
      <c r="AGD26" s="147"/>
      <c r="AGE26" s="147"/>
      <c r="AGF26" s="147"/>
      <c r="AGG26" s="147"/>
      <c r="AGH26" s="147"/>
      <c r="AGI26" s="147"/>
      <c r="AGJ26" s="147"/>
      <c r="AGK26" s="147"/>
      <c r="AGL26" s="147"/>
      <c r="AGM26" s="147"/>
      <c r="AGN26" s="147"/>
      <c r="AGO26" s="147"/>
      <c r="AGP26" s="147"/>
      <c r="AGQ26" s="147"/>
      <c r="AGR26" s="147"/>
      <c r="AGS26" s="147"/>
      <c r="AGT26" s="147"/>
      <c r="AGU26" s="147"/>
      <c r="AGV26" s="147"/>
      <c r="AGW26" s="147"/>
      <c r="AGX26" s="147"/>
      <c r="AGY26" s="147"/>
      <c r="AGZ26" s="147"/>
      <c r="AHA26" s="147"/>
      <c r="AHB26" s="147"/>
      <c r="AHC26" s="147"/>
      <c r="AHD26" s="147"/>
      <c r="AHE26" s="147"/>
      <c r="AHF26" s="147"/>
      <c r="AHG26" s="147"/>
      <c r="AHH26" s="147"/>
      <c r="AHI26" s="147"/>
      <c r="AHJ26" s="147"/>
      <c r="AHK26" s="147"/>
      <c r="AHL26" s="147"/>
      <c r="AHM26" s="147"/>
      <c r="AHN26" s="147"/>
      <c r="AHO26" s="147"/>
      <c r="AHP26" s="147"/>
      <c r="AHQ26" s="147"/>
      <c r="AHR26" s="147"/>
      <c r="AHS26" s="147"/>
      <c r="AHT26" s="147"/>
      <c r="AHU26" s="147"/>
      <c r="AHV26" s="147"/>
      <c r="AHW26" s="147"/>
      <c r="AHX26" s="147"/>
      <c r="AHY26" s="147"/>
      <c r="AHZ26" s="147"/>
      <c r="AIA26" s="147"/>
      <c r="AIB26" s="147"/>
      <c r="AIC26" s="147"/>
      <c r="AID26" s="147"/>
      <c r="AIE26" s="147"/>
      <c r="AIF26" s="147"/>
      <c r="AIG26" s="147"/>
      <c r="AIH26" s="147"/>
      <c r="AII26" s="147"/>
      <c r="AIJ26" s="147"/>
      <c r="AIK26" s="147"/>
      <c r="AIL26" s="147"/>
      <c r="AIM26" s="147"/>
      <c r="AIN26" s="147"/>
      <c r="AIO26" s="147"/>
      <c r="AIP26" s="147"/>
      <c r="AIQ26" s="147"/>
      <c r="AIR26" s="147"/>
      <c r="AIS26" s="147"/>
      <c r="AIT26" s="147"/>
      <c r="AIU26" s="147"/>
      <c r="AIV26" s="147"/>
      <c r="AIW26" s="147"/>
      <c r="AIX26" s="147"/>
      <c r="AIY26" s="147"/>
      <c r="AIZ26" s="147"/>
      <c r="AJA26" s="147"/>
      <c r="AJB26" s="147"/>
      <c r="AJC26" s="147"/>
      <c r="AJD26" s="147"/>
      <c r="AJE26" s="147"/>
      <c r="AJF26" s="147"/>
      <c r="AJG26" s="147"/>
      <c r="AJH26" s="147"/>
      <c r="AJI26" s="147"/>
      <c r="AJJ26" s="147"/>
      <c r="AJK26" s="147"/>
      <c r="AJL26" s="147"/>
      <c r="AJM26" s="147"/>
      <c r="AJN26" s="147"/>
      <c r="AJO26" s="147"/>
      <c r="AJP26" s="147"/>
      <c r="AJQ26" s="147"/>
      <c r="AJR26" s="147"/>
      <c r="AJS26" s="147"/>
      <c r="AJT26" s="147"/>
      <c r="AJU26" s="147"/>
      <c r="AJV26" s="147"/>
      <c r="AJW26" s="147"/>
      <c r="AJX26" s="147"/>
      <c r="AJY26" s="147"/>
      <c r="AJZ26" s="147"/>
      <c r="AKA26" s="147"/>
      <c r="AKB26" s="147"/>
      <c r="AKC26" s="147"/>
      <c r="AKD26" s="147"/>
      <c r="AKE26" s="147"/>
      <c r="AKF26" s="147"/>
      <c r="AKG26" s="147"/>
      <c r="AKH26" s="147"/>
      <c r="AKI26" s="147"/>
      <c r="AKJ26" s="147"/>
      <c r="AKK26" s="147"/>
      <c r="AKL26" s="147"/>
      <c r="AKM26" s="147"/>
      <c r="AKN26" s="147"/>
      <c r="AKO26" s="147"/>
      <c r="AKP26" s="147"/>
      <c r="AKQ26" s="147"/>
      <c r="AKR26" s="147"/>
      <c r="AKS26" s="147"/>
      <c r="AKT26" s="147"/>
      <c r="AKU26" s="147"/>
      <c r="AKV26" s="147"/>
      <c r="AKW26" s="147"/>
      <c r="AKX26" s="147"/>
      <c r="AKY26" s="147"/>
      <c r="AKZ26" s="147"/>
      <c r="ALA26" s="147"/>
      <c r="ALB26" s="147"/>
      <c r="ALC26" s="147"/>
      <c r="ALD26" s="147"/>
      <c r="ALE26" s="147"/>
      <c r="ALF26" s="147"/>
      <c r="ALG26" s="147"/>
      <c r="ALH26" s="147"/>
      <c r="ALI26" s="147"/>
      <c r="ALJ26" s="147"/>
      <c r="ALK26" s="147"/>
      <c r="ALL26" s="147"/>
      <c r="ALM26" s="147"/>
      <c r="ALN26" s="147"/>
      <c r="ALO26" s="147"/>
      <c r="ALP26" s="147"/>
      <c r="ALQ26" s="147"/>
      <c r="ALR26" s="147"/>
      <c r="ALS26" s="147"/>
      <c r="ALT26" s="147"/>
      <c r="ALU26" s="147"/>
      <c r="ALV26" s="147"/>
      <c r="ALW26" s="147"/>
      <c r="ALX26" s="147"/>
      <c r="ALY26" s="147"/>
      <c r="ALZ26" s="147"/>
      <c r="AMA26" s="147"/>
      <c r="AMB26" s="147"/>
      <c r="AMC26" s="147"/>
      <c r="AMD26" s="147"/>
      <c r="AME26" s="147"/>
      <c r="AMF26" s="147"/>
      <c r="AMG26" s="147"/>
      <c r="AMH26" s="147"/>
      <c r="AMI26" s="147"/>
      <c r="AMJ26" s="147"/>
      <c r="AMK26" s="147"/>
      <c r="AML26" s="147"/>
      <c r="AMM26" s="147"/>
      <c r="AMN26" s="147"/>
      <c r="AMO26" s="147"/>
      <c r="AMP26" s="147"/>
      <c r="AMQ26" s="147"/>
      <c r="AMR26" s="147"/>
      <c r="AMS26" s="147"/>
      <c r="AMT26" s="147"/>
      <c r="AMU26" s="147"/>
      <c r="AMV26" s="147"/>
      <c r="AMW26" s="147"/>
      <c r="AMX26" s="147"/>
      <c r="AMY26" s="147"/>
      <c r="AMZ26" s="147"/>
      <c r="ANA26" s="147"/>
      <c r="ANB26" s="147"/>
      <c r="ANC26" s="147"/>
      <c r="AND26" s="147"/>
      <c r="ANE26" s="147"/>
      <c r="ANF26" s="147"/>
      <c r="ANG26" s="147"/>
      <c r="ANH26" s="147"/>
      <c r="ANI26" s="147"/>
      <c r="ANJ26" s="147"/>
      <c r="ANK26" s="147"/>
      <c r="ANL26" s="147"/>
      <c r="ANM26" s="147"/>
      <c r="ANN26" s="147"/>
      <c r="ANO26" s="147"/>
      <c r="ANP26" s="147"/>
      <c r="ANQ26" s="147"/>
      <c r="ANR26" s="147"/>
      <c r="ANS26" s="147"/>
      <c r="ANT26" s="147"/>
      <c r="ANU26" s="147"/>
      <c r="ANV26" s="147"/>
      <c r="ANW26" s="147"/>
      <c r="ANX26" s="147"/>
      <c r="ANY26" s="147"/>
      <c r="ANZ26" s="147"/>
      <c r="AOA26" s="147"/>
      <c r="AOB26" s="147"/>
      <c r="AOC26" s="147"/>
      <c r="AOD26" s="147"/>
      <c r="AOE26" s="147"/>
      <c r="AOF26" s="147"/>
      <c r="AOG26" s="147"/>
      <c r="AOH26" s="147"/>
      <c r="AOI26" s="147"/>
      <c r="AOJ26" s="147"/>
      <c r="AOK26" s="147"/>
      <c r="AOL26" s="147"/>
      <c r="AOM26" s="147"/>
      <c r="AON26" s="147"/>
      <c r="AOO26" s="147"/>
      <c r="AOP26" s="147"/>
      <c r="AOQ26" s="147"/>
      <c r="AOR26" s="147"/>
      <c r="AOS26" s="147"/>
      <c r="AOT26" s="147"/>
      <c r="AOU26" s="147"/>
      <c r="AOV26" s="147"/>
      <c r="AOW26" s="147"/>
      <c r="AOX26" s="147"/>
      <c r="AOY26" s="147"/>
      <c r="AOZ26" s="147"/>
      <c r="APA26" s="147"/>
      <c r="APB26" s="147"/>
      <c r="APC26" s="147"/>
      <c r="APD26" s="147"/>
      <c r="APE26" s="147"/>
      <c r="APF26" s="147"/>
      <c r="APG26" s="147"/>
      <c r="APH26" s="147"/>
      <c r="API26" s="147"/>
      <c r="APJ26" s="147"/>
      <c r="APK26" s="147"/>
      <c r="APL26" s="147"/>
      <c r="APM26" s="147"/>
      <c r="APN26" s="147"/>
      <c r="APO26" s="147"/>
      <c r="APP26" s="147"/>
      <c r="APQ26" s="147"/>
      <c r="APR26" s="147"/>
      <c r="APS26" s="147"/>
      <c r="APT26" s="147"/>
      <c r="APU26" s="147"/>
      <c r="APV26" s="147"/>
      <c r="APW26" s="147"/>
      <c r="APX26" s="147"/>
      <c r="APY26" s="147"/>
      <c r="APZ26" s="147"/>
      <c r="AQA26" s="147"/>
      <c r="AQB26" s="147"/>
      <c r="AQC26" s="147"/>
      <c r="AQD26" s="147"/>
      <c r="AQE26" s="147"/>
      <c r="AQF26" s="147"/>
      <c r="AQG26" s="147"/>
      <c r="AQH26" s="147"/>
      <c r="AQI26" s="147"/>
      <c r="AQJ26" s="147"/>
      <c r="AQK26" s="147"/>
      <c r="AQL26" s="147"/>
      <c r="AQM26" s="147"/>
      <c r="AQN26" s="147"/>
      <c r="AQO26" s="147"/>
      <c r="AQP26" s="147"/>
      <c r="AQQ26" s="147"/>
      <c r="AQR26" s="147"/>
      <c r="AQS26" s="147"/>
      <c r="AQT26" s="147"/>
      <c r="AQU26" s="147"/>
      <c r="AQV26" s="147"/>
      <c r="AQW26" s="147"/>
      <c r="AQX26" s="147"/>
      <c r="AQY26" s="147"/>
      <c r="AQZ26" s="147"/>
      <c r="ARA26" s="147"/>
      <c r="ARB26" s="147"/>
      <c r="ARC26" s="147"/>
      <c r="ARD26" s="147"/>
      <c r="ARE26" s="147"/>
      <c r="ARF26" s="147"/>
      <c r="ARG26" s="147"/>
      <c r="ARH26" s="147"/>
      <c r="ARI26" s="147"/>
      <c r="ARJ26" s="147"/>
      <c r="ARK26" s="147"/>
      <c r="ARL26" s="147"/>
      <c r="ARM26" s="147"/>
      <c r="ARN26" s="147"/>
      <c r="ARO26" s="147"/>
      <c r="ARP26" s="147"/>
      <c r="ARQ26" s="147"/>
      <c r="ARR26" s="147"/>
      <c r="ARS26" s="147"/>
      <c r="ART26" s="147"/>
      <c r="ARU26" s="147"/>
      <c r="ARV26" s="147"/>
      <c r="ARW26" s="147"/>
      <c r="ARX26" s="147"/>
      <c r="ARY26" s="147"/>
      <c r="ARZ26" s="147"/>
      <c r="ASA26" s="147"/>
      <c r="ASB26" s="147"/>
      <c r="ASC26" s="147"/>
      <c r="ASD26" s="147"/>
      <c r="ASE26" s="147"/>
      <c r="ASF26" s="147"/>
      <c r="ASG26" s="147"/>
      <c r="ASH26" s="147"/>
      <c r="ASI26" s="147"/>
      <c r="ASJ26" s="147"/>
      <c r="ASK26" s="147"/>
      <c r="ASL26" s="147"/>
      <c r="ASM26" s="147"/>
      <c r="ASN26" s="147"/>
      <c r="ASO26" s="147"/>
      <c r="ASP26" s="147"/>
      <c r="ASQ26" s="147"/>
      <c r="ASR26" s="147"/>
      <c r="ASS26" s="147"/>
      <c r="AST26" s="147"/>
      <c r="ASU26" s="147"/>
      <c r="ASV26" s="147"/>
      <c r="ASW26" s="147"/>
      <c r="ASX26" s="147"/>
      <c r="ASY26" s="147"/>
      <c r="ASZ26" s="147"/>
      <c r="ATA26" s="147"/>
      <c r="ATB26" s="147"/>
      <c r="ATC26" s="147"/>
      <c r="ATD26" s="147"/>
      <c r="ATE26" s="147"/>
      <c r="ATF26" s="147"/>
      <c r="ATG26" s="147"/>
      <c r="ATH26" s="147"/>
      <c r="ATI26" s="147"/>
      <c r="ATJ26" s="147"/>
      <c r="ATK26" s="147"/>
      <c r="ATL26" s="147"/>
      <c r="ATM26" s="147"/>
      <c r="ATN26" s="147"/>
      <c r="ATO26" s="147"/>
      <c r="ATP26" s="147"/>
      <c r="ATQ26" s="147"/>
      <c r="ATR26" s="147"/>
      <c r="ATS26" s="147"/>
      <c r="ATT26" s="147"/>
      <c r="ATU26" s="147"/>
      <c r="ATV26" s="147"/>
      <c r="ATW26" s="147"/>
      <c r="ATX26" s="147"/>
      <c r="ATY26" s="147"/>
      <c r="ATZ26" s="147"/>
      <c r="AUA26" s="147"/>
      <c r="AUB26" s="147"/>
      <c r="AUC26" s="147"/>
      <c r="AUD26" s="147"/>
      <c r="AUE26" s="147"/>
      <c r="AUF26" s="147"/>
      <c r="AUG26" s="147"/>
      <c r="AUH26" s="147"/>
      <c r="AUI26" s="147"/>
      <c r="AUJ26" s="147"/>
      <c r="AUK26" s="147"/>
      <c r="AUL26" s="147"/>
      <c r="AUM26" s="147"/>
      <c r="AUN26" s="147"/>
      <c r="AUO26" s="147"/>
      <c r="AUP26" s="147"/>
      <c r="AUQ26" s="147"/>
      <c r="AUR26" s="147"/>
      <c r="AUS26" s="147"/>
      <c r="AUT26" s="147"/>
      <c r="AUU26" s="147"/>
      <c r="AUV26" s="147"/>
      <c r="AUW26" s="147"/>
      <c r="AUX26" s="147"/>
      <c r="AUY26" s="147"/>
      <c r="AUZ26" s="147"/>
      <c r="AVA26" s="147"/>
      <c r="AVB26" s="147"/>
      <c r="AVC26" s="147"/>
      <c r="AVD26" s="147"/>
      <c r="AVE26" s="147"/>
      <c r="AVF26" s="147"/>
      <c r="AVG26" s="147"/>
      <c r="AVH26" s="147"/>
      <c r="AVI26" s="147"/>
      <c r="AVJ26" s="147"/>
      <c r="AVK26" s="147"/>
      <c r="AVL26" s="147"/>
      <c r="AVM26" s="147"/>
      <c r="AVN26" s="147"/>
      <c r="AVO26" s="147"/>
      <c r="AVP26" s="147"/>
      <c r="AVQ26" s="147"/>
      <c r="AVR26" s="147"/>
      <c r="AVS26" s="147"/>
      <c r="AVT26" s="147"/>
      <c r="AVU26" s="147"/>
      <c r="AVV26" s="147"/>
      <c r="AVW26" s="147"/>
      <c r="AVX26" s="147"/>
      <c r="AVY26" s="147"/>
      <c r="AVZ26" s="147"/>
      <c r="AWA26" s="147"/>
      <c r="AWB26" s="147"/>
      <c r="AWC26" s="147"/>
      <c r="AWD26" s="147"/>
      <c r="AWE26" s="147"/>
      <c r="AWF26" s="147"/>
      <c r="AWG26" s="147"/>
      <c r="AWH26" s="147"/>
      <c r="AWI26" s="147"/>
      <c r="AWJ26" s="147"/>
      <c r="AWK26" s="147"/>
      <c r="AWL26" s="147"/>
      <c r="AWM26" s="147"/>
      <c r="AWN26" s="147"/>
      <c r="AWO26" s="147"/>
      <c r="AWP26" s="147"/>
      <c r="AWQ26" s="147"/>
      <c r="AWR26" s="147"/>
      <c r="AWS26" s="147"/>
      <c r="AWT26" s="147"/>
      <c r="AWU26" s="147"/>
      <c r="AWV26" s="147"/>
      <c r="AWW26" s="147"/>
      <c r="AWX26" s="147"/>
      <c r="AWY26" s="147"/>
      <c r="AWZ26" s="147"/>
      <c r="AXA26" s="147"/>
      <c r="AXB26" s="147"/>
      <c r="AXC26" s="147"/>
      <c r="AXD26" s="147"/>
      <c r="AXE26" s="147"/>
      <c r="AXF26" s="147"/>
      <c r="AXG26" s="147"/>
      <c r="AXH26" s="147"/>
      <c r="AXI26" s="147"/>
      <c r="AXJ26" s="147"/>
      <c r="AXK26" s="147"/>
      <c r="AXL26" s="147"/>
      <c r="AXM26" s="147"/>
      <c r="AXN26" s="147"/>
      <c r="AXO26" s="147"/>
      <c r="AXP26" s="147"/>
      <c r="AXQ26" s="147"/>
      <c r="AXR26" s="147"/>
      <c r="AXS26" s="147"/>
      <c r="AXT26" s="147"/>
      <c r="AXU26" s="147"/>
      <c r="AXV26" s="147"/>
      <c r="AXW26" s="147"/>
      <c r="AXX26" s="147"/>
      <c r="AXY26" s="147"/>
      <c r="AXZ26" s="147"/>
      <c r="AYA26" s="147"/>
      <c r="AYB26" s="147"/>
      <c r="AYC26" s="147"/>
      <c r="AYD26" s="147"/>
      <c r="AYE26" s="147"/>
      <c r="AYF26" s="147"/>
      <c r="AYG26" s="147"/>
      <c r="AYH26" s="147"/>
      <c r="AYI26" s="147"/>
      <c r="AYJ26" s="147"/>
      <c r="AYK26" s="147"/>
      <c r="AYL26" s="147"/>
      <c r="AYM26" s="147"/>
      <c r="AYN26" s="147"/>
      <c r="AYO26" s="147"/>
      <c r="AYP26" s="147"/>
      <c r="AYQ26" s="147"/>
      <c r="AYR26" s="147"/>
      <c r="AYS26" s="147"/>
      <c r="AYT26" s="147"/>
      <c r="AYU26" s="147"/>
      <c r="AYV26" s="147"/>
      <c r="AYW26" s="147"/>
      <c r="AYX26" s="147"/>
      <c r="AYY26" s="147"/>
      <c r="AYZ26" s="147"/>
      <c r="AZA26" s="147"/>
      <c r="AZB26" s="147"/>
      <c r="AZC26" s="147"/>
      <c r="AZD26" s="147"/>
      <c r="AZE26" s="147"/>
      <c r="AZF26" s="147"/>
      <c r="AZG26" s="147"/>
      <c r="AZH26" s="147"/>
      <c r="AZI26" s="147"/>
      <c r="AZJ26" s="147"/>
      <c r="AZK26" s="147"/>
      <c r="AZL26" s="147"/>
      <c r="AZM26" s="147"/>
      <c r="AZN26" s="147"/>
      <c r="AZO26" s="147"/>
      <c r="AZP26" s="147"/>
      <c r="AZQ26" s="147"/>
      <c r="AZR26" s="147"/>
      <c r="AZS26" s="147"/>
      <c r="AZT26" s="147"/>
      <c r="AZU26" s="147"/>
      <c r="AZV26" s="147"/>
      <c r="AZW26" s="147"/>
      <c r="AZX26" s="147"/>
      <c r="AZY26" s="147"/>
      <c r="AZZ26" s="147"/>
      <c r="BAA26" s="147"/>
      <c r="BAB26" s="147"/>
      <c r="BAC26" s="147"/>
      <c r="BAD26" s="147"/>
      <c r="BAE26" s="147"/>
      <c r="BAF26" s="147"/>
      <c r="BAG26" s="147"/>
      <c r="BAH26" s="147"/>
      <c r="BAI26" s="147"/>
      <c r="BAJ26" s="147"/>
      <c r="BAK26" s="147"/>
      <c r="BAL26" s="147"/>
      <c r="BAM26" s="147"/>
      <c r="BAN26" s="147"/>
      <c r="BAO26" s="147"/>
      <c r="BAP26" s="147"/>
      <c r="BAQ26" s="147"/>
      <c r="BAR26" s="147"/>
      <c r="BAS26" s="147"/>
      <c r="BAT26" s="147"/>
      <c r="BAU26" s="147"/>
      <c r="BAV26" s="147"/>
      <c r="BAW26" s="147"/>
      <c r="BAX26" s="147"/>
      <c r="BAY26" s="147"/>
      <c r="BAZ26" s="147"/>
      <c r="BBA26" s="147"/>
      <c r="BBB26" s="147"/>
      <c r="BBC26" s="147"/>
      <c r="BBD26" s="147"/>
      <c r="BBE26" s="147"/>
      <c r="BBF26" s="147"/>
      <c r="BBG26" s="147"/>
      <c r="BBH26" s="147"/>
      <c r="BBI26" s="147"/>
      <c r="BBJ26" s="147"/>
      <c r="BBK26" s="147"/>
      <c r="BBL26" s="147"/>
      <c r="BBM26" s="147"/>
      <c r="BBN26" s="147"/>
      <c r="BBO26" s="147"/>
      <c r="BBP26" s="147"/>
      <c r="BBQ26" s="147"/>
      <c r="BBR26" s="147"/>
      <c r="BBS26" s="147"/>
      <c r="BBT26" s="147"/>
      <c r="BBU26" s="147"/>
      <c r="BBV26" s="147"/>
      <c r="BBW26" s="147"/>
      <c r="BBX26" s="147"/>
      <c r="BBY26" s="147"/>
      <c r="BBZ26" s="147"/>
      <c r="BCA26" s="147"/>
      <c r="BCB26" s="147"/>
      <c r="BCC26" s="147"/>
      <c r="BCD26" s="147"/>
      <c r="BCE26" s="147"/>
      <c r="BCF26" s="147"/>
      <c r="BCG26" s="147"/>
      <c r="BCH26" s="147"/>
      <c r="BCI26" s="147"/>
      <c r="BCJ26" s="147"/>
      <c r="BCK26" s="147"/>
      <c r="BCL26" s="147"/>
      <c r="BCM26" s="147"/>
      <c r="BCN26" s="147"/>
      <c r="BCO26" s="147"/>
      <c r="BCP26" s="147"/>
      <c r="BCQ26" s="147"/>
      <c r="BCR26" s="147"/>
      <c r="BCS26" s="147"/>
      <c r="BCT26" s="147"/>
      <c r="BCU26" s="147"/>
      <c r="BCV26" s="147"/>
      <c r="BCW26" s="147"/>
      <c r="BCX26" s="147"/>
      <c r="BCY26" s="147"/>
      <c r="BCZ26" s="147"/>
      <c r="BDA26" s="147"/>
      <c r="BDB26" s="147"/>
      <c r="BDC26" s="147"/>
      <c r="BDD26" s="147"/>
      <c r="BDE26" s="147"/>
      <c r="BDF26" s="147"/>
      <c r="BDG26" s="147"/>
      <c r="BDH26" s="147"/>
      <c r="BDI26" s="147"/>
      <c r="BDJ26" s="147"/>
      <c r="BDK26" s="147"/>
      <c r="BDL26" s="147"/>
      <c r="BDM26" s="147"/>
      <c r="BDN26" s="147"/>
      <c r="BDO26" s="147"/>
      <c r="BDP26" s="147"/>
      <c r="BDQ26" s="147"/>
      <c r="BDR26" s="147"/>
      <c r="BDS26" s="147"/>
      <c r="BDT26" s="147"/>
      <c r="BDU26" s="147"/>
      <c r="BDV26" s="147"/>
      <c r="BDW26" s="147"/>
      <c r="BDX26" s="147"/>
      <c r="BDY26" s="147"/>
      <c r="BDZ26" s="147"/>
      <c r="BEA26" s="147"/>
      <c r="BEB26" s="147"/>
      <c r="BEC26" s="147"/>
      <c r="BED26" s="147"/>
      <c r="BEE26" s="147"/>
      <c r="BEF26" s="147"/>
      <c r="BEG26" s="147"/>
      <c r="BEH26" s="147"/>
      <c r="BEI26" s="147"/>
      <c r="BEJ26" s="147"/>
      <c r="BEK26" s="147"/>
      <c r="BEL26" s="147"/>
      <c r="BEM26" s="147"/>
      <c r="BEN26" s="147"/>
      <c r="BEO26" s="147"/>
      <c r="BEP26" s="147"/>
      <c r="BEQ26" s="147"/>
      <c r="BER26" s="147"/>
      <c r="BES26" s="147"/>
      <c r="BET26" s="147"/>
      <c r="BEU26" s="147"/>
      <c r="BEV26" s="147"/>
      <c r="BEW26" s="147"/>
      <c r="BEX26" s="147"/>
      <c r="BEY26" s="147"/>
      <c r="BEZ26" s="147"/>
      <c r="BFA26" s="147"/>
      <c r="BFB26" s="147"/>
      <c r="BFC26" s="147"/>
      <c r="BFD26" s="147"/>
      <c r="BFE26" s="147"/>
      <c r="BFF26" s="147"/>
      <c r="BFG26" s="147"/>
      <c r="BFH26" s="147"/>
      <c r="BFI26" s="147"/>
      <c r="BFJ26" s="147"/>
      <c r="BFK26" s="147"/>
      <c r="BFL26" s="147"/>
      <c r="BFM26" s="147"/>
      <c r="BFN26" s="147"/>
      <c r="BFO26" s="147"/>
      <c r="BFP26" s="147"/>
      <c r="BFQ26" s="147"/>
      <c r="BFR26" s="147"/>
      <c r="BFS26" s="147"/>
      <c r="BFT26" s="147"/>
      <c r="BFU26" s="147"/>
      <c r="BFV26" s="147"/>
      <c r="BFW26" s="147"/>
      <c r="BFX26" s="147"/>
      <c r="BFY26" s="147"/>
      <c r="BFZ26" s="147"/>
      <c r="BGA26" s="147"/>
      <c r="BGB26" s="147"/>
      <c r="BGC26" s="147"/>
      <c r="BGD26" s="147"/>
      <c r="BGE26" s="147"/>
      <c r="BGF26" s="147"/>
      <c r="BGG26" s="147"/>
      <c r="BGH26" s="147"/>
      <c r="BGI26" s="147"/>
      <c r="BGJ26" s="147"/>
      <c r="BGK26" s="147"/>
      <c r="BGL26" s="147"/>
      <c r="BGM26" s="147"/>
      <c r="BGN26" s="147"/>
      <c r="BGO26" s="147"/>
      <c r="BGP26" s="147"/>
      <c r="BGQ26" s="147"/>
      <c r="BGR26" s="147"/>
      <c r="BGS26" s="147"/>
      <c r="BGT26" s="147"/>
      <c r="BGU26" s="147"/>
      <c r="BGV26" s="147"/>
      <c r="BGW26" s="147"/>
      <c r="BGX26" s="147"/>
      <c r="BGY26" s="147"/>
      <c r="BGZ26" s="147"/>
      <c r="BHA26" s="147"/>
      <c r="BHB26" s="147"/>
      <c r="BHC26" s="147"/>
      <c r="BHD26" s="147"/>
      <c r="BHE26" s="147"/>
      <c r="BHF26" s="147"/>
      <c r="BHG26" s="147"/>
      <c r="BHH26" s="147"/>
      <c r="BHI26" s="147"/>
      <c r="BHJ26" s="147"/>
      <c r="BHK26" s="147"/>
      <c r="BHL26" s="147"/>
      <c r="BHM26" s="147"/>
      <c r="BHN26" s="147"/>
      <c r="BHO26" s="147"/>
      <c r="BHP26" s="147"/>
      <c r="BHQ26" s="147"/>
      <c r="BHR26" s="147"/>
      <c r="BHS26" s="147"/>
      <c r="BHT26" s="147"/>
      <c r="BHU26" s="147"/>
      <c r="BHV26" s="147"/>
      <c r="BHW26" s="147"/>
      <c r="BHX26" s="147"/>
      <c r="BHY26" s="147"/>
      <c r="BHZ26" s="147"/>
      <c r="BIA26" s="147"/>
      <c r="BIB26" s="147"/>
      <c r="BIC26" s="147"/>
      <c r="BID26" s="147"/>
      <c r="BIE26" s="147"/>
      <c r="BIF26" s="147"/>
      <c r="BIG26" s="147"/>
      <c r="BIH26" s="147"/>
      <c r="BII26" s="147"/>
      <c r="BIJ26" s="147"/>
      <c r="BIK26" s="147"/>
      <c r="BIL26" s="147"/>
      <c r="BIM26" s="147"/>
      <c r="BIN26" s="147"/>
      <c r="BIO26" s="147"/>
      <c r="BIP26" s="147"/>
      <c r="BIQ26" s="147"/>
      <c r="BIR26" s="147"/>
      <c r="BIS26" s="147"/>
      <c r="BIT26" s="147"/>
      <c r="BIU26" s="147"/>
      <c r="BIV26" s="147"/>
      <c r="BIW26" s="147"/>
      <c r="BIX26" s="147"/>
      <c r="BIY26" s="147"/>
      <c r="BIZ26" s="147"/>
      <c r="BJA26" s="147"/>
      <c r="BJB26" s="147"/>
      <c r="BJC26" s="147"/>
      <c r="BJD26" s="147"/>
      <c r="BJE26" s="147"/>
      <c r="BJF26" s="147"/>
      <c r="BJG26" s="147"/>
      <c r="BJH26" s="147"/>
      <c r="BJI26" s="147"/>
      <c r="BJJ26" s="147"/>
      <c r="BJK26" s="147"/>
      <c r="BJL26" s="147"/>
      <c r="BJM26" s="147"/>
      <c r="BJN26" s="147"/>
      <c r="BJO26" s="147"/>
      <c r="BJP26" s="147"/>
      <c r="BJQ26" s="147"/>
      <c r="BJR26" s="147"/>
      <c r="BJS26" s="147"/>
      <c r="BJT26" s="147"/>
      <c r="BJU26" s="147"/>
      <c r="BJV26" s="147"/>
      <c r="BJW26" s="147"/>
      <c r="BJX26" s="147"/>
      <c r="BJY26" s="147"/>
      <c r="BJZ26" s="147"/>
      <c r="BKA26" s="147"/>
      <c r="BKB26" s="147"/>
      <c r="BKC26" s="147"/>
      <c r="BKD26" s="147"/>
      <c r="BKE26" s="147"/>
      <c r="BKF26" s="147"/>
      <c r="BKG26" s="147"/>
      <c r="BKH26" s="147"/>
      <c r="BKI26" s="147"/>
      <c r="BKJ26" s="147"/>
      <c r="BKK26" s="147"/>
      <c r="BKL26" s="147"/>
      <c r="BKM26" s="147"/>
      <c r="BKN26" s="147"/>
      <c r="BKO26" s="147"/>
      <c r="BKP26" s="147"/>
      <c r="BKQ26" s="147"/>
      <c r="BKR26" s="147"/>
      <c r="BKS26" s="147"/>
      <c r="BKT26" s="147"/>
      <c r="BKU26" s="147"/>
      <c r="BKV26" s="147"/>
      <c r="BKW26" s="147"/>
      <c r="BKX26" s="147"/>
      <c r="BKY26" s="147"/>
      <c r="BKZ26" s="147"/>
      <c r="BLA26" s="147"/>
      <c r="BLB26" s="147"/>
      <c r="BLC26" s="147"/>
      <c r="BLD26" s="147"/>
      <c r="BLE26" s="147"/>
      <c r="BLF26" s="147"/>
      <c r="BLG26" s="147"/>
      <c r="BLH26" s="147"/>
      <c r="BLI26" s="147"/>
      <c r="BLJ26" s="147"/>
      <c r="BLK26" s="147"/>
      <c r="BLL26" s="147"/>
      <c r="BLM26" s="147"/>
      <c r="BLN26" s="147"/>
      <c r="BLO26" s="147"/>
      <c r="BLP26" s="147"/>
      <c r="BLQ26" s="147"/>
      <c r="BLR26" s="147"/>
      <c r="BLS26" s="147"/>
      <c r="BLT26" s="147"/>
      <c r="BLU26" s="147"/>
      <c r="BLV26" s="147"/>
      <c r="BLW26" s="147"/>
      <c r="BLX26" s="147"/>
      <c r="BLY26" s="147"/>
      <c r="BLZ26" s="147"/>
      <c r="BMA26" s="147"/>
      <c r="BMB26" s="147"/>
      <c r="BMC26" s="147"/>
      <c r="BMD26" s="147"/>
      <c r="BME26" s="147"/>
      <c r="BMF26" s="147"/>
      <c r="BMG26" s="147"/>
      <c r="BMH26" s="147"/>
      <c r="BMI26" s="147"/>
      <c r="BMJ26" s="147"/>
      <c r="BMK26" s="147"/>
      <c r="BML26" s="147"/>
      <c r="BMM26" s="147"/>
      <c r="BMN26" s="147"/>
      <c r="BMO26" s="147"/>
      <c r="BMP26" s="147"/>
      <c r="BMQ26" s="147"/>
      <c r="BMR26" s="147"/>
      <c r="BMS26" s="147"/>
      <c r="BMT26" s="147"/>
      <c r="BMU26" s="147"/>
      <c r="BMV26" s="147"/>
      <c r="BMW26" s="147"/>
      <c r="BMX26" s="147"/>
      <c r="BMY26" s="147"/>
      <c r="BMZ26" s="147"/>
      <c r="BNA26" s="147"/>
      <c r="BNB26" s="147"/>
      <c r="BNC26" s="147"/>
      <c r="BND26" s="147"/>
      <c r="BNE26" s="147"/>
      <c r="BNF26" s="147"/>
      <c r="BNG26" s="147"/>
      <c r="BNH26" s="147"/>
      <c r="BNI26" s="147"/>
      <c r="BNJ26" s="147"/>
      <c r="BNK26" s="147"/>
      <c r="BNL26" s="147"/>
      <c r="BNM26" s="147"/>
      <c r="BNN26" s="147"/>
      <c r="BNO26" s="147"/>
      <c r="BNP26" s="147"/>
      <c r="BNQ26" s="147"/>
      <c r="BNR26" s="147"/>
      <c r="BNS26" s="147"/>
      <c r="BNT26" s="147"/>
      <c r="BNU26" s="147"/>
      <c r="BNV26" s="147"/>
      <c r="BNW26" s="147"/>
      <c r="BNX26" s="147"/>
      <c r="BNY26" s="147"/>
      <c r="BNZ26" s="147"/>
      <c r="BOA26" s="147"/>
      <c r="BOB26" s="147"/>
      <c r="BOC26" s="147"/>
      <c r="BOD26" s="147"/>
      <c r="BOE26" s="147"/>
      <c r="BOF26" s="147"/>
      <c r="BOG26" s="147"/>
      <c r="BOH26" s="147"/>
      <c r="BOI26" s="147"/>
      <c r="BOJ26" s="147"/>
      <c r="BOK26" s="147"/>
      <c r="BOL26" s="147"/>
      <c r="BOM26" s="147"/>
      <c r="BON26" s="147"/>
      <c r="BOO26" s="147"/>
      <c r="BOP26" s="147"/>
      <c r="BOQ26" s="147"/>
      <c r="BOR26" s="147"/>
      <c r="BOS26" s="147"/>
      <c r="BOT26" s="147"/>
      <c r="BOU26" s="147"/>
      <c r="BOV26" s="147"/>
      <c r="BOW26" s="147"/>
      <c r="BOX26" s="147"/>
      <c r="BOY26" s="147"/>
      <c r="BOZ26" s="147"/>
      <c r="BPA26" s="147"/>
      <c r="BPB26" s="147"/>
      <c r="BPC26" s="147"/>
      <c r="BPD26" s="147"/>
      <c r="BPE26" s="147"/>
      <c r="BPF26" s="147"/>
      <c r="BPG26" s="147"/>
      <c r="BPH26" s="147"/>
      <c r="BPI26" s="147"/>
      <c r="BPJ26" s="147"/>
      <c r="BPK26" s="147"/>
      <c r="BPL26" s="147"/>
      <c r="BPM26" s="147"/>
      <c r="BPN26" s="147"/>
      <c r="BPO26" s="147"/>
      <c r="BPP26" s="147"/>
      <c r="BPQ26" s="147"/>
      <c r="BPR26" s="147"/>
      <c r="BPS26" s="147"/>
      <c r="BPT26" s="147"/>
      <c r="BPU26" s="147"/>
      <c r="BPV26" s="147"/>
      <c r="BPW26" s="147"/>
      <c r="BPX26" s="147"/>
      <c r="BPY26" s="147"/>
      <c r="BPZ26" s="147"/>
      <c r="BQA26" s="147"/>
      <c r="BQB26" s="147"/>
      <c r="BQC26" s="147"/>
      <c r="BQD26" s="147"/>
      <c r="BQE26" s="147"/>
      <c r="BQF26" s="147"/>
      <c r="BQG26" s="147"/>
      <c r="BQH26" s="147"/>
      <c r="BQI26" s="147"/>
      <c r="BQJ26" s="147"/>
      <c r="BQK26" s="147"/>
      <c r="BQL26" s="147"/>
      <c r="BQM26" s="147"/>
      <c r="BQN26" s="147"/>
      <c r="BQO26" s="147"/>
      <c r="BQP26" s="147"/>
      <c r="BQQ26" s="147"/>
      <c r="BQR26" s="147"/>
      <c r="BQS26" s="147"/>
      <c r="BQT26" s="147"/>
      <c r="BQU26" s="147"/>
      <c r="BQV26" s="147"/>
      <c r="BQW26" s="147"/>
      <c r="BQX26" s="147"/>
      <c r="BQY26" s="147"/>
      <c r="BQZ26" s="147"/>
      <c r="BRA26" s="147"/>
      <c r="BRB26" s="147"/>
      <c r="BRC26" s="147"/>
      <c r="BRD26" s="147"/>
      <c r="BRE26" s="147"/>
      <c r="BRF26" s="147"/>
      <c r="BRG26" s="147"/>
      <c r="BRH26" s="147"/>
      <c r="BRI26" s="147"/>
      <c r="BRJ26" s="147"/>
      <c r="BRK26" s="147"/>
      <c r="BRL26" s="147"/>
      <c r="BRM26" s="147"/>
      <c r="BRN26" s="147"/>
      <c r="BRO26" s="147"/>
      <c r="BRP26" s="147"/>
      <c r="BRQ26" s="147"/>
      <c r="BRR26" s="147"/>
      <c r="BRS26" s="147"/>
      <c r="BRT26" s="147"/>
      <c r="BRU26" s="147"/>
      <c r="BRV26" s="147"/>
      <c r="BRW26" s="147"/>
      <c r="BRX26" s="147"/>
      <c r="BRY26" s="147"/>
      <c r="BRZ26" s="147"/>
      <c r="BSA26" s="147"/>
      <c r="BSB26" s="147"/>
      <c r="BSC26" s="147"/>
      <c r="BSD26" s="147"/>
      <c r="BSE26" s="147"/>
      <c r="BSF26" s="147"/>
      <c r="BSG26" s="147"/>
      <c r="BSH26" s="147"/>
      <c r="BSI26" s="147"/>
      <c r="BSJ26" s="147"/>
      <c r="BSK26" s="147"/>
      <c r="BSL26" s="147"/>
      <c r="BSM26" s="147"/>
      <c r="BSN26" s="147"/>
      <c r="BSO26" s="147"/>
      <c r="BSP26" s="147"/>
      <c r="BSQ26" s="147"/>
      <c r="BSR26" s="147"/>
      <c r="BSS26" s="147"/>
      <c r="BST26" s="147"/>
      <c r="BSU26" s="147"/>
      <c r="BSV26" s="147"/>
      <c r="BSW26" s="147"/>
      <c r="BSX26" s="147"/>
      <c r="BSY26" s="147"/>
      <c r="BSZ26" s="147"/>
      <c r="BTA26" s="147"/>
      <c r="BTB26" s="147"/>
      <c r="BTC26" s="147"/>
      <c r="BTD26" s="147"/>
      <c r="BTE26" s="147"/>
      <c r="BTF26" s="147"/>
      <c r="BTG26" s="147"/>
      <c r="BTH26" s="147"/>
      <c r="BTI26" s="147"/>
      <c r="BTJ26" s="147"/>
      <c r="BTK26" s="147"/>
      <c r="BTL26" s="147"/>
      <c r="BTM26" s="147"/>
      <c r="BTN26" s="147"/>
      <c r="BTO26" s="147"/>
      <c r="BTP26" s="147"/>
      <c r="BTQ26" s="147"/>
      <c r="BTR26" s="147"/>
      <c r="BTS26" s="147"/>
      <c r="BTT26" s="147"/>
      <c r="BTU26" s="147"/>
      <c r="BTV26" s="147"/>
      <c r="BTW26" s="147"/>
      <c r="BTX26" s="147"/>
      <c r="BTY26" s="147"/>
      <c r="BTZ26" s="147"/>
      <c r="BUA26" s="147"/>
      <c r="BUB26" s="147"/>
      <c r="BUC26" s="147"/>
      <c r="BUD26" s="147"/>
      <c r="BUE26" s="147"/>
      <c r="BUF26" s="147"/>
      <c r="BUG26" s="147"/>
      <c r="BUH26" s="147"/>
      <c r="BUI26" s="147"/>
      <c r="BUJ26" s="147"/>
      <c r="BUK26" s="147"/>
      <c r="BUL26" s="147"/>
      <c r="BUM26" s="147"/>
      <c r="BUN26" s="147"/>
      <c r="BUO26" s="147"/>
      <c r="BUP26" s="147"/>
      <c r="BUQ26" s="147"/>
      <c r="BUR26" s="147"/>
      <c r="BUS26" s="147"/>
      <c r="BUT26" s="147"/>
      <c r="BUU26" s="147"/>
      <c r="BUV26" s="147"/>
      <c r="BUW26" s="147"/>
      <c r="BUX26" s="147"/>
      <c r="BUY26" s="147"/>
      <c r="BUZ26" s="147"/>
      <c r="BVA26" s="147"/>
      <c r="BVB26" s="147"/>
      <c r="BVC26" s="147"/>
      <c r="BVD26" s="147"/>
      <c r="BVE26" s="147"/>
      <c r="BVF26" s="147"/>
      <c r="BVG26" s="147"/>
      <c r="BVH26" s="147"/>
      <c r="BVI26" s="147"/>
      <c r="BVJ26" s="147"/>
      <c r="BVK26" s="147"/>
      <c r="BVL26" s="147"/>
      <c r="BVM26" s="147"/>
      <c r="BVN26" s="147"/>
      <c r="BVO26" s="147"/>
      <c r="BVP26" s="147"/>
      <c r="BVQ26" s="147"/>
      <c r="BVR26" s="147"/>
      <c r="BVS26" s="147"/>
      <c r="BVT26" s="147"/>
      <c r="BVU26" s="147"/>
      <c r="BVV26" s="147"/>
      <c r="BVW26" s="147"/>
      <c r="BVX26" s="147"/>
      <c r="BVY26" s="147"/>
      <c r="BVZ26" s="147"/>
      <c r="BWA26" s="147"/>
      <c r="BWB26" s="147"/>
      <c r="BWC26" s="147"/>
      <c r="BWD26" s="147"/>
      <c r="BWE26" s="147"/>
      <c r="BWF26" s="147"/>
      <c r="BWG26" s="147"/>
      <c r="BWH26" s="147"/>
      <c r="BWI26" s="147"/>
      <c r="BWJ26" s="147"/>
      <c r="BWK26" s="147"/>
      <c r="BWL26" s="147"/>
      <c r="BWM26" s="147"/>
      <c r="BWN26" s="147"/>
      <c r="BWO26" s="147"/>
      <c r="BWP26" s="147"/>
      <c r="BWQ26" s="147"/>
      <c r="BWR26" s="147"/>
      <c r="BWS26" s="147"/>
      <c r="BWT26" s="147"/>
      <c r="BWU26" s="147"/>
      <c r="BWV26" s="147"/>
      <c r="BWW26" s="147"/>
      <c r="BWX26" s="147"/>
      <c r="BWY26" s="147"/>
      <c r="BWZ26" s="147"/>
      <c r="BXA26" s="147"/>
      <c r="BXB26" s="147"/>
      <c r="BXC26" s="147"/>
      <c r="BXD26" s="147"/>
      <c r="BXE26" s="147"/>
      <c r="BXF26" s="147"/>
      <c r="BXG26" s="147"/>
      <c r="BXH26" s="147"/>
      <c r="BXI26" s="147"/>
      <c r="BXJ26" s="147"/>
      <c r="BXK26" s="147"/>
      <c r="BXL26" s="147"/>
      <c r="BXM26" s="147"/>
      <c r="BXN26" s="147"/>
      <c r="BXO26" s="147"/>
      <c r="BXP26" s="147"/>
      <c r="BXQ26" s="147"/>
      <c r="BXR26" s="147"/>
      <c r="BXS26" s="147"/>
      <c r="BXT26" s="147"/>
      <c r="BXU26" s="147"/>
      <c r="BXV26" s="147"/>
      <c r="BXW26" s="147"/>
      <c r="BXX26" s="147"/>
      <c r="BXY26" s="147"/>
      <c r="BXZ26" s="147"/>
      <c r="BYA26" s="147"/>
      <c r="BYB26" s="147"/>
      <c r="BYC26" s="147"/>
      <c r="BYD26" s="147"/>
      <c r="BYE26" s="147"/>
      <c r="BYF26" s="147"/>
      <c r="BYG26" s="147"/>
      <c r="BYH26" s="147"/>
      <c r="BYI26" s="147"/>
      <c r="BYJ26" s="147"/>
      <c r="BYK26" s="147"/>
      <c r="BYL26" s="147"/>
      <c r="BYM26" s="147"/>
      <c r="BYN26" s="147"/>
      <c r="BYO26" s="147"/>
      <c r="BYP26" s="147"/>
      <c r="BYQ26" s="147"/>
      <c r="BYR26" s="147"/>
      <c r="BYS26" s="147"/>
      <c r="BYT26" s="147"/>
      <c r="BYU26" s="147"/>
      <c r="BYV26" s="147"/>
      <c r="BYW26" s="147"/>
      <c r="BYX26" s="147"/>
      <c r="BYY26" s="147"/>
      <c r="BYZ26" s="147"/>
      <c r="BZA26" s="147"/>
      <c r="BZB26" s="147"/>
      <c r="BZC26" s="147"/>
      <c r="BZD26" s="147"/>
      <c r="BZE26" s="147"/>
      <c r="BZF26" s="147"/>
      <c r="BZG26" s="147"/>
      <c r="BZH26" s="147"/>
      <c r="BZI26" s="147"/>
      <c r="BZJ26" s="147"/>
      <c r="BZK26" s="147"/>
      <c r="BZL26" s="147"/>
      <c r="BZM26" s="147"/>
      <c r="BZN26" s="147"/>
      <c r="BZO26" s="147"/>
      <c r="BZP26" s="147"/>
      <c r="BZQ26" s="147"/>
      <c r="BZR26" s="147"/>
      <c r="BZS26" s="147"/>
      <c r="BZT26" s="147"/>
      <c r="BZU26" s="147"/>
      <c r="BZV26" s="147"/>
      <c r="BZW26" s="147"/>
      <c r="BZX26" s="147"/>
      <c r="BZY26" s="147"/>
      <c r="BZZ26" s="147"/>
      <c r="CAA26" s="147"/>
      <c r="CAB26" s="147"/>
      <c r="CAC26" s="147"/>
      <c r="CAD26" s="147"/>
      <c r="CAE26" s="147"/>
      <c r="CAF26" s="147"/>
      <c r="CAG26" s="147"/>
      <c r="CAH26" s="147"/>
      <c r="CAI26" s="147"/>
      <c r="CAJ26" s="147"/>
      <c r="CAK26" s="147"/>
      <c r="CAL26" s="147"/>
      <c r="CAM26" s="147"/>
      <c r="CAN26" s="147"/>
      <c r="CAO26" s="147"/>
      <c r="CAP26" s="147"/>
      <c r="CAQ26" s="147"/>
      <c r="CAR26" s="147"/>
      <c r="CAS26" s="147"/>
      <c r="CAT26" s="147"/>
      <c r="CAU26" s="147"/>
      <c r="CAV26" s="147"/>
      <c r="CAW26" s="147"/>
      <c r="CAX26" s="147"/>
      <c r="CAY26" s="147"/>
      <c r="CAZ26" s="147"/>
      <c r="CBA26" s="147"/>
      <c r="CBB26" s="147"/>
      <c r="CBC26" s="147"/>
      <c r="CBD26" s="147"/>
      <c r="CBE26" s="147"/>
      <c r="CBF26" s="147"/>
      <c r="CBG26" s="147"/>
      <c r="CBH26" s="147"/>
      <c r="CBI26" s="147"/>
      <c r="CBJ26" s="147"/>
      <c r="CBK26" s="147"/>
      <c r="CBL26" s="147"/>
      <c r="CBM26" s="147"/>
      <c r="CBN26" s="147"/>
      <c r="CBO26" s="147"/>
      <c r="CBP26" s="147"/>
      <c r="CBQ26" s="147"/>
      <c r="CBR26" s="147"/>
      <c r="CBS26" s="147"/>
      <c r="CBT26" s="147"/>
      <c r="CBU26" s="147"/>
      <c r="CBV26" s="147"/>
      <c r="CBW26" s="147"/>
      <c r="CBX26" s="147"/>
      <c r="CBY26" s="147"/>
      <c r="CBZ26" s="147"/>
      <c r="CCA26" s="147"/>
      <c r="CCB26" s="147"/>
      <c r="CCC26" s="147"/>
      <c r="CCD26" s="147"/>
      <c r="CCE26" s="147"/>
      <c r="CCF26" s="147"/>
      <c r="CCG26" s="147"/>
      <c r="CCH26" s="147"/>
      <c r="CCI26" s="147"/>
      <c r="CCJ26" s="147"/>
      <c r="CCK26" s="147"/>
      <c r="CCL26" s="147"/>
      <c r="CCM26" s="147"/>
      <c r="CCN26" s="147"/>
      <c r="CCO26" s="147"/>
      <c r="CCP26" s="147"/>
      <c r="CCQ26" s="147"/>
      <c r="CCR26" s="147"/>
      <c r="CCS26" s="147"/>
      <c r="CCT26" s="147"/>
      <c r="CCU26" s="147"/>
      <c r="CCV26" s="147"/>
      <c r="CCW26" s="147"/>
      <c r="CCX26" s="147"/>
      <c r="CCY26" s="147"/>
      <c r="CCZ26" s="147"/>
      <c r="CDA26" s="147"/>
      <c r="CDB26" s="147"/>
      <c r="CDC26" s="147"/>
      <c r="CDD26" s="147"/>
      <c r="CDE26" s="147"/>
      <c r="CDF26" s="147"/>
      <c r="CDG26" s="147"/>
      <c r="CDH26" s="147"/>
      <c r="CDI26" s="147"/>
      <c r="CDJ26" s="147"/>
      <c r="CDK26" s="147"/>
      <c r="CDL26" s="147"/>
      <c r="CDM26" s="147"/>
      <c r="CDN26" s="147"/>
      <c r="CDO26" s="147"/>
      <c r="CDP26" s="147"/>
      <c r="CDQ26" s="147"/>
      <c r="CDR26" s="147"/>
      <c r="CDS26" s="147"/>
      <c r="CDT26" s="147"/>
      <c r="CDU26" s="147"/>
      <c r="CDV26" s="147"/>
      <c r="CDW26" s="147"/>
      <c r="CDX26" s="147"/>
      <c r="CDY26" s="147"/>
      <c r="CDZ26" s="147"/>
      <c r="CEA26" s="147"/>
      <c r="CEB26" s="147"/>
      <c r="CEC26" s="147"/>
      <c r="CED26" s="147"/>
      <c r="CEE26" s="147"/>
      <c r="CEF26" s="147"/>
      <c r="CEG26" s="147"/>
      <c r="CEH26" s="147"/>
      <c r="CEI26" s="147"/>
      <c r="CEJ26" s="147"/>
      <c r="CEK26" s="147"/>
      <c r="CEL26" s="147"/>
      <c r="CEM26" s="147"/>
      <c r="CEN26" s="147"/>
      <c r="CEO26" s="147"/>
      <c r="CEP26" s="147"/>
      <c r="CEQ26" s="147"/>
      <c r="CER26" s="147"/>
      <c r="CES26" s="147"/>
      <c r="CET26" s="147"/>
      <c r="CEU26" s="147"/>
      <c r="CEV26" s="147"/>
      <c r="CEW26" s="147"/>
      <c r="CEX26" s="147"/>
      <c r="CEY26" s="147"/>
      <c r="CEZ26" s="147"/>
      <c r="CFA26" s="147"/>
      <c r="CFB26" s="147"/>
      <c r="CFC26" s="147"/>
      <c r="CFD26" s="147"/>
      <c r="CFE26" s="147"/>
      <c r="CFF26" s="147"/>
      <c r="CFG26" s="147"/>
      <c r="CFH26" s="147"/>
      <c r="CFI26" s="147"/>
      <c r="CFJ26" s="147"/>
      <c r="CFK26" s="147"/>
      <c r="CFL26" s="147"/>
      <c r="CFM26" s="147"/>
      <c r="CFN26" s="147"/>
      <c r="CFO26" s="147"/>
      <c r="CFP26" s="147"/>
      <c r="CFQ26" s="147"/>
      <c r="CFR26" s="147"/>
      <c r="CFS26" s="147"/>
      <c r="CFT26" s="147"/>
      <c r="CFU26" s="147"/>
      <c r="CFV26" s="147"/>
      <c r="CFW26" s="147"/>
      <c r="CFX26" s="147"/>
      <c r="CFY26" s="147"/>
      <c r="CFZ26" s="147"/>
      <c r="CGA26" s="147"/>
      <c r="CGB26" s="147"/>
      <c r="CGC26" s="147"/>
      <c r="CGD26" s="147"/>
      <c r="CGE26" s="147"/>
      <c r="CGF26" s="147"/>
      <c r="CGG26" s="147"/>
      <c r="CGH26" s="147"/>
      <c r="CGI26" s="147"/>
      <c r="CGJ26" s="147"/>
      <c r="CGK26" s="147"/>
      <c r="CGL26" s="147"/>
      <c r="CGM26" s="147"/>
      <c r="CGN26" s="147"/>
      <c r="CGO26" s="147"/>
      <c r="CGP26" s="147"/>
      <c r="CGQ26" s="147"/>
      <c r="CGR26" s="147"/>
      <c r="CGS26" s="147"/>
      <c r="CGT26" s="147"/>
      <c r="CGU26" s="147"/>
      <c r="CGV26" s="147"/>
      <c r="CGW26" s="147"/>
      <c r="CGX26" s="147"/>
      <c r="CGY26" s="147"/>
      <c r="CGZ26" s="147"/>
      <c r="CHA26" s="147"/>
      <c r="CHB26" s="147"/>
      <c r="CHC26" s="147"/>
      <c r="CHD26" s="147"/>
      <c r="CHE26" s="147"/>
      <c r="CHF26" s="147"/>
      <c r="CHG26" s="147"/>
      <c r="CHH26" s="147"/>
      <c r="CHI26" s="147"/>
      <c r="CHJ26" s="147"/>
      <c r="CHK26" s="147"/>
      <c r="CHL26" s="147"/>
      <c r="CHM26" s="147"/>
      <c r="CHN26" s="147"/>
      <c r="CHO26" s="147"/>
      <c r="CHP26" s="147"/>
      <c r="CHQ26" s="147"/>
      <c r="CHR26" s="147"/>
      <c r="CHS26" s="147"/>
      <c r="CHT26" s="147"/>
      <c r="CHU26" s="147"/>
      <c r="CHV26" s="147"/>
      <c r="CHW26" s="147"/>
      <c r="CHX26" s="147"/>
      <c r="CHY26" s="147"/>
      <c r="CHZ26" s="147"/>
      <c r="CIA26" s="147"/>
      <c r="CIB26" s="147"/>
      <c r="CIC26" s="147"/>
      <c r="CID26" s="147"/>
      <c r="CIE26" s="147"/>
      <c r="CIF26" s="147"/>
      <c r="CIG26" s="147"/>
      <c r="CIH26" s="147"/>
      <c r="CII26" s="147"/>
      <c r="CIJ26" s="147"/>
      <c r="CIK26" s="147"/>
      <c r="CIL26" s="147"/>
      <c r="CIM26" s="147"/>
      <c r="CIN26" s="147"/>
      <c r="CIO26" s="147"/>
      <c r="CIP26" s="147"/>
      <c r="CIQ26" s="147"/>
      <c r="CIR26" s="147"/>
      <c r="CIS26" s="147"/>
      <c r="CIT26" s="147"/>
      <c r="CIU26" s="147"/>
      <c r="CIV26" s="147"/>
      <c r="CIW26" s="147"/>
      <c r="CIX26" s="147"/>
      <c r="CIY26" s="147"/>
      <c r="CIZ26" s="147"/>
      <c r="CJA26" s="147"/>
      <c r="CJB26" s="147"/>
      <c r="CJC26" s="147"/>
      <c r="CJD26" s="147"/>
      <c r="CJE26" s="147"/>
      <c r="CJF26" s="147"/>
      <c r="CJG26" s="147"/>
      <c r="CJH26" s="147"/>
      <c r="CJI26" s="147"/>
      <c r="CJJ26" s="147"/>
      <c r="CJK26" s="147"/>
      <c r="CJL26" s="147"/>
      <c r="CJM26" s="147"/>
      <c r="CJN26" s="147"/>
      <c r="CJO26" s="147"/>
      <c r="CJP26" s="147"/>
      <c r="CJQ26" s="147"/>
      <c r="CJR26" s="147"/>
      <c r="CJS26" s="147"/>
      <c r="CJT26" s="147"/>
      <c r="CJU26" s="147"/>
      <c r="CJV26" s="147"/>
      <c r="CJW26" s="147"/>
      <c r="CJX26" s="147"/>
      <c r="CJY26" s="147"/>
      <c r="CJZ26" s="147"/>
      <c r="CKA26" s="147"/>
      <c r="CKB26" s="147"/>
      <c r="CKC26" s="147"/>
      <c r="CKD26" s="147"/>
      <c r="CKE26" s="147"/>
      <c r="CKF26" s="147"/>
      <c r="CKG26" s="147"/>
      <c r="CKH26" s="147"/>
      <c r="CKI26" s="147"/>
      <c r="CKJ26" s="147"/>
      <c r="CKK26" s="147"/>
      <c r="CKL26" s="147"/>
      <c r="CKM26" s="147"/>
      <c r="CKN26" s="147"/>
      <c r="CKO26" s="147"/>
      <c r="CKP26" s="147"/>
      <c r="CKQ26" s="147"/>
      <c r="CKR26" s="147"/>
      <c r="CKS26" s="147"/>
      <c r="CKT26" s="147"/>
      <c r="CKU26" s="147"/>
      <c r="CKV26" s="147"/>
      <c r="CKW26" s="147"/>
      <c r="CKX26" s="147"/>
      <c r="CKY26" s="147"/>
      <c r="CKZ26" s="147"/>
      <c r="CLA26" s="147"/>
      <c r="CLB26" s="147"/>
      <c r="CLC26" s="147"/>
      <c r="CLD26" s="147"/>
      <c r="CLE26" s="147"/>
      <c r="CLF26" s="147"/>
      <c r="CLG26" s="147"/>
      <c r="CLH26" s="147"/>
      <c r="CLI26" s="147"/>
      <c r="CLJ26" s="147"/>
      <c r="CLK26" s="147"/>
      <c r="CLL26" s="147"/>
      <c r="CLM26" s="147"/>
      <c r="CLN26" s="147"/>
      <c r="CLO26" s="147"/>
      <c r="CLP26" s="147"/>
      <c r="CLQ26" s="147"/>
      <c r="CLR26" s="147"/>
      <c r="CLS26" s="147"/>
      <c r="CLT26" s="147"/>
      <c r="CLU26" s="147"/>
      <c r="CLV26" s="147"/>
      <c r="CLW26" s="147"/>
      <c r="CLX26" s="147"/>
      <c r="CLY26" s="147"/>
      <c r="CLZ26" s="147"/>
      <c r="CMA26" s="147"/>
      <c r="CMB26" s="147"/>
      <c r="CMC26" s="147"/>
      <c r="CMD26" s="147"/>
      <c r="CME26" s="147"/>
      <c r="CMF26" s="147"/>
      <c r="CMG26" s="147"/>
      <c r="CMH26" s="147"/>
      <c r="CMI26" s="147"/>
      <c r="CMJ26" s="147"/>
      <c r="CMK26" s="147"/>
      <c r="CML26" s="147"/>
      <c r="CMM26" s="147"/>
      <c r="CMN26" s="147"/>
      <c r="CMO26" s="147"/>
      <c r="CMP26" s="147"/>
      <c r="CMQ26" s="147"/>
      <c r="CMR26" s="147"/>
      <c r="CMS26" s="147"/>
      <c r="CMT26" s="147"/>
      <c r="CMU26" s="147"/>
      <c r="CMV26" s="147"/>
      <c r="CMW26" s="147"/>
      <c r="CMX26" s="147"/>
      <c r="CMY26" s="147"/>
      <c r="CMZ26" s="147"/>
      <c r="CNA26" s="147"/>
      <c r="CNB26" s="147"/>
      <c r="CNC26" s="147"/>
      <c r="CND26" s="147"/>
      <c r="CNE26" s="147"/>
      <c r="CNF26" s="147"/>
      <c r="CNG26" s="147"/>
      <c r="CNH26" s="147"/>
      <c r="CNI26" s="147"/>
      <c r="CNJ26" s="147"/>
      <c r="CNK26" s="147"/>
      <c r="CNL26" s="147"/>
      <c r="CNM26" s="147"/>
      <c r="CNN26" s="147"/>
      <c r="CNO26" s="147"/>
      <c r="CNP26" s="147"/>
      <c r="CNQ26" s="147"/>
      <c r="CNR26" s="147"/>
      <c r="CNS26" s="147"/>
      <c r="CNT26" s="147"/>
      <c r="CNU26" s="147"/>
      <c r="CNV26" s="147"/>
      <c r="CNW26" s="147"/>
      <c r="CNX26" s="147"/>
      <c r="CNY26" s="147"/>
      <c r="CNZ26" s="147"/>
      <c r="COA26" s="147"/>
      <c r="COB26" s="147"/>
      <c r="COC26" s="147"/>
      <c r="COD26" s="147"/>
      <c r="COE26" s="147"/>
      <c r="COF26" s="147"/>
      <c r="COG26" s="147"/>
      <c r="COH26" s="147"/>
      <c r="COI26" s="147"/>
      <c r="COJ26" s="147"/>
      <c r="COK26" s="147"/>
      <c r="COL26" s="147"/>
      <c r="COM26" s="147"/>
      <c r="CON26" s="147"/>
      <c r="COO26" s="147"/>
      <c r="COP26" s="147"/>
      <c r="COQ26" s="147"/>
      <c r="COR26" s="147"/>
      <c r="COS26" s="147"/>
      <c r="COT26" s="147"/>
      <c r="COU26" s="147"/>
      <c r="COV26" s="147"/>
      <c r="COW26" s="147"/>
      <c r="COX26" s="147"/>
      <c r="COY26" s="147"/>
      <c r="COZ26" s="147"/>
      <c r="CPA26" s="147"/>
      <c r="CPB26" s="147"/>
      <c r="CPC26" s="147"/>
      <c r="CPD26" s="147"/>
      <c r="CPE26" s="147"/>
      <c r="CPF26" s="147"/>
      <c r="CPG26" s="147"/>
      <c r="CPH26" s="147"/>
      <c r="CPI26" s="147"/>
      <c r="CPJ26" s="147"/>
      <c r="CPK26" s="147"/>
      <c r="CPL26" s="147"/>
      <c r="CPM26" s="147"/>
      <c r="CPN26" s="147"/>
      <c r="CPO26" s="147"/>
      <c r="CPP26" s="147"/>
      <c r="CPQ26" s="147"/>
      <c r="CPR26" s="147"/>
      <c r="CPS26" s="147"/>
      <c r="CPT26" s="147"/>
      <c r="CPU26" s="147"/>
      <c r="CPV26" s="147"/>
      <c r="CPW26" s="147"/>
      <c r="CPX26" s="147"/>
      <c r="CPY26" s="147"/>
      <c r="CPZ26" s="147"/>
      <c r="CQA26" s="147"/>
      <c r="CQB26" s="147"/>
      <c r="CQC26" s="147"/>
      <c r="CQD26" s="147"/>
      <c r="CQE26" s="147"/>
      <c r="CQF26" s="147"/>
      <c r="CQG26" s="147"/>
      <c r="CQH26" s="147"/>
      <c r="CQI26" s="147"/>
      <c r="CQJ26" s="147"/>
      <c r="CQK26" s="147"/>
      <c r="CQL26" s="147"/>
      <c r="CQM26" s="147"/>
      <c r="CQN26" s="147"/>
      <c r="CQO26" s="147"/>
      <c r="CQP26" s="147"/>
      <c r="CQQ26" s="147"/>
      <c r="CQR26" s="147"/>
      <c r="CQS26" s="147"/>
      <c r="CQT26" s="147"/>
      <c r="CQU26" s="147"/>
      <c r="CQV26" s="147"/>
      <c r="CQW26" s="147"/>
      <c r="CQX26" s="147"/>
      <c r="CQY26" s="147"/>
      <c r="CQZ26" s="147"/>
      <c r="CRA26" s="147"/>
      <c r="CRB26" s="147"/>
      <c r="CRC26" s="147"/>
      <c r="CRD26" s="147"/>
      <c r="CRE26" s="147"/>
      <c r="CRF26" s="147"/>
      <c r="CRG26" s="147"/>
      <c r="CRH26" s="147"/>
      <c r="CRI26" s="147"/>
      <c r="CRJ26" s="147"/>
      <c r="CRK26" s="147"/>
      <c r="CRL26" s="147"/>
      <c r="CRM26" s="147"/>
      <c r="CRN26" s="147"/>
      <c r="CRO26" s="147"/>
      <c r="CRP26" s="147"/>
      <c r="CRQ26" s="147"/>
      <c r="CRR26" s="147"/>
      <c r="CRS26" s="147"/>
      <c r="CRT26" s="147"/>
      <c r="CRU26" s="147"/>
      <c r="CRV26" s="147"/>
      <c r="CRW26" s="147"/>
      <c r="CRX26" s="147"/>
      <c r="CRY26" s="147"/>
      <c r="CRZ26" s="147"/>
      <c r="CSA26" s="147"/>
      <c r="CSB26" s="147"/>
      <c r="CSC26" s="147"/>
      <c r="CSD26" s="147"/>
      <c r="CSE26" s="147"/>
      <c r="CSF26" s="147"/>
      <c r="CSG26" s="147"/>
      <c r="CSH26" s="147"/>
      <c r="CSI26" s="147"/>
      <c r="CSJ26" s="147"/>
      <c r="CSK26" s="147"/>
      <c r="CSL26" s="147"/>
      <c r="CSM26" s="147"/>
      <c r="CSN26" s="147"/>
      <c r="CSO26" s="147"/>
      <c r="CSP26" s="147"/>
      <c r="CSQ26" s="147"/>
      <c r="CSR26" s="147"/>
      <c r="CSS26" s="147"/>
      <c r="CST26" s="147"/>
      <c r="CSU26" s="147"/>
      <c r="CSV26" s="147"/>
      <c r="CSW26" s="147"/>
      <c r="CSX26" s="147"/>
      <c r="CSY26" s="147"/>
      <c r="CSZ26" s="147"/>
      <c r="CTA26" s="147"/>
      <c r="CTB26" s="147"/>
      <c r="CTC26" s="147"/>
      <c r="CTD26" s="147"/>
      <c r="CTE26" s="147"/>
      <c r="CTF26" s="147"/>
      <c r="CTG26" s="147"/>
      <c r="CTH26" s="147"/>
      <c r="CTI26" s="147"/>
      <c r="CTJ26" s="147"/>
      <c r="CTK26" s="147"/>
      <c r="CTL26" s="147"/>
      <c r="CTM26" s="147"/>
      <c r="CTN26" s="147"/>
      <c r="CTO26" s="147"/>
      <c r="CTP26" s="147"/>
      <c r="CTQ26" s="147"/>
      <c r="CTR26" s="147"/>
      <c r="CTS26" s="147"/>
      <c r="CTT26" s="147"/>
      <c r="CTU26" s="147"/>
      <c r="CTV26" s="147"/>
      <c r="CTW26" s="147"/>
      <c r="CTX26" s="147"/>
      <c r="CTY26" s="147"/>
      <c r="CTZ26" s="147"/>
      <c r="CUA26" s="147"/>
      <c r="CUB26" s="147"/>
      <c r="CUC26" s="147"/>
      <c r="CUD26" s="147"/>
      <c r="CUE26" s="147"/>
      <c r="CUF26" s="147"/>
      <c r="CUG26" s="147"/>
      <c r="CUH26" s="147"/>
      <c r="CUI26" s="147"/>
      <c r="CUJ26" s="147"/>
      <c r="CUK26" s="147"/>
      <c r="CUL26" s="147"/>
      <c r="CUM26" s="147"/>
      <c r="CUN26" s="147"/>
      <c r="CUO26" s="147"/>
      <c r="CUP26" s="147"/>
      <c r="CUQ26" s="147"/>
      <c r="CUR26" s="147"/>
      <c r="CUS26" s="147"/>
      <c r="CUT26" s="147"/>
      <c r="CUU26" s="147"/>
      <c r="CUV26" s="147"/>
      <c r="CUW26" s="147"/>
      <c r="CUX26" s="147"/>
      <c r="CUY26" s="147"/>
      <c r="CUZ26" s="147"/>
      <c r="CVA26" s="147"/>
      <c r="CVB26" s="147"/>
      <c r="CVC26" s="147"/>
      <c r="CVD26" s="147"/>
      <c r="CVE26" s="147"/>
      <c r="CVF26" s="147"/>
      <c r="CVG26" s="147"/>
      <c r="CVH26" s="147"/>
      <c r="CVI26" s="147"/>
      <c r="CVJ26" s="147"/>
      <c r="CVK26" s="147"/>
      <c r="CVL26" s="147"/>
      <c r="CVM26" s="147"/>
      <c r="CVN26" s="147"/>
      <c r="CVO26" s="147"/>
      <c r="CVP26" s="147"/>
      <c r="CVQ26" s="147"/>
      <c r="CVR26" s="147"/>
      <c r="CVS26" s="147"/>
      <c r="CVT26" s="147"/>
      <c r="CVU26" s="147"/>
      <c r="CVV26" s="147"/>
      <c r="CVW26" s="147"/>
      <c r="CVX26" s="147"/>
      <c r="CVY26" s="147"/>
      <c r="CVZ26" s="147"/>
      <c r="CWA26" s="147"/>
      <c r="CWB26" s="147"/>
      <c r="CWC26" s="147"/>
      <c r="CWD26" s="147"/>
      <c r="CWE26" s="147"/>
      <c r="CWF26" s="147"/>
      <c r="CWG26" s="147"/>
      <c r="CWH26" s="147"/>
      <c r="CWI26" s="147"/>
      <c r="CWJ26" s="147"/>
      <c r="CWK26" s="147"/>
      <c r="CWL26" s="147"/>
      <c r="CWM26" s="147"/>
      <c r="CWN26" s="147"/>
      <c r="CWO26" s="147"/>
      <c r="CWP26" s="147"/>
      <c r="CWQ26" s="147"/>
      <c r="CWR26" s="147"/>
      <c r="CWS26" s="147"/>
      <c r="CWT26" s="147"/>
      <c r="CWU26" s="147"/>
      <c r="CWV26" s="147"/>
      <c r="CWW26" s="147"/>
      <c r="CWX26" s="147"/>
      <c r="CWY26" s="147"/>
      <c r="CWZ26" s="147"/>
      <c r="CXA26" s="147"/>
      <c r="CXB26" s="147"/>
      <c r="CXC26" s="147"/>
      <c r="CXD26" s="147"/>
      <c r="CXE26" s="147"/>
      <c r="CXF26" s="147"/>
      <c r="CXG26" s="147"/>
      <c r="CXH26" s="147"/>
      <c r="CXI26" s="147"/>
      <c r="CXJ26" s="147"/>
      <c r="CXK26" s="147"/>
      <c r="CXL26" s="147"/>
      <c r="CXM26" s="147"/>
      <c r="CXN26" s="147"/>
      <c r="CXO26" s="147"/>
      <c r="CXP26" s="147"/>
      <c r="CXQ26" s="147"/>
      <c r="CXR26" s="147"/>
      <c r="CXS26" s="147"/>
      <c r="CXT26" s="147"/>
      <c r="CXU26" s="147"/>
      <c r="CXV26" s="147"/>
      <c r="CXW26" s="147"/>
      <c r="CXX26" s="147"/>
      <c r="CXY26" s="147"/>
      <c r="CXZ26" s="147"/>
      <c r="CYA26" s="147"/>
      <c r="CYB26" s="147"/>
      <c r="CYC26" s="147"/>
      <c r="CYD26" s="147"/>
      <c r="CYE26" s="147"/>
      <c r="CYF26" s="147"/>
      <c r="CYG26" s="147"/>
      <c r="CYH26" s="147"/>
      <c r="CYI26" s="147"/>
      <c r="CYJ26" s="147"/>
      <c r="CYK26" s="147"/>
      <c r="CYL26" s="147"/>
      <c r="CYM26" s="147"/>
      <c r="CYN26" s="147"/>
      <c r="CYO26" s="147"/>
      <c r="CYP26" s="147"/>
      <c r="CYQ26" s="147"/>
      <c r="CYR26" s="147"/>
      <c r="CYS26" s="147"/>
      <c r="CYT26" s="147"/>
      <c r="CYU26" s="147"/>
      <c r="CYV26" s="147"/>
      <c r="CYW26" s="147"/>
      <c r="CYX26" s="147"/>
      <c r="CYY26" s="147"/>
      <c r="CYZ26" s="147"/>
      <c r="CZA26" s="147"/>
      <c r="CZB26" s="147"/>
      <c r="CZC26" s="147"/>
      <c r="CZD26" s="147"/>
      <c r="CZE26" s="147"/>
      <c r="CZF26" s="147"/>
      <c r="CZG26" s="147"/>
      <c r="CZH26" s="147"/>
      <c r="CZI26" s="147"/>
      <c r="CZJ26" s="147"/>
      <c r="CZK26" s="147"/>
      <c r="CZL26" s="147"/>
      <c r="CZM26" s="147"/>
      <c r="CZN26" s="147"/>
      <c r="CZO26" s="147"/>
      <c r="CZP26" s="147"/>
      <c r="CZQ26" s="147"/>
      <c r="CZR26" s="147"/>
      <c r="CZS26" s="147"/>
      <c r="CZT26" s="147"/>
      <c r="CZU26" s="147"/>
      <c r="CZV26" s="147"/>
      <c r="CZW26" s="147"/>
      <c r="CZX26" s="147"/>
      <c r="CZY26" s="147"/>
      <c r="CZZ26" s="147"/>
      <c r="DAA26" s="147"/>
      <c r="DAB26" s="147"/>
      <c r="DAC26" s="147"/>
      <c r="DAD26" s="147"/>
      <c r="DAE26" s="147"/>
      <c r="DAF26" s="147"/>
      <c r="DAG26" s="147"/>
      <c r="DAH26" s="147"/>
      <c r="DAI26" s="147"/>
      <c r="DAJ26" s="147"/>
      <c r="DAK26" s="147"/>
      <c r="DAL26" s="147"/>
      <c r="DAM26" s="147"/>
      <c r="DAN26" s="147"/>
      <c r="DAO26" s="147"/>
      <c r="DAP26" s="147"/>
      <c r="DAQ26" s="147"/>
      <c r="DAR26" s="147"/>
      <c r="DAS26" s="147"/>
      <c r="DAT26" s="147"/>
      <c r="DAU26" s="147"/>
      <c r="DAV26" s="147"/>
      <c r="DAW26" s="147"/>
      <c r="DAX26" s="147"/>
      <c r="DAY26" s="147"/>
      <c r="DAZ26" s="147"/>
      <c r="DBA26" s="147"/>
      <c r="DBB26" s="147"/>
      <c r="DBC26" s="147"/>
      <c r="DBD26" s="147"/>
      <c r="DBE26" s="147"/>
      <c r="DBF26" s="147"/>
      <c r="DBG26" s="147"/>
      <c r="DBH26" s="147"/>
      <c r="DBI26" s="147"/>
      <c r="DBJ26" s="147"/>
      <c r="DBK26" s="147"/>
      <c r="DBL26" s="147"/>
      <c r="DBM26" s="147"/>
      <c r="DBN26" s="147"/>
      <c r="DBO26" s="147"/>
      <c r="DBP26" s="147"/>
      <c r="DBQ26" s="147"/>
      <c r="DBR26" s="147"/>
      <c r="DBS26" s="147"/>
      <c r="DBT26" s="147"/>
      <c r="DBU26" s="147"/>
      <c r="DBV26" s="147"/>
      <c r="DBW26" s="147"/>
      <c r="DBX26" s="147"/>
      <c r="DBY26" s="147"/>
      <c r="DBZ26" s="147"/>
      <c r="DCA26" s="147"/>
      <c r="DCB26" s="147"/>
      <c r="DCC26" s="147"/>
      <c r="DCD26" s="147"/>
      <c r="DCE26" s="147"/>
      <c r="DCF26" s="147"/>
      <c r="DCG26" s="147"/>
      <c r="DCH26" s="147"/>
      <c r="DCI26" s="147"/>
      <c r="DCJ26" s="147"/>
      <c r="DCK26" s="147"/>
      <c r="DCL26" s="147"/>
      <c r="DCM26" s="147"/>
      <c r="DCN26" s="147"/>
      <c r="DCO26" s="147"/>
      <c r="DCP26" s="147"/>
      <c r="DCQ26" s="147"/>
      <c r="DCR26" s="147"/>
      <c r="DCS26" s="147"/>
      <c r="DCT26" s="147"/>
      <c r="DCU26" s="147"/>
      <c r="DCV26" s="147"/>
      <c r="DCW26" s="147"/>
      <c r="DCX26" s="147"/>
      <c r="DCY26" s="147"/>
      <c r="DCZ26" s="147"/>
      <c r="DDA26" s="147"/>
      <c r="DDB26" s="147"/>
      <c r="DDC26" s="147"/>
      <c r="DDD26" s="147"/>
      <c r="DDE26" s="147"/>
      <c r="DDF26" s="147"/>
      <c r="DDG26" s="147"/>
      <c r="DDH26" s="147"/>
      <c r="DDI26" s="147"/>
      <c r="DDJ26" s="147"/>
      <c r="DDK26" s="147"/>
      <c r="DDL26" s="147"/>
      <c r="DDM26" s="147"/>
      <c r="DDN26" s="147"/>
      <c r="DDO26" s="147"/>
      <c r="DDP26" s="147"/>
      <c r="DDQ26" s="147"/>
      <c r="DDR26" s="147"/>
      <c r="DDS26" s="147"/>
      <c r="DDT26" s="147"/>
      <c r="DDU26" s="147"/>
      <c r="DDV26" s="147"/>
      <c r="DDW26" s="147"/>
      <c r="DDX26" s="147"/>
      <c r="DDY26" s="147"/>
      <c r="DDZ26" s="147"/>
      <c r="DEA26" s="147"/>
      <c r="DEB26" s="147"/>
      <c r="DEC26" s="147"/>
      <c r="DED26" s="147"/>
      <c r="DEE26" s="147"/>
      <c r="DEF26" s="147"/>
      <c r="DEG26" s="147"/>
      <c r="DEH26" s="147"/>
      <c r="DEI26" s="147"/>
      <c r="DEJ26" s="147"/>
      <c r="DEK26" s="147"/>
      <c r="DEL26" s="147"/>
      <c r="DEM26" s="147"/>
      <c r="DEN26" s="147"/>
      <c r="DEO26" s="147"/>
      <c r="DEP26" s="147"/>
      <c r="DEQ26" s="147"/>
      <c r="DER26" s="147"/>
      <c r="DES26" s="147"/>
      <c r="DET26" s="147"/>
      <c r="DEU26" s="147"/>
      <c r="DEV26" s="147"/>
      <c r="DEW26" s="147"/>
      <c r="DEX26" s="147"/>
      <c r="DEY26" s="147"/>
      <c r="DEZ26" s="147"/>
      <c r="DFA26" s="147"/>
      <c r="DFB26" s="147"/>
      <c r="DFC26" s="147"/>
      <c r="DFD26" s="147"/>
      <c r="DFE26" s="147"/>
      <c r="DFF26" s="147"/>
      <c r="DFG26" s="147"/>
      <c r="DFH26" s="147"/>
      <c r="DFI26" s="147"/>
      <c r="DFJ26" s="147"/>
      <c r="DFK26" s="147"/>
      <c r="DFL26" s="147"/>
      <c r="DFM26" s="147"/>
      <c r="DFN26" s="147"/>
      <c r="DFO26" s="147"/>
      <c r="DFP26" s="147"/>
      <c r="DFQ26" s="147"/>
      <c r="DFR26" s="147"/>
      <c r="DFS26" s="147"/>
      <c r="DFT26" s="147"/>
      <c r="DFU26" s="147"/>
      <c r="DFV26" s="147"/>
      <c r="DFW26" s="147"/>
      <c r="DFX26" s="147"/>
      <c r="DFY26" s="147"/>
      <c r="DFZ26" s="147"/>
      <c r="DGA26" s="147"/>
      <c r="DGB26" s="147"/>
      <c r="DGC26" s="147"/>
      <c r="DGD26" s="147"/>
      <c r="DGE26" s="147"/>
      <c r="DGF26" s="147"/>
      <c r="DGG26" s="147"/>
      <c r="DGH26" s="147"/>
      <c r="DGI26" s="147"/>
      <c r="DGJ26" s="147"/>
      <c r="DGK26" s="147"/>
      <c r="DGL26" s="147"/>
      <c r="DGM26" s="147"/>
      <c r="DGN26" s="147"/>
      <c r="DGO26" s="147"/>
      <c r="DGP26" s="147"/>
      <c r="DGQ26" s="147"/>
      <c r="DGR26" s="147"/>
      <c r="DGS26" s="147"/>
      <c r="DGT26" s="147"/>
      <c r="DGU26" s="147"/>
      <c r="DGV26" s="147"/>
      <c r="DGW26" s="147"/>
      <c r="DGX26" s="147"/>
      <c r="DGY26" s="147"/>
      <c r="DGZ26" s="147"/>
      <c r="DHA26" s="147"/>
      <c r="DHB26" s="147"/>
      <c r="DHC26" s="147"/>
      <c r="DHD26" s="147"/>
      <c r="DHE26" s="147"/>
      <c r="DHF26" s="147"/>
      <c r="DHG26" s="147"/>
      <c r="DHH26" s="147"/>
      <c r="DHI26" s="147"/>
      <c r="DHJ26" s="147"/>
      <c r="DHK26" s="147"/>
      <c r="DHL26" s="147"/>
      <c r="DHM26" s="147"/>
      <c r="DHN26" s="147"/>
      <c r="DHO26" s="147"/>
      <c r="DHP26" s="147"/>
      <c r="DHQ26" s="147"/>
      <c r="DHR26" s="147"/>
      <c r="DHS26" s="147"/>
      <c r="DHT26" s="147"/>
      <c r="DHU26" s="147"/>
      <c r="DHV26" s="147"/>
      <c r="DHW26" s="147"/>
      <c r="DHX26" s="147"/>
      <c r="DHY26" s="147"/>
      <c r="DHZ26" s="147"/>
      <c r="DIA26" s="147"/>
      <c r="DIB26" s="147"/>
      <c r="DIC26" s="147"/>
      <c r="DID26" s="147"/>
      <c r="DIE26" s="147"/>
      <c r="DIF26" s="147"/>
      <c r="DIG26" s="147"/>
      <c r="DIH26" s="147"/>
      <c r="DII26" s="147"/>
      <c r="DIJ26" s="147"/>
      <c r="DIK26" s="147"/>
      <c r="DIL26" s="147"/>
      <c r="DIM26" s="147"/>
      <c r="DIN26" s="147"/>
      <c r="DIO26" s="147"/>
      <c r="DIP26" s="147"/>
      <c r="DIQ26" s="147"/>
      <c r="DIR26" s="147"/>
      <c r="DIS26" s="147"/>
      <c r="DIT26" s="147"/>
      <c r="DIU26" s="147"/>
      <c r="DIV26" s="147"/>
      <c r="DIW26" s="147"/>
      <c r="DIX26" s="147"/>
      <c r="DIY26" s="147"/>
      <c r="DIZ26" s="147"/>
      <c r="DJA26" s="147"/>
      <c r="DJB26" s="147"/>
      <c r="DJC26" s="147"/>
      <c r="DJD26" s="147"/>
      <c r="DJE26" s="147"/>
      <c r="DJF26" s="147"/>
      <c r="DJG26" s="147"/>
      <c r="DJH26" s="147"/>
      <c r="DJI26" s="147"/>
      <c r="DJJ26" s="147"/>
      <c r="DJK26" s="147"/>
      <c r="DJL26" s="147"/>
      <c r="DJM26" s="147"/>
      <c r="DJN26" s="147"/>
      <c r="DJO26" s="147"/>
      <c r="DJP26" s="147"/>
      <c r="DJQ26" s="147"/>
      <c r="DJR26" s="147"/>
      <c r="DJS26" s="147"/>
      <c r="DJT26" s="147"/>
      <c r="DJU26" s="147"/>
      <c r="DJV26" s="147"/>
      <c r="DJW26" s="147"/>
      <c r="DJX26" s="147"/>
      <c r="DJY26" s="147"/>
      <c r="DJZ26" s="147"/>
      <c r="DKA26" s="147"/>
      <c r="DKB26" s="147"/>
      <c r="DKC26" s="147"/>
      <c r="DKD26" s="147"/>
      <c r="DKE26" s="147"/>
      <c r="DKF26" s="147"/>
      <c r="DKG26" s="147"/>
      <c r="DKH26" s="147"/>
      <c r="DKI26" s="147"/>
      <c r="DKJ26" s="147"/>
      <c r="DKK26" s="147"/>
      <c r="DKL26" s="147"/>
      <c r="DKM26" s="147"/>
      <c r="DKN26" s="147"/>
      <c r="DKO26" s="147"/>
      <c r="DKP26" s="147"/>
      <c r="DKQ26" s="147"/>
      <c r="DKR26" s="147"/>
      <c r="DKS26" s="147"/>
      <c r="DKT26" s="147"/>
      <c r="DKU26" s="147"/>
      <c r="DKV26" s="147"/>
      <c r="DKW26" s="147"/>
      <c r="DKX26" s="147"/>
      <c r="DKY26" s="147"/>
      <c r="DKZ26" s="147"/>
      <c r="DLA26" s="147"/>
      <c r="DLB26" s="147"/>
      <c r="DLC26" s="147"/>
      <c r="DLD26" s="147"/>
      <c r="DLE26" s="147"/>
      <c r="DLF26" s="147"/>
      <c r="DLG26" s="147"/>
      <c r="DLH26" s="147"/>
      <c r="DLI26" s="147"/>
      <c r="DLJ26" s="147"/>
      <c r="DLK26" s="147"/>
      <c r="DLL26" s="147"/>
      <c r="DLM26" s="147"/>
      <c r="DLN26" s="147"/>
      <c r="DLO26" s="147"/>
      <c r="DLP26" s="147"/>
      <c r="DLQ26" s="147"/>
      <c r="DLR26" s="147"/>
      <c r="DLS26" s="147"/>
      <c r="DLT26" s="147"/>
      <c r="DLU26" s="147"/>
      <c r="DLV26" s="147"/>
      <c r="DLW26" s="147"/>
      <c r="DLX26" s="147"/>
      <c r="DLY26" s="147"/>
      <c r="DLZ26" s="147"/>
      <c r="DMA26" s="147"/>
      <c r="DMB26" s="147"/>
      <c r="DMC26" s="147"/>
      <c r="DMD26" s="147"/>
      <c r="DME26" s="147"/>
      <c r="DMF26" s="147"/>
      <c r="DMG26" s="147"/>
      <c r="DMH26" s="147"/>
      <c r="DMI26" s="147"/>
      <c r="DMJ26" s="147"/>
      <c r="DMK26" s="147"/>
      <c r="DML26" s="147"/>
      <c r="DMM26" s="147"/>
      <c r="DMN26" s="147"/>
      <c r="DMO26" s="147"/>
      <c r="DMP26" s="147"/>
      <c r="DMQ26" s="147"/>
      <c r="DMR26" s="147"/>
      <c r="DMS26" s="147"/>
      <c r="DMT26" s="147"/>
      <c r="DMU26" s="147"/>
      <c r="DMV26" s="147"/>
      <c r="DMW26" s="147"/>
      <c r="DMX26" s="147"/>
      <c r="DMY26" s="147"/>
      <c r="DMZ26" s="147"/>
      <c r="DNA26" s="147"/>
      <c r="DNB26" s="147"/>
      <c r="DNC26" s="147"/>
      <c r="DND26" s="147"/>
      <c r="DNE26" s="147"/>
      <c r="DNF26" s="147"/>
      <c r="DNG26" s="147"/>
      <c r="DNH26" s="147"/>
      <c r="DNI26" s="147"/>
      <c r="DNJ26" s="147"/>
      <c r="DNK26" s="147"/>
      <c r="DNL26" s="147"/>
      <c r="DNM26" s="147"/>
      <c r="DNN26" s="147"/>
      <c r="DNO26" s="147"/>
      <c r="DNP26" s="147"/>
      <c r="DNQ26" s="147"/>
      <c r="DNR26" s="147"/>
      <c r="DNS26" s="147"/>
      <c r="DNT26" s="147"/>
      <c r="DNU26" s="147"/>
      <c r="DNV26" s="147"/>
      <c r="DNW26" s="147"/>
      <c r="DNX26" s="147"/>
      <c r="DNY26" s="147"/>
      <c r="DNZ26" s="147"/>
      <c r="DOA26" s="147"/>
      <c r="DOB26" s="147"/>
      <c r="DOC26" s="147"/>
      <c r="DOD26" s="147"/>
      <c r="DOE26" s="147"/>
      <c r="DOF26" s="147"/>
      <c r="DOG26" s="147"/>
      <c r="DOH26" s="147"/>
      <c r="DOI26" s="147"/>
      <c r="DOJ26" s="147"/>
      <c r="DOK26" s="147"/>
      <c r="DOL26" s="147"/>
      <c r="DOM26" s="147"/>
      <c r="DON26" s="147"/>
      <c r="DOO26" s="147"/>
      <c r="DOP26" s="147"/>
      <c r="DOQ26" s="147"/>
      <c r="DOR26" s="147"/>
      <c r="DOS26" s="147"/>
      <c r="DOT26" s="147"/>
      <c r="DOU26" s="147"/>
      <c r="DOV26" s="147"/>
      <c r="DOW26" s="147"/>
      <c r="DOX26" s="147"/>
      <c r="DOY26" s="147"/>
      <c r="DOZ26" s="147"/>
      <c r="DPA26" s="147"/>
      <c r="DPB26" s="147"/>
      <c r="DPC26" s="147"/>
      <c r="DPD26" s="147"/>
      <c r="DPE26" s="147"/>
      <c r="DPF26" s="147"/>
      <c r="DPG26" s="147"/>
      <c r="DPH26" s="147"/>
      <c r="DPI26" s="147"/>
      <c r="DPJ26" s="147"/>
      <c r="DPK26" s="147"/>
      <c r="DPL26" s="147"/>
      <c r="DPM26" s="147"/>
      <c r="DPN26" s="147"/>
      <c r="DPO26" s="147"/>
      <c r="DPP26" s="147"/>
      <c r="DPQ26" s="147"/>
      <c r="DPR26" s="147"/>
      <c r="DPS26" s="147"/>
      <c r="DPT26" s="147"/>
      <c r="DPU26" s="147"/>
      <c r="DPV26" s="147"/>
      <c r="DPW26" s="147"/>
      <c r="DPX26" s="147"/>
      <c r="DPY26" s="147"/>
      <c r="DPZ26" s="147"/>
      <c r="DQA26" s="147"/>
      <c r="DQB26" s="147"/>
      <c r="DQC26" s="147"/>
      <c r="DQD26" s="147"/>
      <c r="DQE26" s="147"/>
      <c r="DQF26" s="147"/>
      <c r="DQG26" s="147"/>
      <c r="DQH26" s="147"/>
      <c r="DQI26" s="147"/>
      <c r="DQJ26" s="147"/>
      <c r="DQK26" s="147"/>
      <c r="DQL26" s="147"/>
      <c r="DQM26" s="147"/>
      <c r="DQN26" s="147"/>
      <c r="DQO26" s="147"/>
      <c r="DQP26" s="147"/>
      <c r="DQQ26" s="147"/>
      <c r="DQR26" s="147"/>
      <c r="DQS26" s="147"/>
      <c r="DQT26" s="147"/>
      <c r="DQU26" s="147"/>
      <c r="DQV26" s="147"/>
      <c r="DQW26" s="147"/>
      <c r="DQX26" s="147"/>
      <c r="DQY26" s="147"/>
      <c r="DQZ26" s="147"/>
      <c r="DRA26" s="147"/>
      <c r="DRB26" s="147"/>
      <c r="DRC26" s="147"/>
      <c r="DRD26" s="147"/>
      <c r="DRE26" s="147"/>
      <c r="DRF26" s="147"/>
      <c r="DRG26" s="147"/>
      <c r="DRH26" s="147"/>
      <c r="DRI26" s="147"/>
      <c r="DRJ26" s="147"/>
      <c r="DRK26" s="147"/>
      <c r="DRL26" s="147"/>
      <c r="DRM26" s="147"/>
      <c r="DRN26" s="147"/>
      <c r="DRO26" s="147"/>
      <c r="DRP26" s="147"/>
      <c r="DRQ26" s="147"/>
      <c r="DRR26" s="147"/>
      <c r="DRS26" s="147"/>
      <c r="DRT26" s="147"/>
      <c r="DRU26" s="147"/>
      <c r="DRV26" s="147"/>
      <c r="DRW26" s="147"/>
      <c r="DRX26" s="147"/>
      <c r="DRY26" s="147"/>
      <c r="DRZ26" s="147"/>
      <c r="DSA26" s="147"/>
      <c r="DSB26" s="147"/>
      <c r="DSC26" s="147"/>
      <c r="DSD26" s="147"/>
      <c r="DSE26" s="147"/>
      <c r="DSF26" s="147"/>
      <c r="DSG26" s="147"/>
      <c r="DSH26" s="147"/>
      <c r="DSI26" s="147"/>
      <c r="DSJ26" s="147"/>
      <c r="DSK26" s="147"/>
      <c r="DSL26" s="147"/>
      <c r="DSM26" s="147"/>
      <c r="DSN26" s="147"/>
      <c r="DSO26" s="147"/>
      <c r="DSP26" s="147"/>
      <c r="DSQ26" s="147"/>
      <c r="DSR26" s="147"/>
      <c r="DSS26" s="147"/>
      <c r="DST26" s="147"/>
      <c r="DSU26" s="147"/>
      <c r="DSV26" s="147"/>
      <c r="DSW26" s="147"/>
      <c r="DSX26" s="147"/>
      <c r="DSY26" s="147"/>
      <c r="DSZ26" s="147"/>
      <c r="DTA26" s="147"/>
      <c r="DTB26" s="147"/>
      <c r="DTC26" s="147"/>
      <c r="DTD26" s="147"/>
      <c r="DTE26" s="147"/>
      <c r="DTF26" s="147"/>
      <c r="DTG26" s="147"/>
      <c r="DTH26" s="147"/>
      <c r="DTI26" s="147"/>
      <c r="DTJ26" s="147"/>
      <c r="DTK26" s="147"/>
      <c r="DTL26" s="147"/>
      <c r="DTM26" s="147"/>
      <c r="DTN26" s="147"/>
      <c r="DTO26" s="147"/>
      <c r="DTP26" s="147"/>
      <c r="DTQ26" s="147"/>
      <c r="DTR26" s="147"/>
      <c r="DTS26" s="147"/>
      <c r="DTT26" s="147"/>
      <c r="DTU26" s="147"/>
      <c r="DTV26" s="147"/>
      <c r="DTW26" s="147"/>
      <c r="DTX26" s="147"/>
      <c r="DTY26" s="147"/>
      <c r="DTZ26" s="147"/>
      <c r="DUA26" s="147"/>
      <c r="DUB26" s="147"/>
      <c r="DUC26" s="147"/>
      <c r="DUD26" s="147"/>
      <c r="DUE26" s="147"/>
      <c r="DUF26" s="147"/>
      <c r="DUG26" s="147"/>
      <c r="DUH26" s="147"/>
      <c r="DUI26" s="147"/>
      <c r="DUJ26" s="147"/>
      <c r="DUK26" s="147"/>
      <c r="DUL26" s="147"/>
      <c r="DUM26" s="147"/>
      <c r="DUN26" s="147"/>
      <c r="DUO26" s="147"/>
      <c r="DUP26" s="147"/>
      <c r="DUQ26" s="147"/>
      <c r="DUR26" s="147"/>
      <c r="DUS26" s="147"/>
      <c r="DUT26" s="147"/>
      <c r="DUU26" s="147"/>
      <c r="DUV26" s="147"/>
      <c r="DUW26" s="147"/>
      <c r="DUX26" s="147"/>
      <c r="DUY26" s="147"/>
      <c r="DUZ26" s="147"/>
      <c r="DVA26" s="147"/>
      <c r="DVB26" s="147"/>
      <c r="DVC26" s="147"/>
      <c r="DVD26" s="147"/>
      <c r="DVE26" s="147"/>
      <c r="DVF26" s="147"/>
      <c r="DVG26" s="147"/>
      <c r="DVH26" s="147"/>
      <c r="DVI26" s="147"/>
      <c r="DVJ26" s="147"/>
      <c r="DVK26" s="147"/>
      <c r="DVL26" s="147"/>
      <c r="DVM26" s="147"/>
      <c r="DVN26" s="147"/>
      <c r="DVO26" s="147"/>
      <c r="DVP26" s="147"/>
      <c r="DVQ26" s="147"/>
      <c r="DVR26" s="147"/>
      <c r="DVS26" s="147"/>
      <c r="DVT26" s="147"/>
      <c r="DVU26" s="147"/>
      <c r="DVV26" s="147"/>
      <c r="DVW26" s="147"/>
      <c r="DVX26" s="147"/>
      <c r="DVY26" s="147"/>
      <c r="DVZ26" s="147"/>
      <c r="DWA26" s="147"/>
      <c r="DWB26" s="147"/>
      <c r="DWC26" s="147"/>
      <c r="DWD26" s="147"/>
      <c r="DWE26" s="147"/>
      <c r="DWF26" s="147"/>
      <c r="DWG26" s="147"/>
      <c r="DWH26" s="147"/>
      <c r="DWI26" s="147"/>
      <c r="DWJ26" s="147"/>
      <c r="DWK26" s="147"/>
      <c r="DWL26" s="147"/>
      <c r="DWM26" s="147"/>
      <c r="DWN26" s="147"/>
      <c r="DWO26" s="147"/>
      <c r="DWP26" s="147"/>
      <c r="DWQ26" s="147"/>
      <c r="DWR26" s="147"/>
      <c r="DWS26" s="147"/>
      <c r="DWT26" s="147"/>
      <c r="DWU26" s="147"/>
      <c r="DWV26" s="147"/>
      <c r="DWW26" s="147"/>
      <c r="DWX26" s="147"/>
      <c r="DWY26" s="147"/>
      <c r="DWZ26" s="147"/>
      <c r="DXA26" s="147"/>
      <c r="DXB26" s="147"/>
      <c r="DXC26" s="147"/>
      <c r="DXD26" s="147"/>
      <c r="DXE26" s="147"/>
      <c r="DXF26" s="147"/>
      <c r="DXG26" s="147"/>
      <c r="DXH26" s="147"/>
      <c r="DXI26" s="147"/>
      <c r="DXJ26" s="147"/>
      <c r="DXK26" s="147"/>
      <c r="DXL26" s="147"/>
      <c r="DXM26" s="147"/>
      <c r="DXN26" s="147"/>
      <c r="DXO26" s="147"/>
      <c r="DXP26" s="147"/>
      <c r="DXQ26" s="147"/>
      <c r="DXR26" s="147"/>
      <c r="DXS26" s="147"/>
      <c r="DXT26" s="147"/>
      <c r="DXU26" s="147"/>
      <c r="DXV26" s="147"/>
      <c r="DXW26" s="147"/>
      <c r="DXX26" s="147"/>
      <c r="DXY26" s="147"/>
      <c r="DXZ26" s="147"/>
      <c r="DYA26" s="147"/>
      <c r="DYB26" s="147"/>
      <c r="DYC26" s="147"/>
      <c r="DYD26" s="147"/>
      <c r="DYE26" s="147"/>
      <c r="DYF26" s="147"/>
      <c r="DYG26" s="147"/>
      <c r="DYH26" s="147"/>
      <c r="DYI26" s="147"/>
      <c r="DYJ26" s="147"/>
      <c r="DYK26" s="147"/>
      <c r="DYL26" s="147"/>
      <c r="DYM26" s="147"/>
      <c r="DYN26" s="147"/>
      <c r="DYO26" s="147"/>
      <c r="DYP26" s="147"/>
      <c r="DYQ26" s="147"/>
      <c r="DYR26" s="147"/>
      <c r="DYS26" s="147"/>
      <c r="DYT26" s="147"/>
      <c r="DYU26" s="147"/>
      <c r="DYV26" s="147"/>
      <c r="DYW26" s="147"/>
      <c r="DYX26" s="147"/>
      <c r="DYY26" s="147"/>
      <c r="DYZ26" s="147"/>
      <c r="DZA26" s="147"/>
      <c r="DZB26" s="147"/>
      <c r="DZC26" s="147"/>
      <c r="DZD26" s="147"/>
      <c r="DZE26" s="147"/>
      <c r="DZF26" s="147"/>
      <c r="DZG26" s="147"/>
      <c r="DZH26" s="147"/>
      <c r="DZI26" s="147"/>
      <c r="DZJ26" s="147"/>
      <c r="DZK26" s="147"/>
      <c r="DZL26" s="147"/>
      <c r="DZM26" s="147"/>
      <c r="DZN26" s="147"/>
      <c r="DZO26" s="147"/>
      <c r="DZP26" s="147"/>
      <c r="DZQ26" s="147"/>
      <c r="DZR26" s="147"/>
      <c r="DZS26" s="147"/>
      <c r="DZT26" s="147"/>
      <c r="DZU26" s="147"/>
      <c r="DZV26" s="147"/>
      <c r="DZW26" s="147"/>
      <c r="DZX26" s="147"/>
      <c r="DZY26" s="147"/>
      <c r="DZZ26" s="147"/>
      <c r="EAA26" s="147"/>
      <c r="EAB26" s="147"/>
      <c r="EAC26" s="147"/>
      <c r="EAD26" s="147"/>
      <c r="EAE26" s="147"/>
      <c r="EAF26" s="147"/>
      <c r="EAG26" s="147"/>
      <c r="EAH26" s="147"/>
      <c r="EAI26" s="147"/>
      <c r="EAJ26" s="147"/>
      <c r="EAK26" s="147"/>
      <c r="EAL26" s="147"/>
      <c r="EAM26" s="147"/>
      <c r="EAN26" s="147"/>
      <c r="EAO26" s="147"/>
      <c r="EAP26" s="147"/>
      <c r="EAQ26" s="147"/>
      <c r="EAR26" s="147"/>
      <c r="EAS26" s="147"/>
      <c r="EAT26" s="147"/>
      <c r="EAU26" s="147"/>
      <c r="EAV26" s="147"/>
      <c r="EAW26" s="147"/>
      <c r="EAX26" s="147"/>
      <c r="EAY26" s="147"/>
      <c r="EAZ26" s="147"/>
      <c r="EBA26" s="147"/>
      <c r="EBB26" s="147"/>
      <c r="EBC26" s="147"/>
      <c r="EBD26" s="147"/>
      <c r="EBE26" s="147"/>
      <c r="EBF26" s="147"/>
      <c r="EBG26" s="147"/>
      <c r="EBH26" s="147"/>
      <c r="EBI26" s="147"/>
      <c r="EBJ26" s="147"/>
      <c r="EBK26" s="147"/>
      <c r="EBL26" s="147"/>
      <c r="EBM26" s="147"/>
      <c r="EBN26" s="147"/>
      <c r="EBO26" s="147"/>
      <c r="EBP26" s="147"/>
      <c r="EBQ26" s="147"/>
      <c r="EBR26" s="147"/>
      <c r="EBS26" s="147"/>
      <c r="EBT26" s="147"/>
      <c r="EBU26" s="147"/>
      <c r="EBV26" s="147"/>
      <c r="EBW26" s="147"/>
      <c r="EBX26" s="147"/>
      <c r="EBY26" s="147"/>
      <c r="EBZ26" s="147"/>
      <c r="ECA26" s="147"/>
      <c r="ECB26" s="147"/>
      <c r="ECC26" s="147"/>
      <c r="ECD26" s="147"/>
      <c r="ECE26" s="147"/>
      <c r="ECF26" s="147"/>
      <c r="ECG26" s="147"/>
      <c r="ECH26" s="147"/>
      <c r="ECI26" s="147"/>
      <c r="ECJ26" s="147"/>
      <c r="ECK26" s="147"/>
      <c r="ECL26" s="147"/>
      <c r="ECM26" s="147"/>
      <c r="ECN26" s="147"/>
      <c r="ECO26" s="147"/>
      <c r="ECP26" s="147"/>
      <c r="ECQ26" s="147"/>
      <c r="ECR26" s="147"/>
      <c r="ECS26" s="147"/>
      <c r="ECT26" s="147"/>
      <c r="ECU26" s="147"/>
      <c r="ECV26" s="147"/>
      <c r="ECW26" s="147"/>
      <c r="ECX26" s="147"/>
      <c r="ECY26" s="147"/>
      <c r="ECZ26" s="147"/>
      <c r="EDA26" s="147"/>
      <c r="EDB26" s="147"/>
      <c r="EDC26" s="147"/>
      <c r="EDD26" s="147"/>
      <c r="EDE26" s="147"/>
      <c r="EDF26" s="147"/>
      <c r="EDG26" s="147"/>
      <c r="EDH26" s="147"/>
      <c r="EDI26" s="147"/>
      <c r="EDJ26" s="147"/>
      <c r="EDK26" s="147"/>
      <c r="EDL26" s="147"/>
      <c r="EDM26" s="147"/>
      <c r="EDN26" s="147"/>
      <c r="EDO26" s="147"/>
      <c r="EDP26" s="147"/>
      <c r="EDQ26" s="147"/>
      <c r="EDR26" s="147"/>
      <c r="EDS26" s="147"/>
      <c r="EDT26" s="147"/>
      <c r="EDU26" s="147"/>
      <c r="EDV26" s="147"/>
      <c r="EDW26" s="147"/>
      <c r="EDX26" s="147"/>
      <c r="EDY26" s="147"/>
      <c r="EDZ26" s="147"/>
      <c r="EEA26" s="147"/>
      <c r="EEB26" s="147"/>
      <c r="EEC26" s="147"/>
      <c r="EED26" s="147"/>
      <c r="EEE26" s="147"/>
      <c r="EEF26" s="147"/>
      <c r="EEG26" s="147"/>
      <c r="EEH26" s="147"/>
      <c r="EEI26" s="147"/>
      <c r="EEJ26" s="147"/>
      <c r="EEK26" s="147"/>
      <c r="EEL26" s="147"/>
      <c r="EEM26" s="147"/>
      <c r="EEN26" s="147"/>
      <c r="EEO26" s="147"/>
      <c r="EEP26" s="147"/>
      <c r="EEQ26" s="147"/>
      <c r="EER26" s="147"/>
      <c r="EES26" s="147"/>
      <c r="EET26" s="147"/>
      <c r="EEU26" s="147"/>
      <c r="EEV26" s="147"/>
      <c r="EEW26" s="147"/>
      <c r="EEX26" s="147"/>
      <c r="EEY26" s="147"/>
      <c r="EEZ26" s="147"/>
      <c r="EFA26" s="147"/>
      <c r="EFB26" s="147"/>
      <c r="EFC26" s="147"/>
      <c r="EFD26" s="147"/>
      <c r="EFE26" s="147"/>
      <c r="EFF26" s="147"/>
      <c r="EFG26" s="147"/>
      <c r="EFH26" s="147"/>
      <c r="EFI26" s="147"/>
      <c r="EFJ26" s="147"/>
      <c r="EFK26" s="147"/>
      <c r="EFL26" s="147"/>
      <c r="EFM26" s="147"/>
      <c r="EFN26" s="147"/>
      <c r="EFO26" s="147"/>
      <c r="EFP26" s="147"/>
      <c r="EFQ26" s="147"/>
      <c r="EFR26" s="147"/>
      <c r="EFS26" s="147"/>
      <c r="EFT26" s="147"/>
      <c r="EFU26" s="147"/>
      <c r="EFV26" s="147"/>
      <c r="EFW26" s="147"/>
      <c r="EFX26" s="147"/>
      <c r="EFY26" s="147"/>
      <c r="EFZ26" s="147"/>
      <c r="EGA26" s="147"/>
      <c r="EGB26" s="147"/>
      <c r="EGC26" s="147"/>
      <c r="EGD26" s="147"/>
      <c r="EGE26" s="147"/>
      <c r="EGF26" s="147"/>
      <c r="EGG26" s="147"/>
      <c r="EGH26" s="147"/>
      <c r="EGI26" s="147"/>
      <c r="EGJ26" s="147"/>
      <c r="EGK26" s="147"/>
      <c r="EGL26" s="147"/>
      <c r="EGM26" s="147"/>
      <c r="EGN26" s="147"/>
      <c r="EGO26" s="147"/>
      <c r="EGP26" s="147"/>
      <c r="EGQ26" s="147"/>
      <c r="EGR26" s="147"/>
      <c r="EGS26" s="147"/>
      <c r="EGT26" s="147"/>
      <c r="EGU26" s="147"/>
      <c r="EGV26" s="147"/>
      <c r="EGW26" s="147"/>
      <c r="EGX26" s="147"/>
      <c r="EGY26" s="147"/>
      <c r="EGZ26" s="147"/>
      <c r="EHA26" s="147"/>
      <c r="EHB26" s="147"/>
      <c r="EHC26" s="147"/>
      <c r="EHD26" s="147"/>
      <c r="EHE26" s="147"/>
      <c r="EHF26" s="147"/>
      <c r="EHG26" s="147"/>
      <c r="EHH26" s="147"/>
      <c r="EHI26" s="147"/>
      <c r="EHJ26" s="147"/>
      <c r="EHK26" s="147"/>
      <c r="EHL26" s="147"/>
      <c r="EHM26" s="147"/>
      <c r="EHN26" s="147"/>
      <c r="EHO26" s="147"/>
      <c r="EHP26" s="147"/>
      <c r="EHQ26" s="147"/>
      <c r="EHR26" s="147"/>
      <c r="EHS26" s="147"/>
      <c r="EHT26" s="147"/>
      <c r="EHU26" s="147"/>
      <c r="EHV26" s="147"/>
      <c r="EHW26" s="147"/>
      <c r="EHX26" s="147"/>
      <c r="EHY26" s="147"/>
      <c r="EHZ26" s="147"/>
      <c r="EIA26" s="147"/>
      <c r="EIB26" s="147"/>
      <c r="EIC26" s="147"/>
      <c r="EID26" s="147"/>
      <c r="EIE26" s="147"/>
      <c r="EIF26" s="147"/>
      <c r="EIG26" s="147"/>
      <c r="EIH26" s="147"/>
      <c r="EII26" s="147"/>
      <c r="EIJ26" s="147"/>
      <c r="EIK26" s="147"/>
      <c r="EIL26" s="147"/>
      <c r="EIM26" s="147"/>
      <c r="EIN26" s="147"/>
      <c r="EIO26" s="147"/>
      <c r="EIP26" s="147"/>
      <c r="EIQ26" s="147"/>
      <c r="EIR26" s="147"/>
      <c r="EIS26" s="147"/>
      <c r="EIT26" s="147"/>
      <c r="EIU26" s="147"/>
      <c r="EIV26" s="147"/>
      <c r="EIW26" s="147"/>
      <c r="EIX26" s="147"/>
      <c r="EIY26" s="147"/>
      <c r="EIZ26" s="147"/>
      <c r="EJA26" s="147"/>
      <c r="EJB26" s="147"/>
      <c r="EJC26" s="147"/>
      <c r="EJD26" s="147"/>
      <c r="EJE26" s="147"/>
      <c r="EJF26" s="147"/>
      <c r="EJG26" s="147"/>
      <c r="EJH26" s="147"/>
      <c r="EJI26" s="147"/>
      <c r="EJJ26" s="147"/>
      <c r="EJK26" s="147"/>
      <c r="EJL26" s="147"/>
      <c r="EJM26" s="147"/>
      <c r="EJN26" s="147"/>
      <c r="EJO26" s="147"/>
      <c r="EJP26" s="147"/>
      <c r="EJQ26" s="147"/>
      <c r="EJR26" s="147"/>
      <c r="EJS26" s="147"/>
      <c r="EJT26" s="147"/>
      <c r="EJU26" s="147"/>
      <c r="EJV26" s="147"/>
      <c r="EJW26" s="147"/>
      <c r="EJX26" s="147"/>
      <c r="EJY26" s="147"/>
      <c r="EJZ26" s="147"/>
      <c r="EKA26" s="147"/>
      <c r="EKB26" s="147"/>
      <c r="EKC26" s="147"/>
      <c r="EKD26" s="147"/>
      <c r="EKE26" s="147"/>
      <c r="EKF26" s="147"/>
      <c r="EKG26" s="147"/>
      <c r="EKH26" s="147"/>
      <c r="EKI26" s="147"/>
      <c r="EKJ26" s="147"/>
      <c r="EKK26" s="147"/>
      <c r="EKL26" s="147"/>
      <c r="EKM26" s="147"/>
      <c r="EKN26" s="147"/>
      <c r="EKO26" s="147"/>
      <c r="EKP26" s="147"/>
      <c r="EKQ26" s="147"/>
      <c r="EKR26" s="147"/>
      <c r="EKS26" s="147"/>
      <c r="EKT26" s="147"/>
      <c r="EKU26" s="147"/>
      <c r="EKV26" s="147"/>
      <c r="EKW26" s="147"/>
      <c r="EKX26" s="147"/>
      <c r="EKY26" s="147"/>
      <c r="EKZ26" s="147"/>
      <c r="ELA26" s="147"/>
      <c r="ELB26" s="147"/>
      <c r="ELC26" s="147"/>
      <c r="ELD26" s="147"/>
      <c r="ELE26" s="147"/>
      <c r="ELF26" s="147"/>
      <c r="ELG26" s="147"/>
      <c r="ELH26" s="147"/>
      <c r="ELI26" s="147"/>
      <c r="ELJ26" s="147"/>
      <c r="ELK26" s="147"/>
      <c r="ELL26" s="147"/>
      <c r="ELM26" s="147"/>
      <c r="ELN26" s="147"/>
      <c r="ELO26" s="147"/>
      <c r="ELP26" s="147"/>
      <c r="ELQ26" s="147"/>
      <c r="ELR26" s="147"/>
      <c r="ELS26" s="147"/>
      <c r="ELT26" s="147"/>
      <c r="ELU26" s="147"/>
      <c r="ELV26" s="147"/>
      <c r="ELW26" s="147"/>
      <c r="ELX26" s="147"/>
      <c r="ELY26" s="147"/>
      <c r="ELZ26" s="147"/>
      <c r="EMA26" s="147"/>
      <c r="EMB26" s="147"/>
      <c r="EMC26" s="147"/>
      <c r="EMD26" s="147"/>
      <c r="EME26" s="147"/>
      <c r="EMF26" s="147"/>
      <c r="EMG26" s="147"/>
      <c r="EMH26" s="147"/>
      <c r="EMI26" s="147"/>
      <c r="EMJ26" s="147"/>
      <c r="EMK26" s="147"/>
      <c r="EML26" s="147"/>
      <c r="EMM26" s="147"/>
      <c r="EMN26" s="147"/>
      <c r="EMO26" s="147"/>
      <c r="EMP26" s="147"/>
      <c r="EMQ26" s="147"/>
      <c r="EMR26" s="147"/>
      <c r="EMS26" s="147"/>
      <c r="EMT26" s="147"/>
      <c r="EMU26" s="147"/>
      <c r="EMV26" s="147"/>
      <c r="EMW26" s="147"/>
      <c r="EMX26" s="147"/>
      <c r="EMY26" s="147"/>
      <c r="EMZ26" s="147"/>
      <c r="ENA26" s="147"/>
      <c r="ENB26" s="147"/>
      <c r="ENC26" s="147"/>
      <c r="END26" s="147"/>
      <c r="ENE26" s="147"/>
      <c r="ENF26" s="147"/>
      <c r="ENG26" s="147"/>
      <c r="ENH26" s="147"/>
      <c r="ENI26" s="147"/>
      <c r="ENJ26" s="147"/>
      <c r="ENK26" s="147"/>
      <c r="ENL26" s="147"/>
      <c r="ENM26" s="147"/>
      <c r="ENN26" s="147"/>
      <c r="ENO26" s="147"/>
      <c r="ENP26" s="147"/>
      <c r="ENQ26" s="147"/>
      <c r="ENR26" s="147"/>
      <c r="ENS26" s="147"/>
      <c r="ENT26" s="147"/>
      <c r="ENU26" s="147"/>
      <c r="ENV26" s="147"/>
      <c r="ENW26" s="147"/>
      <c r="ENX26" s="147"/>
      <c r="ENY26" s="147"/>
      <c r="ENZ26" s="147"/>
      <c r="EOA26" s="147"/>
      <c r="EOB26" s="147"/>
      <c r="EOC26" s="147"/>
      <c r="EOD26" s="147"/>
      <c r="EOE26" s="147"/>
      <c r="EOF26" s="147"/>
      <c r="EOG26" s="147"/>
      <c r="EOH26" s="147"/>
      <c r="EOI26" s="147"/>
      <c r="EOJ26" s="147"/>
      <c r="EOK26" s="147"/>
      <c r="EOL26" s="147"/>
      <c r="EOM26" s="147"/>
      <c r="EON26" s="147"/>
      <c r="EOO26" s="147"/>
      <c r="EOP26" s="147"/>
      <c r="EOQ26" s="147"/>
      <c r="EOR26" s="147"/>
      <c r="EOS26" s="147"/>
      <c r="EOT26" s="147"/>
      <c r="EOU26" s="147"/>
      <c r="EOV26" s="147"/>
      <c r="EOW26" s="147"/>
      <c r="EOX26" s="147"/>
      <c r="EOY26" s="147"/>
      <c r="EOZ26" s="147"/>
      <c r="EPA26" s="147"/>
      <c r="EPB26" s="147"/>
      <c r="EPC26" s="147"/>
      <c r="EPD26" s="147"/>
      <c r="EPE26" s="147"/>
      <c r="EPF26" s="147"/>
      <c r="EPG26" s="147"/>
      <c r="EPH26" s="147"/>
      <c r="EPI26" s="147"/>
      <c r="EPJ26" s="147"/>
      <c r="EPK26" s="147"/>
      <c r="EPL26" s="147"/>
      <c r="EPM26" s="147"/>
      <c r="EPN26" s="147"/>
      <c r="EPO26" s="147"/>
      <c r="EPP26" s="147"/>
      <c r="EPQ26" s="147"/>
      <c r="EPR26" s="147"/>
      <c r="EPS26" s="147"/>
      <c r="EPT26" s="147"/>
      <c r="EPU26" s="147"/>
      <c r="EPV26" s="147"/>
      <c r="EPW26" s="147"/>
      <c r="EPX26" s="147"/>
      <c r="EPY26" s="147"/>
      <c r="EPZ26" s="147"/>
      <c r="EQA26" s="147"/>
      <c r="EQB26" s="147"/>
      <c r="EQC26" s="147"/>
      <c r="EQD26" s="147"/>
      <c r="EQE26" s="147"/>
      <c r="EQF26" s="147"/>
      <c r="EQG26" s="147"/>
      <c r="EQH26" s="147"/>
      <c r="EQI26" s="147"/>
      <c r="EQJ26" s="147"/>
      <c r="EQK26" s="147"/>
      <c r="EQL26" s="147"/>
      <c r="EQM26" s="147"/>
      <c r="EQN26" s="147"/>
      <c r="EQO26" s="147"/>
      <c r="EQP26" s="147"/>
      <c r="EQQ26" s="147"/>
      <c r="EQR26" s="147"/>
      <c r="EQS26" s="147"/>
      <c r="EQT26" s="147"/>
      <c r="EQU26" s="147"/>
      <c r="EQV26" s="147"/>
      <c r="EQW26" s="147"/>
      <c r="EQX26" s="147"/>
      <c r="EQY26" s="147"/>
      <c r="EQZ26" s="147"/>
      <c r="ERA26" s="147"/>
      <c r="ERB26" s="147"/>
      <c r="ERC26" s="147"/>
      <c r="ERD26" s="147"/>
      <c r="ERE26" s="147"/>
      <c r="ERF26" s="147"/>
      <c r="ERG26" s="147"/>
      <c r="ERH26" s="147"/>
      <c r="ERI26" s="147"/>
      <c r="ERJ26" s="147"/>
      <c r="ERK26" s="147"/>
      <c r="ERL26" s="147"/>
      <c r="ERM26" s="147"/>
      <c r="ERN26" s="147"/>
      <c r="ERO26" s="147"/>
      <c r="ERP26" s="147"/>
      <c r="ERQ26" s="147"/>
      <c r="ERR26" s="147"/>
      <c r="ERS26" s="147"/>
      <c r="ERT26" s="147"/>
      <c r="ERU26" s="147"/>
      <c r="ERV26" s="147"/>
      <c r="ERW26" s="147"/>
      <c r="ERX26" s="147"/>
      <c r="ERY26" s="147"/>
      <c r="ERZ26" s="147"/>
      <c r="ESA26" s="147"/>
      <c r="ESB26" s="147"/>
      <c r="ESC26" s="147"/>
      <c r="ESD26" s="147"/>
      <c r="ESE26" s="147"/>
      <c r="ESF26" s="147"/>
      <c r="ESG26" s="147"/>
      <c r="ESH26" s="147"/>
      <c r="ESI26" s="147"/>
      <c r="ESJ26" s="147"/>
      <c r="ESK26" s="147"/>
      <c r="ESL26" s="147"/>
      <c r="ESM26" s="147"/>
      <c r="ESN26" s="147"/>
      <c r="ESO26" s="147"/>
      <c r="ESP26" s="147"/>
      <c r="ESQ26" s="147"/>
      <c r="ESR26" s="147"/>
      <c r="ESS26" s="147"/>
      <c r="EST26" s="147"/>
      <c r="ESU26" s="147"/>
      <c r="ESV26" s="147"/>
      <c r="ESW26" s="147"/>
      <c r="ESX26" s="147"/>
      <c r="ESY26" s="147"/>
      <c r="ESZ26" s="147"/>
      <c r="ETA26" s="147"/>
      <c r="ETB26" s="147"/>
      <c r="ETC26" s="147"/>
      <c r="ETD26" s="147"/>
      <c r="ETE26" s="147"/>
      <c r="ETF26" s="147"/>
      <c r="ETG26" s="147"/>
      <c r="ETH26" s="147"/>
      <c r="ETI26" s="147"/>
      <c r="ETJ26" s="147"/>
      <c r="ETK26" s="147"/>
      <c r="ETL26" s="147"/>
      <c r="ETM26" s="147"/>
      <c r="ETN26" s="147"/>
      <c r="ETO26" s="147"/>
      <c r="ETP26" s="147"/>
      <c r="ETQ26" s="147"/>
      <c r="ETR26" s="147"/>
      <c r="ETS26" s="147"/>
      <c r="ETT26" s="147"/>
      <c r="ETU26" s="147"/>
      <c r="ETV26" s="147"/>
      <c r="ETW26" s="147"/>
      <c r="ETX26" s="147"/>
      <c r="ETY26" s="147"/>
      <c r="ETZ26" s="147"/>
      <c r="EUA26" s="147"/>
      <c r="EUB26" s="147"/>
      <c r="EUC26" s="147"/>
      <c r="EUD26" s="147"/>
      <c r="EUE26" s="147"/>
      <c r="EUF26" s="147"/>
      <c r="EUG26" s="147"/>
      <c r="EUH26" s="147"/>
      <c r="EUI26" s="147"/>
      <c r="EUJ26" s="147"/>
      <c r="EUK26" s="147"/>
      <c r="EUL26" s="147"/>
      <c r="EUM26" s="147"/>
      <c r="EUN26" s="147"/>
      <c r="EUO26" s="147"/>
      <c r="EUP26" s="147"/>
      <c r="EUQ26" s="147"/>
      <c r="EUR26" s="147"/>
      <c r="EUS26" s="147"/>
      <c r="EUT26" s="147"/>
      <c r="EUU26" s="147"/>
      <c r="EUV26" s="147"/>
      <c r="EUW26" s="147"/>
      <c r="EUX26" s="147"/>
      <c r="EUY26" s="147"/>
      <c r="EUZ26" s="147"/>
      <c r="EVA26" s="147"/>
      <c r="EVB26" s="147"/>
      <c r="EVC26" s="147"/>
      <c r="EVD26" s="147"/>
      <c r="EVE26" s="147"/>
      <c r="EVF26" s="147"/>
      <c r="EVG26" s="147"/>
      <c r="EVH26" s="147"/>
      <c r="EVI26" s="147"/>
      <c r="EVJ26" s="147"/>
      <c r="EVK26" s="147"/>
      <c r="EVL26" s="147"/>
      <c r="EVM26" s="147"/>
      <c r="EVN26" s="147"/>
      <c r="EVO26" s="147"/>
      <c r="EVP26" s="147"/>
      <c r="EVQ26" s="147"/>
      <c r="EVR26" s="147"/>
      <c r="EVS26" s="147"/>
      <c r="EVT26" s="147"/>
      <c r="EVU26" s="147"/>
      <c r="EVV26" s="147"/>
      <c r="EVW26" s="147"/>
      <c r="EVX26" s="147"/>
      <c r="EVY26" s="147"/>
      <c r="EVZ26" s="147"/>
      <c r="EWA26" s="147"/>
      <c r="EWB26" s="147"/>
      <c r="EWC26" s="147"/>
      <c r="EWD26" s="147"/>
      <c r="EWE26" s="147"/>
      <c r="EWF26" s="147"/>
      <c r="EWG26" s="147"/>
      <c r="EWH26" s="147"/>
      <c r="EWI26" s="147"/>
      <c r="EWJ26" s="147"/>
      <c r="EWK26" s="147"/>
      <c r="EWL26" s="147"/>
      <c r="EWM26" s="147"/>
      <c r="EWN26" s="147"/>
      <c r="EWO26" s="147"/>
      <c r="EWP26" s="147"/>
      <c r="EWQ26" s="147"/>
      <c r="EWR26" s="147"/>
      <c r="EWS26" s="147"/>
      <c r="EWT26" s="147"/>
      <c r="EWU26" s="147"/>
      <c r="EWV26" s="147"/>
      <c r="EWW26" s="147"/>
      <c r="EWX26" s="147"/>
      <c r="EWY26" s="147"/>
      <c r="EWZ26" s="147"/>
      <c r="EXA26" s="147"/>
      <c r="EXB26" s="147"/>
      <c r="EXC26" s="147"/>
      <c r="EXD26" s="147"/>
      <c r="EXE26" s="147"/>
      <c r="EXF26" s="147"/>
      <c r="EXG26" s="147"/>
      <c r="EXH26" s="147"/>
      <c r="EXI26" s="147"/>
      <c r="EXJ26" s="147"/>
      <c r="EXK26" s="147"/>
      <c r="EXL26" s="147"/>
      <c r="EXM26" s="147"/>
      <c r="EXN26" s="147"/>
      <c r="EXO26" s="147"/>
      <c r="EXP26" s="147"/>
      <c r="EXQ26" s="147"/>
      <c r="EXR26" s="147"/>
      <c r="EXS26" s="147"/>
      <c r="EXT26" s="147"/>
      <c r="EXU26" s="147"/>
      <c r="EXV26" s="147"/>
      <c r="EXW26" s="147"/>
      <c r="EXX26" s="147"/>
      <c r="EXY26" s="147"/>
      <c r="EXZ26" s="147"/>
      <c r="EYA26" s="147"/>
      <c r="EYB26" s="147"/>
      <c r="EYC26" s="147"/>
      <c r="EYD26" s="147"/>
      <c r="EYE26" s="147"/>
      <c r="EYF26" s="147"/>
      <c r="EYG26" s="147"/>
      <c r="EYH26" s="147"/>
      <c r="EYI26" s="147"/>
      <c r="EYJ26" s="147"/>
      <c r="EYK26" s="147"/>
      <c r="EYL26" s="147"/>
      <c r="EYM26" s="147"/>
      <c r="EYN26" s="147"/>
      <c r="EYO26" s="147"/>
      <c r="EYP26" s="147"/>
      <c r="EYQ26" s="147"/>
      <c r="EYR26" s="147"/>
      <c r="EYS26" s="147"/>
      <c r="EYT26" s="147"/>
      <c r="EYU26" s="147"/>
      <c r="EYV26" s="147"/>
      <c r="EYW26" s="147"/>
      <c r="EYX26" s="147"/>
      <c r="EYY26" s="147"/>
      <c r="EYZ26" s="147"/>
      <c r="EZA26" s="147"/>
      <c r="EZB26" s="147"/>
      <c r="EZC26" s="147"/>
      <c r="EZD26" s="147"/>
      <c r="EZE26" s="147"/>
      <c r="EZF26" s="147"/>
      <c r="EZG26" s="147"/>
      <c r="EZH26" s="147"/>
      <c r="EZI26" s="147"/>
      <c r="EZJ26" s="147"/>
      <c r="EZK26" s="147"/>
      <c r="EZL26" s="147"/>
      <c r="EZM26" s="147"/>
      <c r="EZN26" s="147"/>
      <c r="EZO26" s="147"/>
      <c r="EZP26" s="147"/>
      <c r="EZQ26" s="147"/>
      <c r="EZR26" s="147"/>
      <c r="EZS26" s="147"/>
      <c r="EZT26" s="147"/>
      <c r="EZU26" s="147"/>
      <c r="EZV26" s="147"/>
      <c r="EZW26" s="147"/>
      <c r="EZX26" s="147"/>
      <c r="EZY26" s="147"/>
      <c r="EZZ26" s="147"/>
      <c r="FAA26" s="147"/>
      <c r="FAB26" s="147"/>
      <c r="FAC26" s="147"/>
      <c r="FAD26" s="147"/>
      <c r="FAE26" s="147"/>
      <c r="FAF26" s="147"/>
      <c r="FAG26" s="147"/>
      <c r="FAH26" s="147"/>
      <c r="FAI26" s="147"/>
      <c r="FAJ26" s="147"/>
      <c r="FAK26" s="147"/>
      <c r="FAL26" s="147"/>
      <c r="FAM26" s="147"/>
      <c r="FAN26" s="147"/>
      <c r="FAO26" s="147"/>
      <c r="FAP26" s="147"/>
      <c r="FAQ26" s="147"/>
      <c r="FAR26" s="147"/>
      <c r="FAS26" s="147"/>
      <c r="FAT26" s="147"/>
      <c r="FAU26" s="147"/>
      <c r="FAV26" s="147"/>
      <c r="FAW26" s="147"/>
      <c r="FAX26" s="147"/>
      <c r="FAY26" s="147"/>
      <c r="FAZ26" s="147"/>
      <c r="FBA26" s="147"/>
      <c r="FBB26" s="147"/>
      <c r="FBC26" s="147"/>
      <c r="FBD26" s="147"/>
      <c r="FBE26" s="147"/>
      <c r="FBF26" s="147"/>
      <c r="FBG26" s="147"/>
      <c r="FBH26" s="147"/>
      <c r="FBI26" s="147"/>
      <c r="FBJ26" s="147"/>
      <c r="FBK26" s="147"/>
      <c r="FBL26" s="147"/>
      <c r="FBM26" s="147"/>
      <c r="FBN26" s="147"/>
      <c r="FBO26" s="147"/>
      <c r="FBP26" s="147"/>
      <c r="FBQ26" s="147"/>
      <c r="FBR26" s="147"/>
      <c r="FBS26" s="147"/>
      <c r="FBT26" s="147"/>
      <c r="FBU26" s="147"/>
      <c r="FBV26" s="147"/>
      <c r="FBW26" s="147"/>
      <c r="FBX26" s="147"/>
      <c r="FBY26" s="147"/>
      <c r="FBZ26" s="147"/>
      <c r="FCA26" s="147"/>
      <c r="FCB26" s="147"/>
      <c r="FCC26" s="147"/>
      <c r="FCD26" s="147"/>
      <c r="FCE26" s="147"/>
      <c r="FCF26" s="147"/>
      <c r="FCG26" s="147"/>
      <c r="FCH26" s="147"/>
      <c r="FCI26" s="147"/>
      <c r="FCJ26" s="147"/>
      <c r="FCK26" s="147"/>
      <c r="FCL26" s="147"/>
      <c r="FCM26" s="147"/>
      <c r="FCN26" s="147"/>
      <c r="FCO26" s="147"/>
      <c r="FCP26" s="147"/>
      <c r="FCQ26" s="147"/>
      <c r="FCR26" s="147"/>
      <c r="FCS26" s="147"/>
      <c r="FCT26" s="147"/>
      <c r="FCU26" s="147"/>
      <c r="FCV26" s="147"/>
      <c r="FCW26" s="147"/>
      <c r="FCX26" s="147"/>
      <c r="FCY26" s="147"/>
      <c r="FCZ26" s="147"/>
      <c r="FDA26" s="147"/>
      <c r="FDB26" s="147"/>
      <c r="FDC26" s="147"/>
      <c r="FDD26" s="147"/>
      <c r="FDE26" s="147"/>
      <c r="FDF26" s="147"/>
      <c r="FDG26" s="147"/>
      <c r="FDH26" s="147"/>
      <c r="FDI26" s="147"/>
      <c r="FDJ26" s="147"/>
      <c r="FDK26" s="147"/>
      <c r="FDL26" s="147"/>
      <c r="FDM26" s="147"/>
      <c r="FDN26" s="147"/>
      <c r="FDO26" s="147"/>
      <c r="FDP26" s="147"/>
      <c r="FDQ26" s="147"/>
      <c r="FDR26" s="147"/>
      <c r="FDS26" s="147"/>
      <c r="FDT26" s="147"/>
      <c r="FDU26" s="147"/>
      <c r="FDV26" s="147"/>
      <c r="FDW26" s="147"/>
      <c r="FDX26" s="147"/>
      <c r="FDY26" s="147"/>
      <c r="FDZ26" s="147"/>
      <c r="FEA26" s="147"/>
      <c r="FEB26" s="147"/>
      <c r="FEC26" s="147"/>
      <c r="FED26" s="147"/>
      <c r="FEE26" s="147"/>
      <c r="FEF26" s="147"/>
      <c r="FEG26" s="147"/>
      <c r="FEH26" s="147"/>
      <c r="FEI26" s="147"/>
      <c r="FEJ26" s="147"/>
      <c r="FEK26" s="147"/>
      <c r="FEL26" s="147"/>
      <c r="FEM26" s="147"/>
      <c r="FEN26" s="147"/>
      <c r="FEO26" s="147"/>
      <c r="FEP26" s="147"/>
      <c r="FEQ26" s="147"/>
      <c r="FER26" s="147"/>
      <c r="FES26" s="147"/>
      <c r="FET26" s="147"/>
      <c r="FEU26" s="147"/>
      <c r="FEV26" s="147"/>
      <c r="FEW26" s="147"/>
      <c r="FEX26" s="147"/>
      <c r="FEY26" s="147"/>
      <c r="FEZ26" s="147"/>
      <c r="FFA26" s="147"/>
      <c r="FFB26" s="147"/>
      <c r="FFC26" s="147"/>
      <c r="FFD26" s="147"/>
      <c r="FFE26" s="147"/>
      <c r="FFF26" s="147"/>
      <c r="FFG26" s="147"/>
      <c r="FFH26" s="147"/>
      <c r="FFI26" s="147"/>
      <c r="FFJ26" s="147"/>
      <c r="FFK26" s="147"/>
      <c r="FFL26" s="147"/>
      <c r="FFM26" s="147"/>
      <c r="FFN26" s="147"/>
      <c r="FFO26" s="147"/>
      <c r="FFP26" s="147"/>
      <c r="FFQ26" s="147"/>
      <c r="FFR26" s="147"/>
      <c r="FFS26" s="147"/>
      <c r="FFT26" s="147"/>
      <c r="FFU26" s="147"/>
      <c r="FFV26" s="147"/>
      <c r="FFW26" s="147"/>
      <c r="FFX26" s="147"/>
      <c r="FFY26" s="147"/>
      <c r="FFZ26" s="147"/>
      <c r="FGA26" s="147"/>
      <c r="FGB26" s="147"/>
      <c r="FGC26" s="147"/>
      <c r="FGD26" s="147"/>
      <c r="FGE26" s="147"/>
      <c r="FGF26" s="147"/>
      <c r="FGG26" s="147"/>
      <c r="FGH26" s="147"/>
      <c r="FGI26" s="147"/>
      <c r="FGJ26" s="147"/>
      <c r="FGK26" s="147"/>
      <c r="FGL26" s="147"/>
      <c r="FGM26" s="147"/>
      <c r="FGN26" s="147"/>
      <c r="FGO26" s="147"/>
      <c r="FGP26" s="147"/>
      <c r="FGQ26" s="147"/>
      <c r="FGR26" s="147"/>
      <c r="FGS26" s="147"/>
      <c r="FGT26" s="147"/>
      <c r="FGU26" s="147"/>
      <c r="FGV26" s="147"/>
      <c r="FGW26" s="147"/>
      <c r="FGX26" s="147"/>
      <c r="FGY26" s="147"/>
      <c r="FGZ26" s="147"/>
      <c r="FHA26" s="147"/>
      <c r="FHB26" s="147"/>
      <c r="FHC26" s="147"/>
      <c r="FHD26" s="147"/>
      <c r="FHE26" s="147"/>
      <c r="FHF26" s="147"/>
      <c r="FHG26" s="147"/>
      <c r="FHH26" s="147"/>
      <c r="FHI26" s="147"/>
      <c r="FHJ26" s="147"/>
      <c r="FHK26" s="147"/>
      <c r="FHL26" s="147"/>
      <c r="FHM26" s="147"/>
      <c r="FHN26" s="147"/>
      <c r="FHO26" s="147"/>
      <c r="FHP26" s="147"/>
      <c r="FHQ26" s="147"/>
      <c r="FHR26" s="147"/>
      <c r="FHS26" s="147"/>
      <c r="FHT26" s="147"/>
      <c r="FHU26" s="147"/>
      <c r="FHV26" s="147"/>
      <c r="FHW26" s="147"/>
      <c r="FHX26" s="147"/>
      <c r="FHY26" s="147"/>
      <c r="FHZ26" s="147"/>
      <c r="FIA26" s="147"/>
      <c r="FIB26" s="147"/>
      <c r="FIC26" s="147"/>
      <c r="FID26" s="147"/>
      <c r="FIE26" s="147"/>
      <c r="FIF26" s="147"/>
      <c r="FIG26" s="147"/>
      <c r="FIH26" s="147"/>
      <c r="FII26" s="147"/>
      <c r="FIJ26" s="147"/>
      <c r="FIK26" s="147"/>
      <c r="FIL26" s="147"/>
      <c r="FIM26" s="147"/>
      <c r="FIN26" s="147"/>
      <c r="FIO26" s="147"/>
      <c r="FIP26" s="147"/>
      <c r="FIQ26" s="147"/>
      <c r="FIR26" s="147"/>
      <c r="FIS26" s="147"/>
      <c r="FIT26" s="147"/>
      <c r="FIU26" s="147"/>
      <c r="FIV26" s="147"/>
      <c r="FIW26" s="147"/>
      <c r="FIX26" s="147"/>
      <c r="FIY26" s="147"/>
      <c r="FIZ26" s="147"/>
      <c r="FJA26" s="147"/>
      <c r="FJB26" s="147"/>
      <c r="FJC26" s="147"/>
      <c r="FJD26" s="147"/>
      <c r="FJE26" s="147"/>
      <c r="FJF26" s="147"/>
      <c r="FJG26" s="147"/>
      <c r="FJH26" s="147"/>
      <c r="FJI26" s="147"/>
      <c r="FJJ26" s="147"/>
      <c r="FJK26" s="147"/>
      <c r="FJL26" s="147"/>
      <c r="FJM26" s="147"/>
      <c r="FJN26" s="147"/>
      <c r="FJO26" s="147"/>
      <c r="FJP26" s="147"/>
      <c r="FJQ26" s="147"/>
      <c r="FJR26" s="147"/>
      <c r="FJS26" s="147"/>
      <c r="FJT26" s="147"/>
      <c r="FJU26" s="147"/>
      <c r="FJV26" s="147"/>
      <c r="FJW26" s="147"/>
      <c r="FJX26" s="147"/>
      <c r="FJY26" s="147"/>
      <c r="FJZ26" s="147"/>
      <c r="FKA26" s="147"/>
      <c r="FKB26" s="147"/>
      <c r="FKC26" s="147"/>
      <c r="FKD26" s="147"/>
      <c r="FKE26" s="147"/>
      <c r="FKF26" s="147"/>
      <c r="FKG26" s="147"/>
      <c r="FKH26" s="147"/>
      <c r="FKI26" s="147"/>
      <c r="FKJ26" s="147"/>
      <c r="FKK26" s="147"/>
      <c r="FKL26" s="147"/>
      <c r="FKM26" s="147"/>
      <c r="FKN26" s="147"/>
      <c r="FKO26" s="147"/>
      <c r="FKP26" s="147"/>
      <c r="FKQ26" s="147"/>
      <c r="FKR26" s="147"/>
      <c r="FKS26" s="147"/>
      <c r="FKT26" s="147"/>
      <c r="FKU26" s="147"/>
      <c r="FKV26" s="147"/>
      <c r="FKW26" s="147"/>
      <c r="FKX26" s="147"/>
      <c r="FKY26" s="147"/>
      <c r="FKZ26" s="147"/>
      <c r="FLA26" s="147"/>
      <c r="FLB26" s="147"/>
      <c r="FLC26" s="147"/>
      <c r="FLD26" s="147"/>
      <c r="FLE26" s="147"/>
      <c r="FLF26" s="147"/>
      <c r="FLG26" s="147"/>
      <c r="FLH26" s="147"/>
      <c r="FLI26" s="147"/>
      <c r="FLJ26" s="147"/>
      <c r="FLK26" s="147"/>
      <c r="FLL26" s="147"/>
      <c r="FLM26" s="147"/>
      <c r="FLN26" s="147"/>
      <c r="FLO26" s="147"/>
      <c r="FLP26" s="147"/>
      <c r="FLQ26" s="147"/>
      <c r="FLR26" s="147"/>
      <c r="FLS26" s="147"/>
      <c r="FLT26" s="147"/>
      <c r="FLU26" s="147"/>
      <c r="FLV26" s="147"/>
      <c r="FLW26" s="147"/>
      <c r="FLX26" s="147"/>
      <c r="FLY26" s="147"/>
      <c r="FLZ26" s="147"/>
      <c r="FMA26" s="147"/>
      <c r="FMB26" s="147"/>
      <c r="FMC26" s="147"/>
      <c r="FMD26" s="147"/>
      <c r="FME26" s="147"/>
      <c r="FMF26" s="147"/>
      <c r="FMG26" s="147"/>
      <c r="FMH26" s="147"/>
      <c r="FMI26" s="147"/>
      <c r="FMJ26" s="147"/>
      <c r="FMK26" s="147"/>
      <c r="FML26" s="147"/>
      <c r="FMM26" s="147"/>
      <c r="FMN26" s="147"/>
      <c r="FMO26" s="147"/>
      <c r="FMP26" s="147"/>
      <c r="FMQ26" s="147"/>
      <c r="FMR26" s="147"/>
      <c r="FMS26" s="147"/>
      <c r="FMT26" s="147"/>
      <c r="FMU26" s="147"/>
      <c r="FMV26" s="147"/>
      <c r="FMW26" s="147"/>
      <c r="FMX26" s="147"/>
      <c r="FMY26" s="147"/>
      <c r="FMZ26" s="147"/>
      <c r="FNA26" s="147"/>
      <c r="FNB26" s="147"/>
      <c r="FNC26" s="147"/>
      <c r="FND26" s="147"/>
      <c r="FNE26" s="147"/>
      <c r="FNF26" s="147"/>
      <c r="FNG26" s="147"/>
      <c r="FNH26" s="147"/>
      <c r="FNI26" s="147"/>
      <c r="FNJ26" s="147"/>
      <c r="FNK26" s="147"/>
      <c r="FNL26" s="147"/>
      <c r="FNM26" s="147"/>
      <c r="FNN26" s="147"/>
      <c r="FNO26" s="147"/>
      <c r="FNP26" s="147"/>
      <c r="FNQ26" s="147"/>
      <c r="FNR26" s="147"/>
      <c r="FNS26" s="147"/>
      <c r="FNT26" s="147"/>
      <c r="FNU26" s="147"/>
      <c r="FNV26" s="147"/>
      <c r="FNW26" s="147"/>
      <c r="FNX26" s="147"/>
      <c r="FNY26" s="147"/>
      <c r="FNZ26" s="147"/>
      <c r="FOA26" s="147"/>
      <c r="FOB26" s="147"/>
      <c r="FOC26" s="147"/>
      <c r="FOD26" s="147"/>
      <c r="FOE26" s="147"/>
      <c r="FOF26" s="147"/>
      <c r="FOG26" s="147"/>
      <c r="FOH26" s="147"/>
      <c r="FOI26" s="147"/>
      <c r="FOJ26" s="147"/>
      <c r="FOK26" s="147"/>
      <c r="FOL26" s="147"/>
      <c r="FOM26" s="147"/>
      <c r="FON26" s="147"/>
      <c r="FOO26" s="147"/>
      <c r="FOP26" s="147"/>
      <c r="FOQ26" s="147"/>
      <c r="FOR26" s="147"/>
      <c r="FOS26" s="147"/>
      <c r="FOT26" s="147"/>
      <c r="FOU26" s="147"/>
      <c r="FOV26" s="147"/>
      <c r="FOW26" s="147"/>
      <c r="FOX26" s="147"/>
      <c r="FOY26" s="147"/>
      <c r="FOZ26" s="147"/>
      <c r="FPA26" s="147"/>
      <c r="FPB26" s="147"/>
      <c r="FPC26" s="147"/>
      <c r="FPD26" s="147"/>
      <c r="FPE26" s="147"/>
      <c r="FPF26" s="147"/>
      <c r="FPG26" s="147"/>
      <c r="FPH26" s="147"/>
      <c r="FPI26" s="147"/>
      <c r="FPJ26" s="147"/>
      <c r="FPK26" s="147"/>
      <c r="FPL26" s="147"/>
      <c r="FPM26" s="147"/>
      <c r="FPN26" s="147"/>
      <c r="FPO26" s="147"/>
      <c r="FPP26" s="147"/>
      <c r="FPQ26" s="147"/>
      <c r="FPR26" s="147"/>
      <c r="FPS26" s="147"/>
      <c r="FPT26" s="147"/>
      <c r="FPU26" s="147"/>
      <c r="FPV26" s="147"/>
      <c r="FPW26" s="147"/>
      <c r="FPX26" s="147"/>
      <c r="FPY26" s="147"/>
      <c r="FPZ26" s="147"/>
      <c r="FQA26" s="147"/>
      <c r="FQB26" s="147"/>
      <c r="FQC26" s="147"/>
      <c r="FQD26" s="147"/>
      <c r="FQE26" s="147"/>
      <c r="FQF26" s="147"/>
      <c r="FQG26" s="147"/>
      <c r="FQH26" s="147"/>
      <c r="FQI26" s="147"/>
      <c r="FQJ26" s="147"/>
      <c r="FQK26" s="147"/>
      <c r="FQL26" s="147"/>
      <c r="FQM26" s="147"/>
      <c r="FQN26" s="147"/>
      <c r="FQO26" s="147"/>
      <c r="FQP26" s="147"/>
      <c r="FQQ26" s="147"/>
      <c r="FQR26" s="147"/>
      <c r="FQS26" s="147"/>
      <c r="FQT26" s="147"/>
      <c r="FQU26" s="147"/>
      <c r="FQV26" s="147"/>
      <c r="FQW26" s="147"/>
      <c r="FQX26" s="147"/>
      <c r="FQY26" s="147"/>
      <c r="FQZ26" s="147"/>
      <c r="FRA26" s="147"/>
      <c r="FRB26" s="147"/>
      <c r="FRC26" s="147"/>
      <c r="FRD26" s="147"/>
      <c r="FRE26" s="147"/>
      <c r="FRF26" s="147"/>
      <c r="FRG26" s="147"/>
      <c r="FRH26" s="147"/>
      <c r="FRI26" s="147"/>
      <c r="FRJ26" s="147"/>
      <c r="FRK26" s="147"/>
      <c r="FRL26" s="147"/>
      <c r="FRM26" s="147"/>
      <c r="FRN26" s="147"/>
      <c r="FRO26" s="147"/>
      <c r="FRP26" s="147"/>
      <c r="FRQ26" s="147"/>
      <c r="FRR26" s="147"/>
      <c r="FRS26" s="147"/>
      <c r="FRT26" s="147"/>
      <c r="FRU26" s="147"/>
      <c r="FRV26" s="147"/>
      <c r="FRW26" s="147"/>
      <c r="FRX26" s="147"/>
      <c r="FRY26" s="147"/>
      <c r="FRZ26" s="147"/>
      <c r="FSA26" s="147"/>
      <c r="FSB26" s="147"/>
      <c r="FSC26" s="147"/>
      <c r="FSD26" s="147"/>
      <c r="FSE26" s="147"/>
      <c r="FSF26" s="147"/>
      <c r="FSG26" s="147"/>
      <c r="FSH26" s="147"/>
      <c r="FSI26" s="147"/>
      <c r="FSJ26" s="147"/>
      <c r="FSK26" s="147"/>
      <c r="FSL26" s="147"/>
      <c r="FSM26" s="147"/>
      <c r="FSN26" s="147"/>
      <c r="FSO26" s="147"/>
      <c r="FSP26" s="147"/>
      <c r="FSQ26" s="147"/>
      <c r="FSR26" s="147"/>
      <c r="FSS26" s="147"/>
      <c r="FST26" s="147"/>
      <c r="FSU26" s="147"/>
      <c r="FSV26" s="147"/>
      <c r="FSW26" s="147"/>
      <c r="FSX26" s="147"/>
      <c r="FSY26" s="147"/>
      <c r="FSZ26" s="147"/>
      <c r="FTA26" s="147"/>
      <c r="FTB26" s="147"/>
      <c r="FTC26" s="147"/>
      <c r="FTD26" s="147"/>
      <c r="FTE26" s="147"/>
      <c r="FTF26" s="147"/>
      <c r="FTG26" s="147"/>
      <c r="FTH26" s="147"/>
      <c r="FTI26" s="147"/>
      <c r="FTJ26" s="147"/>
      <c r="FTK26" s="147"/>
      <c r="FTL26" s="147"/>
      <c r="FTM26" s="147"/>
      <c r="FTN26" s="147"/>
      <c r="FTO26" s="147"/>
      <c r="FTP26" s="147"/>
      <c r="FTQ26" s="147"/>
      <c r="FTR26" s="147"/>
      <c r="FTS26" s="147"/>
      <c r="FTT26" s="147"/>
      <c r="FTU26" s="147"/>
      <c r="FTV26" s="147"/>
      <c r="FTW26" s="147"/>
      <c r="FTX26" s="147"/>
      <c r="FTY26" s="147"/>
      <c r="FTZ26" s="147"/>
      <c r="FUA26" s="147"/>
      <c r="FUB26" s="147"/>
      <c r="FUC26" s="147"/>
      <c r="FUD26" s="147"/>
      <c r="FUE26" s="147"/>
      <c r="FUF26" s="147"/>
      <c r="FUG26" s="147"/>
      <c r="FUH26" s="147"/>
      <c r="FUI26" s="147"/>
      <c r="FUJ26" s="147"/>
      <c r="FUK26" s="147"/>
      <c r="FUL26" s="147"/>
      <c r="FUM26" s="147"/>
      <c r="FUN26" s="147"/>
      <c r="FUO26" s="147"/>
      <c r="FUP26" s="147"/>
      <c r="FUQ26" s="147"/>
      <c r="FUR26" s="147"/>
      <c r="FUS26" s="147"/>
      <c r="FUT26" s="147"/>
      <c r="FUU26" s="147"/>
      <c r="FUV26" s="147"/>
      <c r="FUW26" s="147"/>
      <c r="FUX26" s="147"/>
      <c r="FUY26" s="147"/>
      <c r="FUZ26" s="147"/>
      <c r="FVA26" s="147"/>
      <c r="FVB26" s="147"/>
      <c r="FVC26" s="147"/>
      <c r="FVD26" s="147"/>
      <c r="FVE26" s="147"/>
      <c r="FVF26" s="147"/>
      <c r="FVG26" s="147"/>
      <c r="FVH26" s="147"/>
      <c r="FVI26" s="147"/>
      <c r="FVJ26" s="147"/>
      <c r="FVK26" s="147"/>
      <c r="FVL26" s="147"/>
      <c r="FVM26" s="147"/>
      <c r="FVN26" s="147"/>
      <c r="FVO26" s="147"/>
      <c r="FVP26" s="147"/>
      <c r="FVQ26" s="147"/>
      <c r="FVR26" s="147"/>
      <c r="FVS26" s="147"/>
      <c r="FVT26" s="147"/>
      <c r="FVU26" s="147"/>
      <c r="FVV26" s="147"/>
      <c r="FVW26" s="147"/>
      <c r="FVX26" s="147"/>
      <c r="FVY26" s="147"/>
      <c r="FVZ26" s="147"/>
      <c r="FWA26" s="147"/>
      <c r="FWB26" s="147"/>
      <c r="FWC26" s="147"/>
      <c r="FWD26" s="147"/>
      <c r="FWE26" s="147"/>
      <c r="FWF26" s="147"/>
      <c r="FWG26" s="147"/>
      <c r="FWH26" s="147"/>
      <c r="FWI26" s="147"/>
      <c r="FWJ26" s="147"/>
      <c r="FWK26" s="147"/>
      <c r="FWL26" s="147"/>
      <c r="FWM26" s="147"/>
      <c r="FWN26" s="147"/>
      <c r="FWO26" s="147"/>
      <c r="FWP26" s="147"/>
      <c r="FWQ26" s="147"/>
      <c r="FWR26" s="147"/>
      <c r="FWS26" s="147"/>
      <c r="FWT26" s="147"/>
      <c r="FWU26" s="147"/>
      <c r="FWV26" s="147"/>
      <c r="FWW26" s="147"/>
      <c r="FWX26" s="147"/>
      <c r="FWY26" s="147"/>
      <c r="FWZ26" s="147"/>
      <c r="FXA26" s="147"/>
      <c r="FXB26" s="147"/>
      <c r="FXC26" s="147"/>
      <c r="FXD26" s="147"/>
      <c r="FXE26" s="147"/>
      <c r="FXF26" s="147"/>
      <c r="FXG26" s="147"/>
      <c r="FXH26" s="147"/>
      <c r="FXI26" s="147"/>
      <c r="FXJ26" s="147"/>
      <c r="FXK26" s="147"/>
      <c r="FXL26" s="147"/>
      <c r="FXM26" s="147"/>
      <c r="FXN26" s="147"/>
      <c r="FXO26" s="147"/>
      <c r="FXP26" s="147"/>
      <c r="FXQ26" s="147"/>
      <c r="FXR26" s="147"/>
      <c r="FXS26" s="147"/>
      <c r="FXT26" s="147"/>
      <c r="FXU26" s="147"/>
      <c r="FXV26" s="147"/>
      <c r="FXW26" s="147"/>
      <c r="FXX26" s="147"/>
      <c r="FXY26" s="147"/>
      <c r="FXZ26" s="147"/>
      <c r="FYA26" s="147"/>
      <c r="FYB26" s="147"/>
      <c r="FYC26" s="147"/>
      <c r="FYD26" s="147"/>
      <c r="FYE26" s="147"/>
      <c r="FYF26" s="147"/>
      <c r="FYG26" s="147"/>
      <c r="FYH26" s="147"/>
      <c r="FYI26" s="147"/>
      <c r="FYJ26" s="147"/>
      <c r="FYK26" s="147"/>
      <c r="FYL26" s="147"/>
      <c r="FYM26" s="147"/>
      <c r="FYN26" s="147"/>
      <c r="FYO26" s="147"/>
      <c r="FYP26" s="147"/>
      <c r="FYQ26" s="147"/>
      <c r="FYR26" s="147"/>
      <c r="FYS26" s="147"/>
      <c r="FYT26" s="147"/>
      <c r="FYU26" s="147"/>
      <c r="FYV26" s="147"/>
      <c r="FYW26" s="147"/>
      <c r="FYX26" s="147"/>
      <c r="FYY26" s="147"/>
      <c r="FYZ26" s="147"/>
      <c r="FZA26" s="147"/>
      <c r="FZB26" s="147"/>
      <c r="FZC26" s="147"/>
      <c r="FZD26" s="147"/>
      <c r="FZE26" s="147"/>
      <c r="FZF26" s="147"/>
      <c r="FZG26" s="147"/>
      <c r="FZH26" s="147"/>
      <c r="FZI26" s="147"/>
      <c r="FZJ26" s="147"/>
      <c r="FZK26" s="147"/>
      <c r="FZL26" s="147"/>
      <c r="FZM26" s="147"/>
      <c r="FZN26" s="147"/>
      <c r="FZO26" s="147"/>
      <c r="FZP26" s="147"/>
      <c r="FZQ26" s="147"/>
      <c r="FZR26" s="147"/>
      <c r="FZS26" s="147"/>
      <c r="FZT26" s="147"/>
      <c r="FZU26" s="147"/>
      <c r="FZV26" s="147"/>
      <c r="FZW26" s="147"/>
      <c r="FZX26" s="147"/>
      <c r="FZY26" s="147"/>
      <c r="FZZ26" s="147"/>
      <c r="GAA26" s="147"/>
      <c r="GAB26" s="147"/>
      <c r="GAC26" s="147"/>
      <c r="GAD26" s="147"/>
      <c r="GAE26" s="147"/>
      <c r="GAF26" s="147"/>
      <c r="GAG26" s="147"/>
      <c r="GAH26" s="147"/>
      <c r="GAI26" s="147"/>
      <c r="GAJ26" s="147"/>
      <c r="GAK26" s="147"/>
      <c r="GAL26" s="147"/>
      <c r="GAM26" s="147"/>
      <c r="GAN26" s="147"/>
      <c r="GAO26" s="147"/>
      <c r="GAP26" s="147"/>
      <c r="GAQ26" s="147"/>
      <c r="GAR26" s="147"/>
      <c r="GAS26" s="147"/>
      <c r="GAT26" s="147"/>
      <c r="GAU26" s="147"/>
      <c r="GAV26" s="147"/>
      <c r="GAW26" s="147"/>
      <c r="GAX26" s="147"/>
      <c r="GAY26" s="147"/>
      <c r="GAZ26" s="147"/>
      <c r="GBA26" s="147"/>
      <c r="GBB26" s="147"/>
      <c r="GBC26" s="147"/>
      <c r="GBD26" s="147"/>
      <c r="GBE26" s="147"/>
      <c r="GBF26" s="147"/>
      <c r="GBG26" s="147"/>
      <c r="GBH26" s="147"/>
      <c r="GBI26" s="147"/>
      <c r="GBJ26" s="147"/>
      <c r="GBK26" s="147"/>
      <c r="GBL26" s="147"/>
      <c r="GBM26" s="147"/>
      <c r="GBN26" s="147"/>
      <c r="GBO26" s="147"/>
      <c r="GBP26" s="147"/>
      <c r="GBQ26" s="147"/>
      <c r="GBR26" s="147"/>
      <c r="GBS26" s="147"/>
      <c r="GBT26" s="147"/>
      <c r="GBU26" s="147"/>
      <c r="GBV26" s="147"/>
      <c r="GBW26" s="147"/>
      <c r="GBX26" s="147"/>
      <c r="GBY26" s="147"/>
      <c r="GBZ26" s="147"/>
      <c r="GCA26" s="147"/>
      <c r="GCB26" s="147"/>
      <c r="GCC26" s="147"/>
      <c r="GCD26" s="147"/>
      <c r="GCE26" s="147"/>
      <c r="GCF26" s="147"/>
      <c r="GCG26" s="147"/>
      <c r="GCH26" s="147"/>
      <c r="GCI26" s="147"/>
      <c r="GCJ26" s="147"/>
      <c r="GCK26" s="147"/>
      <c r="GCL26" s="147"/>
      <c r="GCM26" s="147"/>
      <c r="GCN26" s="147"/>
      <c r="GCO26" s="147"/>
      <c r="GCP26" s="147"/>
      <c r="GCQ26" s="147"/>
      <c r="GCR26" s="147"/>
      <c r="GCS26" s="147"/>
      <c r="GCT26" s="147"/>
      <c r="GCU26" s="147"/>
      <c r="GCV26" s="147"/>
      <c r="GCW26" s="147"/>
      <c r="GCX26" s="147"/>
      <c r="GCY26" s="147"/>
      <c r="GCZ26" s="147"/>
      <c r="GDA26" s="147"/>
      <c r="GDB26" s="147"/>
      <c r="GDC26" s="147"/>
      <c r="GDD26" s="147"/>
      <c r="GDE26" s="147"/>
      <c r="GDF26" s="147"/>
      <c r="GDG26" s="147"/>
      <c r="GDH26" s="147"/>
      <c r="GDI26" s="147"/>
      <c r="GDJ26" s="147"/>
      <c r="GDK26" s="147"/>
      <c r="GDL26" s="147"/>
      <c r="GDM26" s="147"/>
      <c r="GDN26" s="147"/>
      <c r="GDO26" s="147"/>
      <c r="GDP26" s="147"/>
      <c r="GDQ26" s="147"/>
      <c r="GDR26" s="147"/>
      <c r="GDS26" s="147"/>
      <c r="GDT26" s="147"/>
      <c r="GDU26" s="147"/>
      <c r="GDV26" s="147"/>
      <c r="GDW26" s="147"/>
      <c r="GDX26" s="147"/>
      <c r="GDY26" s="147"/>
      <c r="GDZ26" s="147"/>
      <c r="GEA26" s="147"/>
      <c r="GEB26" s="147"/>
      <c r="GEC26" s="147"/>
      <c r="GED26" s="147"/>
      <c r="GEE26" s="147"/>
      <c r="GEF26" s="147"/>
      <c r="GEG26" s="147"/>
      <c r="GEH26" s="147"/>
      <c r="GEI26" s="147"/>
      <c r="GEJ26" s="147"/>
      <c r="GEK26" s="147"/>
      <c r="GEL26" s="147"/>
      <c r="GEM26" s="147"/>
      <c r="GEN26" s="147"/>
      <c r="GEO26" s="147"/>
      <c r="GEP26" s="147"/>
      <c r="GEQ26" s="147"/>
      <c r="GER26" s="147"/>
      <c r="GES26" s="147"/>
      <c r="GET26" s="147"/>
      <c r="GEU26" s="147"/>
      <c r="GEV26" s="147"/>
      <c r="GEW26" s="147"/>
      <c r="GEX26" s="147"/>
      <c r="GEY26" s="147"/>
      <c r="GEZ26" s="147"/>
      <c r="GFA26" s="147"/>
      <c r="GFB26" s="147"/>
      <c r="GFC26" s="147"/>
      <c r="GFD26" s="147"/>
      <c r="GFE26" s="147"/>
      <c r="GFF26" s="147"/>
      <c r="GFG26" s="147"/>
      <c r="GFH26" s="147"/>
      <c r="GFI26" s="147"/>
      <c r="GFJ26" s="147"/>
      <c r="GFK26" s="147"/>
      <c r="GFL26" s="147"/>
      <c r="GFM26" s="147"/>
      <c r="GFN26" s="147"/>
      <c r="GFO26" s="147"/>
      <c r="GFP26" s="147"/>
      <c r="GFQ26" s="147"/>
      <c r="GFR26" s="147"/>
      <c r="GFS26" s="147"/>
      <c r="GFT26" s="147"/>
      <c r="GFU26" s="147"/>
      <c r="GFV26" s="147"/>
      <c r="GFW26" s="147"/>
      <c r="GFX26" s="147"/>
      <c r="GFY26" s="147"/>
      <c r="GFZ26" s="147"/>
      <c r="GGA26" s="147"/>
      <c r="GGB26" s="147"/>
      <c r="GGC26" s="147"/>
      <c r="GGD26" s="147"/>
      <c r="GGE26" s="147"/>
      <c r="GGF26" s="147"/>
      <c r="GGG26" s="147"/>
      <c r="GGH26" s="147"/>
      <c r="GGI26" s="147"/>
      <c r="GGJ26" s="147"/>
      <c r="GGK26" s="147"/>
      <c r="GGL26" s="147"/>
      <c r="GGM26" s="147"/>
      <c r="GGN26" s="147"/>
      <c r="GGO26" s="147"/>
      <c r="GGP26" s="147"/>
      <c r="GGQ26" s="147"/>
      <c r="GGR26" s="147"/>
      <c r="GGS26" s="147"/>
      <c r="GGT26" s="147"/>
      <c r="GGU26" s="147"/>
      <c r="GGV26" s="147"/>
      <c r="GGW26" s="147"/>
      <c r="GGX26" s="147"/>
      <c r="GGY26" s="147"/>
      <c r="GGZ26" s="147"/>
      <c r="GHA26" s="147"/>
      <c r="GHB26" s="147"/>
      <c r="GHC26" s="147"/>
      <c r="GHD26" s="147"/>
      <c r="GHE26" s="147"/>
      <c r="GHF26" s="147"/>
      <c r="GHG26" s="147"/>
      <c r="GHH26" s="147"/>
      <c r="GHI26" s="147"/>
      <c r="GHJ26" s="147"/>
      <c r="GHK26" s="147"/>
      <c r="GHL26" s="147"/>
      <c r="GHM26" s="147"/>
      <c r="GHN26" s="147"/>
      <c r="GHO26" s="147"/>
      <c r="GHP26" s="147"/>
      <c r="GHQ26" s="147"/>
      <c r="GHR26" s="147"/>
      <c r="GHS26" s="147"/>
      <c r="GHT26" s="147"/>
      <c r="GHU26" s="147"/>
      <c r="GHV26" s="147"/>
      <c r="GHW26" s="147"/>
      <c r="GHX26" s="147"/>
      <c r="GHY26" s="147"/>
      <c r="GHZ26" s="147"/>
      <c r="GIA26" s="147"/>
      <c r="GIB26" s="147"/>
      <c r="GIC26" s="147"/>
      <c r="GID26" s="147"/>
      <c r="GIE26" s="147"/>
      <c r="GIF26" s="147"/>
      <c r="GIG26" s="147"/>
      <c r="GIH26" s="147"/>
      <c r="GII26" s="147"/>
      <c r="GIJ26" s="147"/>
      <c r="GIK26" s="147"/>
      <c r="GIL26" s="147"/>
      <c r="GIM26" s="147"/>
      <c r="GIN26" s="147"/>
      <c r="GIO26" s="147"/>
      <c r="GIP26" s="147"/>
      <c r="GIQ26" s="147"/>
      <c r="GIR26" s="147"/>
      <c r="GIS26" s="147"/>
      <c r="GIT26" s="147"/>
      <c r="GIU26" s="147"/>
      <c r="GIV26" s="147"/>
      <c r="GIW26" s="147"/>
      <c r="GIX26" s="147"/>
      <c r="GIY26" s="147"/>
      <c r="GIZ26" s="147"/>
      <c r="GJA26" s="147"/>
      <c r="GJB26" s="147"/>
      <c r="GJC26" s="147"/>
      <c r="GJD26" s="147"/>
      <c r="GJE26" s="147"/>
      <c r="GJF26" s="147"/>
      <c r="GJG26" s="147"/>
      <c r="GJH26" s="147"/>
      <c r="GJI26" s="147"/>
      <c r="GJJ26" s="147"/>
      <c r="GJK26" s="147"/>
      <c r="GJL26" s="147"/>
      <c r="GJM26" s="147"/>
      <c r="GJN26" s="147"/>
      <c r="GJO26" s="147"/>
      <c r="GJP26" s="147"/>
      <c r="GJQ26" s="147"/>
      <c r="GJR26" s="147"/>
      <c r="GJS26" s="147"/>
      <c r="GJT26" s="147"/>
      <c r="GJU26" s="147"/>
      <c r="GJV26" s="147"/>
      <c r="GJW26" s="147"/>
      <c r="GJX26" s="147"/>
      <c r="GJY26" s="147"/>
      <c r="GJZ26" s="147"/>
      <c r="GKA26" s="147"/>
      <c r="GKB26" s="147"/>
      <c r="GKC26" s="147"/>
      <c r="GKD26" s="147"/>
      <c r="GKE26" s="147"/>
      <c r="GKF26" s="147"/>
      <c r="GKG26" s="147"/>
      <c r="GKH26" s="147"/>
      <c r="GKI26" s="147"/>
      <c r="GKJ26" s="147"/>
      <c r="GKK26" s="147"/>
      <c r="GKL26" s="147"/>
      <c r="GKM26" s="147"/>
      <c r="GKN26" s="147"/>
      <c r="GKO26" s="147"/>
      <c r="GKP26" s="147"/>
      <c r="GKQ26" s="147"/>
      <c r="GKR26" s="147"/>
      <c r="GKS26" s="147"/>
      <c r="GKT26" s="147"/>
      <c r="GKU26" s="147"/>
      <c r="GKV26" s="147"/>
      <c r="GKW26" s="147"/>
      <c r="GKX26" s="147"/>
      <c r="GKY26" s="147"/>
      <c r="GKZ26" s="147"/>
      <c r="GLA26" s="147"/>
      <c r="GLB26" s="147"/>
      <c r="GLC26" s="147"/>
      <c r="GLD26" s="147"/>
      <c r="GLE26" s="147"/>
      <c r="GLF26" s="147"/>
      <c r="GLG26" s="147"/>
      <c r="GLH26" s="147"/>
      <c r="GLI26" s="147"/>
      <c r="GLJ26" s="147"/>
      <c r="GLK26" s="147"/>
      <c r="GLL26" s="147"/>
      <c r="GLM26" s="147"/>
      <c r="GLN26" s="147"/>
      <c r="GLO26" s="147"/>
      <c r="GLP26" s="147"/>
      <c r="GLQ26" s="147"/>
      <c r="GLR26" s="147"/>
      <c r="GLS26" s="147"/>
      <c r="GLT26" s="147"/>
      <c r="GLU26" s="147"/>
      <c r="GLV26" s="147"/>
      <c r="GLW26" s="147"/>
      <c r="GLX26" s="147"/>
      <c r="GLY26" s="147"/>
      <c r="GLZ26" s="147"/>
      <c r="GMA26" s="147"/>
      <c r="GMB26" s="147"/>
      <c r="GMC26" s="147"/>
      <c r="GMD26" s="147"/>
      <c r="GME26" s="147"/>
      <c r="GMF26" s="147"/>
      <c r="GMG26" s="147"/>
      <c r="GMH26" s="147"/>
      <c r="GMI26" s="147"/>
      <c r="GMJ26" s="147"/>
      <c r="GMK26" s="147"/>
      <c r="GML26" s="147"/>
      <c r="GMM26" s="147"/>
      <c r="GMN26" s="147"/>
      <c r="GMO26" s="147"/>
      <c r="GMP26" s="147"/>
      <c r="GMQ26" s="147"/>
      <c r="GMR26" s="147"/>
      <c r="GMS26" s="147"/>
      <c r="GMT26" s="147"/>
      <c r="GMU26" s="147"/>
      <c r="GMV26" s="147"/>
      <c r="GMW26" s="147"/>
      <c r="GMX26" s="147"/>
      <c r="GMY26" s="147"/>
      <c r="GMZ26" s="147"/>
      <c r="GNA26" s="147"/>
      <c r="GNB26" s="147"/>
      <c r="GNC26" s="147"/>
      <c r="GND26" s="147"/>
      <c r="GNE26" s="147"/>
      <c r="GNF26" s="147"/>
      <c r="GNG26" s="147"/>
      <c r="GNH26" s="147"/>
      <c r="GNI26" s="147"/>
      <c r="GNJ26" s="147"/>
      <c r="GNK26" s="147"/>
      <c r="GNL26" s="147"/>
      <c r="GNM26" s="147"/>
      <c r="GNN26" s="147"/>
      <c r="GNO26" s="147"/>
      <c r="GNP26" s="147"/>
      <c r="GNQ26" s="147"/>
      <c r="GNR26" s="147"/>
      <c r="GNS26" s="147"/>
      <c r="GNT26" s="147"/>
      <c r="GNU26" s="147"/>
      <c r="GNV26" s="147"/>
      <c r="GNW26" s="147"/>
      <c r="GNX26" s="147"/>
      <c r="GNY26" s="147"/>
      <c r="GNZ26" s="147"/>
      <c r="GOA26" s="147"/>
      <c r="GOB26" s="147"/>
      <c r="GOC26" s="147"/>
      <c r="GOD26" s="147"/>
      <c r="GOE26" s="147"/>
      <c r="GOF26" s="147"/>
      <c r="GOG26" s="147"/>
      <c r="GOH26" s="147"/>
      <c r="GOI26" s="147"/>
      <c r="GOJ26" s="147"/>
      <c r="GOK26" s="147"/>
      <c r="GOL26" s="147"/>
      <c r="GOM26" s="147"/>
      <c r="GON26" s="147"/>
      <c r="GOO26" s="147"/>
      <c r="GOP26" s="147"/>
      <c r="GOQ26" s="147"/>
      <c r="GOR26" s="147"/>
      <c r="GOS26" s="147"/>
      <c r="GOT26" s="147"/>
      <c r="GOU26" s="147"/>
      <c r="GOV26" s="147"/>
      <c r="GOW26" s="147"/>
      <c r="GOX26" s="147"/>
      <c r="GOY26" s="147"/>
      <c r="GOZ26" s="147"/>
      <c r="GPA26" s="147"/>
      <c r="GPB26" s="147"/>
      <c r="GPC26" s="147"/>
      <c r="GPD26" s="147"/>
      <c r="GPE26" s="147"/>
      <c r="GPF26" s="147"/>
      <c r="GPG26" s="147"/>
      <c r="GPH26" s="147"/>
      <c r="GPI26" s="147"/>
      <c r="GPJ26" s="147"/>
      <c r="GPK26" s="147"/>
      <c r="GPL26" s="147"/>
      <c r="GPM26" s="147"/>
      <c r="GPN26" s="147"/>
      <c r="GPO26" s="147"/>
      <c r="GPP26" s="147"/>
      <c r="GPQ26" s="147"/>
      <c r="GPR26" s="147"/>
      <c r="GPS26" s="147"/>
      <c r="GPT26" s="147"/>
      <c r="GPU26" s="147"/>
      <c r="GPV26" s="147"/>
      <c r="GPW26" s="147"/>
      <c r="GPX26" s="147"/>
      <c r="GPY26" s="147"/>
      <c r="GPZ26" s="147"/>
      <c r="GQA26" s="147"/>
      <c r="GQB26" s="147"/>
      <c r="GQC26" s="147"/>
      <c r="GQD26" s="147"/>
      <c r="GQE26" s="147"/>
      <c r="GQF26" s="147"/>
      <c r="GQG26" s="147"/>
      <c r="GQH26" s="147"/>
      <c r="GQI26" s="147"/>
      <c r="GQJ26" s="147"/>
      <c r="GQK26" s="147"/>
      <c r="GQL26" s="147"/>
      <c r="GQM26" s="147"/>
      <c r="GQN26" s="147"/>
      <c r="GQO26" s="147"/>
      <c r="GQP26" s="147"/>
      <c r="GQQ26" s="147"/>
      <c r="GQR26" s="147"/>
      <c r="GQS26" s="147"/>
      <c r="GQT26" s="147"/>
      <c r="GQU26" s="147"/>
      <c r="GQV26" s="147"/>
      <c r="GQW26" s="147"/>
      <c r="GQX26" s="147"/>
      <c r="GQY26" s="147"/>
      <c r="GQZ26" s="147"/>
      <c r="GRA26" s="147"/>
      <c r="GRB26" s="147"/>
      <c r="GRC26" s="147"/>
      <c r="GRD26" s="147"/>
      <c r="GRE26" s="147"/>
      <c r="GRF26" s="147"/>
      <c r="GRG26" s="147"/>
      <c r="GRH26" s="147"/>
      <c r="GRI26" s="147"/>
      <c r="GRJ26" s="147"/>
      <c r="GRK26" s="147"/>
      <c r="GRL26" s="147"/>
      <c r="GRM26" s="147"/>
      <c r="GRN26" s="147"/>
      <c r="GRO26" s="147"/>
      <c r="GRP26" s="147"/>
      <c r="GRQ26" s="147"/>
      <c r="GRR26" s="147"/>
      <c r="GRS26" s="147"/>
      <c r="GRT26" s="147"/>
      <c r="GRU26" s="147"/>
      <c r="GRV26" s="147"/>
      <c r="GRW26" s="147"/>
      <c r="GRX26" s="147"/>
      <c r="GRY26" s="147"/>
      <c r="GRZ26" s="147"/>
      <c r="GSA26" s="147"/>
      <c r="GSB26" s="147"/>
      <c r="GSC26" s="147"/>
      <c r="GSD26" s="147"/>
      <c r="GSE26" s="147"/>
      <c r="GSF26" s="147"/>
      <c r="GSG26" s="147"/>
      <c r="GSH26" s="147"/>
      <c r="GSI26" s="147"/>
      <c r="GSJ26" s="147"/>
      <c r="GSK26" s="147"/>
      <c r="GSL26" s="147"/>
      <c r="GSM26" s="147"/>
      <c r="GSN26" s="147"/>
      <c r="GSO26" s="147"/>
      <c r="GSP26" s="147"/>
      <c r="GSQ26" s="147"/>
      <c r="GSR26" s="147"/>
      <c r="GSS26" s="147"/>
      <c r="GST26" s="147"/>
      <c r="GSU26" s="147"/>
      <c r="GSV26" s="147"/>
      <c r="GSW26" s="147"/>
      <c r="GSX26" s="147"/>
      <c r="GSY26" s="147"/>
      <c r="GSZ26" s="147"/>
      <c r="GTA26" s="147"/>
      <c r="GTB26" s="147"/>
      <c r="GTC26" s="147"/>
      <c r="GTD26" s="147"/>
      <c r="GTE26" s="147"/>
      <c r="GTF26" s="147"/>
      <c r="GTG26" s="147"/>
      <c r="GTH26" s="147"/>
      <c r="GTI26" s="147"/>
      <c r="GTJ26" s="147"/>
      <c r="GTK26" s="147"/>
      <c r="GTL26" s="147"/>
      <c r="GTM26" s="147"/>
      <c r="GTN26" s="147"/>
      <c r="GTO26" s="147"/>
      <c r="GTP26" s="147"/>
      <c r="GTQ26" s="147"/>
      <c r="GTR26" s="147"/>
      <c r="GTS26" s="147"/>
      <c r="GTT26" s="147"/>
      <c r="GTU26" s="147"/>
      <c r="GTV26" s="147"/>
      <c r="GTW26" s="147"/>
      <c r="GTX26" s="147"/>
      <c r="GTY26" s="147"/>
      <c r="GTZ26" s="147"/>
      <c r="GUA26" s="147"/>
      <c r="GUB26" s="147"/>
      <c r="GUC26" s="147"/>
      <c r="GUD26" s="147"/>
      <c r="GUE26" s="147"/>
      <c r="GUF26" s="147"/>
      <c r="GUG26" s="147"/>
      <c r="GUH26" s="147"/>
      <c r="GUI26" s="147"/>
      <c r="GUJ26" s="147"/>
      <c r="GUK26" s="147"/>
      <c r="GUL26" s="147"/>
      <c r="GUM26" s="147"/>
      <c r="GUN26" s="147"/>
      <c r="GUO26" s="147"/>
      <c r="GUP26" s="147"/>
      <c r="GUQ26" s="147"/>
      <c r="GUR26" s="147"/>
      <c r="GUS26" s="147"/>
      <c r="GUT26" s="147"/>
      <c r="GUU26" s="147"/>
      <c r="GUV26" s="147"/>
      <c r="GUW26" s="147"/>
      <c r="GUX26" s="147"/>
      <c r="GUY26" s="147"/>
      <c r="GUZ26" s="147"/>
      <c r="GVA26" s="147"/>
      <c r="GVB26" s="147"/>
      <c r="GVC26" s="147"/>
      <c r="GVD26" s="147"/>
      <c r="GVE26" s="147"/>
      <c r="GVF26" s="147"/>
      <c r="GVG26" s="147"/>
      <c r="GVH26" s="147"/>
      <c r="GVI26" s="147"/>
      <c r="GVJ26" s="147"/>
      <c r="GVK26" s="147"/>
      <c r="GVL26" s="147"/>
      <c r="GVM26" s="147"/>
      <c r="GVN26" s="147"/>
      <c r="GVO26" s="147"/>
      <c r="GVP26" s="147"/>
      <c r="GVQ26" s="147"/>
      <c r="GVR26" s="147"/>
      <c r="GVS26" s="147"/>
      <c r="GVT26" s="147"/>
      <c r="GVU26" s="147"/>
      <c r="GVV26" s="147"/>
      <c r="GVW26" s="147"/>
      <c r="GVX26" s="147"/>
      <c r="GVY26" s="147"/>
      <c r="GVZ26" s="147"/>
      <c r="GWA26" s="147"/>
      <c r="GWB26" s="147"/>
      <c r="GWC26" s="147"/>
      <c r="GWD26" s="147"/>
      <c r="GWE26" s="147"/>
      <c r="GWF26" s="147"/>
      <c r="GWG26" s="147"/>
      <c r="GWH26" s="147"/>
      <c r="GWI26" s="147"/>
      <c r="GWJ26" s="147"/>
      <c r="GWK26" s="147"/>
      <c r="GWL26" s="147"/>
      <c r="GWM26" s="147"/>
      <c r="GWN26" s="147"/>
      <c r="GWO26" s="147"/>
      <c r="GWP26" s="147"/>
      <c r="GWQ26" s="147"/>
      <c r="GWR26" s="147"/>
      <c r="GWS26" s="147"/>
      <c r="GWT26" s="147"/>
      <c r="GWU26" s="147"/>
      <c r="GWV26" s="147"/>
      <c r="GWW26" s="147"/>
      <c r="GWX26" s="147"/>
      <c r="GWY26" s="147"/>
      <c r="GWZ26" s="147"/>
      <c r="GXA26" s="147"/>
      <c r="GXB26" s="147"/>
      <c r="GXC26" s="147"/>
      <c r="GXD26" s="147"/>
      <c r="GXE26" s="147"/>
      <c r="GXF26" s="147"/>
      <c r="GXG26" s="147"/>
      <c r="GXH26" s="147"/>
      <c r="GXI26" s="147"/>
      <c r="GXJ26" s="147"/>
      <c r="GXK26" s="147"/>
      <c r="GXL26" s="147"/>
      <c r="GXM26" s="147"/>
      <c r="GXN26" s="147"/>
      <c r="GXO26" s="147"/>
      <c r="GXP26" s="147"/>
      <c r="GXQ26" s="147"/>
      <c r="GXR26" s="147"/>
      <c r="GXS26" s="147"/>
      <c r="GXT26" s="147"/>
      <c r="GXU26" s="147"/>
      <c r="GXV26" s="147"/>
      <c r="GXW26" s="147"/>
      <c r="GXX26" s="147"/>
      <c r="GXY26" s="147"/>
      <c r="GXZ26" s="147"/>
      <c r="GYA26" s="147"/>
      <c r="GYB26" s="147"/>
      <c r="GYC26" s="147"/>
      <c r="GYD26" s="147"/>
      <c r="GYE26" s="147"/>
      <c r="GYF26" s="147"/>
      <c r="GYG26" s="147"/>
      <c r="GYH26" s="147"/>
      <c r="GYI26" s="147"/>
      <c r="GYJ26" s="147"/>
      <c r="GYK26" s="147"/>
      <c r="GYL26" s="147"/>
      <c r="GYM26" s="147"/>
      <c r="GYN26" s="147"/>
      <c r="GYO26" s="147"/>
      <c r="GYP26" s="147"/>
      <c r="GYQ26" s="147"/>
      <c r="GYR26" s="147"/>
      <c r="GYS26" s="147"/>
      <c r="GYT26" s="147"/>
      <c r="GYU26" s="147"/>
      <c r="GYV26" s="147"/>
      <c r="GYW26" s="147"/>
      <c r="GYX26" s="147"/>
      <c r="GYY26" s="147"/>
      <c r="GYZ26" s="147"/>
      <c r="GZA26" s="147"/>
      <c r="GZB26" s="147"/>
      <c r="GZC26" s="147"/>
      <c r="GZD26" s="147"/>
      <c r="GZE26" s="147"/>
      <c r="GZF26" s="147"/>
      <c r="GZG26" s="147"/>
      <c r="GZH26" s="147"/>
      <c r="GZI26" s="147"/>
      <c r="GZJ26" s="147"/>
      <c r="GZK26" s="147"/>
      <c r="GZL26" s="147"/>
      <c r="GZM26" s="147"/>
      <c r="GZN26" s="147"/>
      <c r="GZO26" s="147"/>
      <c r="GZP26" s="147"/>
      <c r="GZQ26" s="147"/>
      <c r="GZR26" s="147"/>
      <c r="GZS26" s="147"/>
      <c r="GZT26" s="147"/>
      <c r="GZU26" s="147"/>
      <c r="GZV26" s="147"/>
      <c r="GZW26" s="147"/>
      <c r="GZX26" s="147"/>
      <c r="GZY26" s="147"/>
      <c r="GZZ26" s="147"/>
      <c r="HAA26" s="147"/>
      <c r="HAB26" s="147"/>
      <c r="HAC26" s="147"/>
      <c r="HAD26" s="147"/>
      <c r="HAE26" s="147"/>
      <c r="HAF26" s="147"/>
      <c r="HAG26" s="147"/>
      <c r="HAH26" s="147"/>
      <c r="HAI26" s="147"/>
      <c r="HAJ26" s="147"/>
      <c r="HAK26" s="147"/>
      <c r="HAL26" s="147"/>
      <c r="HAM26" s="147"/>
      <c r="HAN26" s="147"/>
      <c r="HAO26" s="147"/>
      <c r="HAP26" s="147"/>
      <c r="HAQ26" s="147"/>
      <c r="HAR26" s="147"/>
      <c r="HAS26" s="147"/>
      <c r="HAT26" s="147"/>
      <c r="HAU26" s="147"/>
      <c r="HAV26" s="147"/>
      <c r="HAW26" s="147"/>
      <c r="HAX26" s="147"/>
      <c r="HAY26" s="147"/>
      <c r="HAZ26" s="147"/>
      <c r="HBA26" s="147"/>
      <c r="HBB26" s="147"/>
      <c r="HBC26" s="147"/>
      <c r="HBD26" s="147"/>
      <c r="HBE26" s="147"/>
      <c r="HBF26" s="147"/>
      <c r="HBG26" s="147"/>
      <c r="HBH26" s="147"/>
      <c r="HBI26" s="147"/>
      <c r="HBJ26" s="147"/>
      <c r="HBK26" s="147"/>
      <c r="HBL26" s="147"/>
      <c r="HBM26" s="147"/>
      <c r="HBN26" s="147"/>
      <c r="HBO26" s="147"/>
      <c r="HBP26" s="147"/>
      <c r="HBQ26" s="147"/>
      <c r="HBR26" s="147"/>
      <c r="HBS26" s="147"/>
      <c r="HBT26" s="147"/>
      <c r="HBU26" s="147"/>
      <c r="HBV26" s="147"/>
      <c r="HBW26" s="147"/>
      <c r="HBX26" s="147"/>
      <c r="HBY26" s="147"/>
      <c r="HBZ26" s="147"/>
      <c r="HCA26" s="147"/>
      <c r="HCB26" s="147"/>
      <c r="HCC26" s="147"/>
      <c r="HCD26" s="147"/>
      <c r="HCE26" s="147"/>
      <c r="HCF26" s="147"/>
      <c r="HCG26" s="147"/>
      <c r="HCH26" s="147"/>
      <c r="HCI26" s="147"/>
      <c r="HCJ26" s="147"/>
      <c r="HCK26" s="147"/>
      <c r="HCL26" s="147"/>
      <c r="HCM26" s="147"/>
      <c r="HCN26" s="147"/>
      <c r="HCO26" s="147"/>
      <c r="HCP26" s="147"/>
      <c r="HCQ26" s="147"/>
      <c r="HCR26" s="147"/>
      <c r="HCS26" s="147"/>
      <c r="HCT26" s="147"/>
      <c r="HCU26" s="147"/>
      <c r="HCV26" s="147"/>
      <c r="HCW26" s="147"/>
      <c r="HCX26" s="147"/>
      <c r="HCY26" s="147"/>
      <c r="HCZ26" s="147"/>
      <c r="HDA26" s="147"/>
      <c r="HDB26" s="147"/>
      <c r="HDC26" s="147"/>
      <c r="HDD26" s="147"/>
      <c r="HDE26" s="147"/>
      <c r="HDF26" s="147"/>
      <c r="HDG26" s="147"/>
      <c r="HDH26" s="147"/>
      <c r="HDI26" s="147"/>
      <c r="HDJ26" s="147"/>
      <c r="HDK26" s="147"/>
      <c r="HDL26" s="147"/>
      <c r="HDM26" s="147"/>
      <c r="HDN26" s="147"/>
      <c r="HDO26" s="147"/>
      <c r="HDP26" s="147"/>
      <c r="HDQ26" s="147"/>
      <c r="HDR26" s="147"/>
      <c r="HDS26" s="147"/>
      <c r="HDT26" s="147"/>
      <c r="HDU26" s="147"/>
      <c r="HDV26" s="147"/>
      <c r="HDW26" s="147"/>
      <c r="HDX26" s="147"/>
      <c r="HDY26" s="147"/>
      <c r="HDZ26" s="147"/>
      <c r="HEA26" s="147"/>
      <c r="HEB26" s="147"/>
      <c r="HEC26" s="147"/>
      <c r="HED26" s="147"/>
      <c r="HEE26" s="147"/>
      <c r="HEF26" s="147"/>
      <c r="HEG26" s="147"/>
      <c r="HEH26" s="147"/>
      <c r="HEI26" s="147"/>
      <c r="HEJ26" s="147"/>
      <c r="HEK26" s="147"/>
      <c r="HEL26" s="147"/>
      <c r="HEM26" s="147"/>
      <c r="HEN26" s="147"/>
      <c r="HEO26" s="147"/>
      <c r="HEP26" s="147"/>
      <c r="HEQ26" s="147"/>
      <c r="HER26" s="147"/>
      <c r="HES26" s="147"/>
      <c r="HET26" s="147"/>
      <c r="HEU26" s="147"/>
      <c r="HEV26" s="147"/>
      <c r="HEW26" s="147"/>
      <c r="HEX26" s="147"/>
      <c r="HEY26" s="147"/>
      <c r="HEZ26" s="147"/>
      <c r="HFA26" s="147"/>
      <c r="HFB26" s="147"/>
      <c r="HFC26" s="147"/>
      <c r="HFD26" s="147"/>
      <c r="HFE26" s="147"/>
      <c r="HFF26" s="147"/>
      <c r="HFG26" s="147"/>
      <c r="HFH26" s="147"/>
      <c r="HFI26" s="147"/>
      <c r="HFJ26" s="147"/>
      <c r="HFK26" s="147"/>
      <c r="HFL26" s="147"/>
      <c r="HFM26" s="147"/>
      <c r="HFN26" s="147"/>
      <c r="HFO26" s="147"/>
      <c r="HFP26" s="147"/>
      <c r="HFQ26" s="147"/>
      <c r="HFR26" s="147"/>
      <c r="HFS26" s="147"/>
      <c r="HFT26" s="147"/>
      <c r="HFU26" s="147"/>
      <c r="HFV26" s="147"/>
      <c r="HFW26" s="147"/>
      <c r="HFX26" s="147"/>
      <c r="HFY26" s="147"/>
      <c r="HFZ26" s="147"/>
      <c r="HGA26" s="147"/>
      <c r="HGB26" s="147"/>
      <c r="HGC26" s="147"/>
      <c r="HGD26" s="147"/>
      <c r="HGE26" s="147"/>
      <c r="HGF26" s="147"/>
      <c r="HGG26" s="147"/>
      <c r="HGH26" s="147"/>
      <c r="HGI26" s="147"/>
      <c r="HGJ26" s="147"/>
      <c r="HGK26" s="147"/>
      <c r="HGL26" s="147"/>
      <c r="HGM26" s="147"/>
      <c r="HGN26" s="147"/>
      <c r="HGO26" s="147"/>
      <c r="HGP26" s="147"/>
      <c r="HGQ26" s="147"/>
      <c r="HGR26" s="147"/>
      <c r="HGS26" s="147"/>
      <c r="HGT26" s="147"/>
      <c r="HGU26" s="147"/>
      <c r="HGV26" s="147"/>
      <c r="HGW26" s="147"/>
      <c r="HGX26" s="147"/>
      <c r="HGY26" s="147"/>
      <c r="HGZ26" s="147"/>
      <c r="HHA26" s="147"/>
      <c r="HHB26" s="147"/>
      <c r="HHC26" s="147"/>
      <c r="HHD26" s="147"/>
      <c r="HHE26" s="147"/>
      <c r="HHF26" s="147"/>
      <c r="HHG26" s="147"/>
      <c r="HHH26" s="147"/>
      <c r="HHI26" s="147"/>
      <c r="HHJ26" s="147"/>
      <c r="HHK26" s="147"/>
      <c r="HHL26" s="147"/>
      <c r="HHM26" s="147"/>
      <c r="HHN26" s="147"/>
      <c r="HHO26" s="147"/>
      <c r="HHP26" s="147"/>
      <c r="HHQ26" s="147"/>
      <c r="HHR26" s="147"/>
      <c r="HHS26" s="147"/>
      <c r="HHT26" s="147"/>
      <c r="HHU26" s="147"/>
      <c r="HHV26" s="147"/>
      <c r="HHW26" s="147"/>
      <c r="HHX26" s="147"/>
      <c r="HHY26" s="147"/>
      <c r="HHZ26" s="147"/>
      <c r="HIA26" s="147"/>
      <c r="HIB26" s="147"/>
      <c r="HIC26" s="147"/>
      <c r="HID26" s="147"/>
      <c r="HIE26" s="147"/>
      <c r="HIF26" s="147"/>
      <c r="HIG26" s="147"/>
      <c r="HIH26" s="147"/>
      <c r="HII26" s="147"/>
      <c r="HIJ26" s="147"/>
      <c r="HIK26" s="147"/>
      <c r="HIL26" s="147"/>
      <c r="HIM26" s="147"/>
      <c r="HIN26" s="147"/>
      <c r="HIO26" s="147"/>
      <c r="HIP26" s="147"/>
      <c r="HIQ26" s="147"/>
      <c r="HIR26" s="147"/>
      <c r="HIS26" s="147"/>
      <c r="HIT26" s="147"/>
      <c r="HIU26" s="147"/>
      <c r="HIV26" s="147"/>
      <c r="HIW26" s="147"/>
      <c r="HIX26" s="147"/>
      <c r="HIY26" s="147"/>
      <c r="HIZ26" s="147"/>
      <c r="HJA26" s="147"/>
      <c r="HJB26" s="147"/>
      <c r="HJC26" s="147"/>
      <c r="HJD26" s="147"/>
      <c r="HJE26" s="147"/>
      <c r="HJF26" s="147"/>
      <c r="HJG26" s="147"/>
      <c r="HJH26" s="147"/>
      <c r="HJI26" s="147"/>
      <c r="HJJ26" s="147"/>
      <c r="HJK26" s="147"/>
      <c r="HJL26" s="147"/>
      <c r="HJM26" s="147"/>
      <c r="HJN26" s="147"/>
      <c r="HJO26" s="147"/>
      <c r="HJP26" s="147"/>
      <c r="HJQ26" s="147"/>
      <c r="HJR26" s="147"/>
      <c r="HJS26" s="147"/>
      <c r="HJT26" s="147"/>
      <c r="HJU26" s="147"/>
      <c r="HJV26" s="147"/>
      <c r="HJW26" s="147"/>
      <c r="HJX26" s="147"/>
      <c r="HJY26" s="147"/>
      <c r="HJZ26" s="147"/>
      <c r="HKA26" s="147"/>
      <c r="HKB26" s="147"/>
      <c r="HKC26" s="147"/>
      <c r="HKD26" s="147"/>
      <c r="HKE26" s="147"/>
      <c r="HKF26" s="147"/>
      <c r="HKG26" s="147"/>
      <c r="HKH26" s="147"/>
      <c r="HKI26" s="147"/>
      <c r="HKJ26" s="147"/>
      <c r="HKK26" s="147"/>
      <c r="HKL26" s="147"/>
      <c r="HKM26" s="147"/>
      <c r="HKN26" s="147"/>
      <c r="HKO26" s="147"/>
      <c r="HKP26" s="147"/>
      <c r="HKQ26" s="147"/>
      <c r="HKR26" s="147"/>
      <c r="HKS26" s="147"/>
      <c r="HKT26" s="147"/>
      <c r="HKU26" s="147"/>
      <c r="HKV26" s="147"/>
      <c r="HKW26" s="147"/>
      <c r="HKX26" s="147"/>
      <c r="HKY26" s="147"/>
      <c r="HKZ26" s="147"/>
      <c r="HLA26" s="147"/>
      <c r="HLB26" s="147"/>
      <c r="HLC26" s="147"/>
      <c r="HLD26" s="147"/>
      <c r="HLE26" s="147"/>
      <c r="HLF26" s="147"/>
      <c r="HLG26" s="147"/>
      <c r="HLH26" s="147"/>
      <c r="HLI26" s="147"/>
      <c r="HLJ26" s="147"/>
      <c r="HLK26" s="147"/>
      <c r="HLL26" s="147"/>
      <c r="HLM26" s="147"/>
      <c r="HLN26" s="147"/>
      <c r="HLO26" s="147"/>
      <c r="HLP26" s="147"/>
      <c r="HLQ26" s="147"/>
      <c r="HLR26" s="147"/>
      <c r="HLS26" s="147"/>
      <c r="HLT26" s="147"/>
      <c r="HLU26" s="147"/>
      <c r="HLV26" s="147"/>
      <c r="HLW26" s="147"/>
      <c r="HLX26" s="147"/>
      <c r="HLY26" s="147"/>
      <c r="HLZ26" s="147"/>
      <c r="HMA26" s="147"/>
      <c r="HMB26" s="147"/>
      <c r="HMC26" s="147"/>
      <c r="HMD26" s="147"/>
      <c r="HME26" s="147"/>
      <c r="HMF26" s="147"/>
      <c r="HMG26" s="147"/>
      <c r="HMH26" s="147"/>
      <c r="HMI26" s="147"/>
      <c r="HMJ26" s="147"/>
      <c r="HMK26" s="147"/>
      <c r="HML26" s="147"/>
      <c r="HMM26" s="147"/>
      <c r="HMN26" s="147"/>
      <c r="HMO26" s="147"/>
      <c r="HMP26" s="147"/>
      <c r="HMQ26" s="147"/>
      <c r="HMR26" s="147"/>
      <c r="HMS26" s="147"/>
      <c r="HMT26" s="147"/>
      <c r="HMU26" s="147"/>
      <c r="HMV26" s="147"/>
      <c r="HMW26" s="147"/>
      <c r="HMX26" s="147"/>
      <c r="HMY26" s="147"/>
      <c r="HMZ26" s="147"/>
      <c r="HNA26" s="147"/>
      <c r="HNB26" s="147"/>
      <c r="HNC26" s="147"/>
      <c r="HND26" s="147"/>
      <c r="HNE26" s="147"/>
      <c r="HNF26" s="147"/>
      <c r="HNG26" s="147"/>
      <c r="HNH26" s="147"/>
      <c r="HNI26" s="147"/>
      <c r="HNJ26" s="147"/>
      <c r="HNK26" s="147"/>
      <c r="HNL26" s="147"/>
      <c r="HNM26" s="147"/>
      <c r="HNN26" s="147"/>
      <c r="HNO26" s="147"/>
      <c r="HNP26" s="147"/>
      <c r="HNQ26" s="147"/>
      <c r="HNR26" s="147"/>
      <c r="HNS26" s="147"/>
      <c r="HNT26" s="147"/>
      <c r="HNU26" s="147"/>
      <c r="HNV26" s="147"/>
      <c r="HNW26" s="147"/>
      <c r="HNX26" s="147"/>
      <c r="HNY26" s="147"/>
      <c r="HNZ26" s="147"/>
      <c r="HOA26" s="147"/>
      <c r="HOB26" s="147"/>
      <c r="HOC26" s="147"/>
      <c r="HOD26" s="147"/>
      <c r="HOE26" s="147"/>
      <c r="HOF26" s="147"/>
      <c r="HOG26" s="147"/>
      <c r="HOH26" s="147"/>
      <c r="HOI26" s="147"/>
      <c r="HOJ26" s="147"/>
      <c r="HOK26" s="147"/>
      <c r="HOL26" s="147"/>
      <c r="HOM26" s="147"/>
      <c r="HON26" s="147"/>
      <c r="HOO26" s="147"/>
      <c r="HOP26" s="147"/>
      <c r="HOQ26" s="147"/>
      <c r="HOR26" s="147"/>
      <c r="HOS26" s="147"/>
      <c r="HOT26" s="147"/>
      <c r="HOU26" s="147"/>
      <c r="HOV26" s="147"/>
      <c r="HOW26" s="147"/>
      <c r="HOX26" s="147"/>
      <c r="HOY26" s="147"/>
      <c r="HOZ26" s="147"/>
      <c r="HPA26" s="147"/>
      <c r="HPB26" s="147"/>
      <c r="HPC26" s="147"/>
      <c r="HPD26" s="147"/>
      <c r="HPE26" s="147"/>
      <c r="HPF26" s="147"/>
      <c r="HPG26" s="147"/>
      <c r="HPH26" s="147"/>
      <c r="HPI26" s="147"/>
      <c r="HPJ26" s="147"/>
      <c r="HPK26" s="147"/>
      <c r="HPL26" s="147"/>
      <c r="HPM26" s="147"/>
      <c r="HPN26" s="147"/>
      <c r="HPO26" s="147"/>
      <c r="HPP26" s="147"/>
      <c r="HPQ26" s="147"/>
      <c r="HPR26" s="147"/>
      <c r="HPS26" s="147"/>
      <c r="HPT26" s="147"/>
      <c r="HPU26" s="147"/>
      <c r="HPV26" s="147"/>
      <c r="HPW26" s="147"/>
      <c r="HPX26" s="147"/>
      <c r="HPY26" s="147"/>
      <c r="HPZ26" s="147"/>
      <c r="HQA26" s="147"/>
      <c r="HQB26" s="147"/>
      <c r="HQC26" s="147"/>
      <c r="HQD26" s="147"/>
      <c r="HQE26" s="147"/>
      <c r="HQF26" s="147"/>
      <c r="HQG26" s="147"/>
      <c r="HQH26" s="147"/>
      <c r="HQI26" s="147"/>
      <c r="HQJ26" s="147"/>
      <c r="HQK26" s="147"/>
      <c r="HQL26" s="147"/>
      <c r="HQM26" s="147"/>
      <c r="HQN26" s="147"/>
      <c r="HQO26" s="147"/>
      <c r="HQP26" s="147"/>
      <c r="HQQ26" s="147"/>
      <c r="HQR26" s="147"/>
      <c r="HQS26" s="147"/>
      <c r="HQT26" s="147"/>
      <c r="HQU26" s="147"/>
      <c r="HQV26" s="147"/>
      <c r="HQW26" s="147"/>
      <c r="HQX26" s="147"/>
      <c r="HQY26" s="147"/>
      <c r="HQZ26" s="147"/>
      <c r="HRA26" s="147"/>
      <c r="HRB26" s="147"/>
      <c r="HRC26" s="147"/>
      <c r="HRD26" s="147"/>
      <c r="HRE26" s="147"/>
      <c r="HRF26" s="147"/>
      <c r="HRG26" s="147"/>
      <c r="HRH26" s="147"/>
      <c r="HRI26" s="147"/>
      <c r="HRJ26" s="147"/>
      <c r="HRK26" s="147"/>
      <c r="HRL26" s="147"/>
      <c r="HRM26" s="147"/>
      <c r="HRN26" s="147"/>
      <c r="HRO26" s="147"/>
      <c r="HRP26" s="147"/>
      <c r="HRQ26" s="147"/>
      <c r="HRR26" s="147"/>
      <c r="HRS26" s="147"/>
      <c r="HRT26" s="147"/>
      <c r="HRU26" s="147"/>
      <c r="HRV26" s="147"/>
      <c r="HRW26" s="147"/>
      <c r="HRX26" s="147"/>
      <c r="HRY26" s="147"/>
      <c r="HRZ26" s="147"/>
      <c r="HSA26" s="147"/>
      <c r="HSB26" s="147"/>
      <c r="HSC26" s="147"/>
      <c r="HSD26" s="147"/>
      <c r="HSE26" s="147"/>
      <c r="HSF26" s="147"/>
      <c r="HSG26" s="147"/>
      <c r="HSH26" s="147"/>
      <c r="HSI26" s="147"/>
      <c r="HSJ26" s="147"/>
      <c r="HSK26" s="147"/>
      <c r="HSL26" s="147"/>
      <c r="HSM26" s="147"/>
      <c r="HSN26" s="147"/>
      <c r="HSO26" s="147"/>
      <c r="HSP26" s="147"/>
      <c r="HSQ26" s="147"/>
      <c r="HSR26" s="147"/>
      <c r="HSS26" s="147"/>
      <c r="HST26" s="147"/>
      <c r="HSU26" s="147"/>
      <c r="HSV26" s="147"/>
      <c r="HSW26" s="147"/>
      <c r="HSX26" s="147"/>
      <c r="HSY26" s="147"/>
      <c r="HSZ26" s="147"/>
      <c r="HTA26" s="147"/>
      <c r="HTB26" s="147"/>
      <c r="HTC26" s="147"/>
      <c r="HTD26" s="147"/>
      <c r="HTE26" s="147"/>
      <c r="HTF26" s="147"/>
      <c r="HTG26" s="147"/>
      <c r="HTH26" s="147"/>
      <c r="HTI26" s="147"/>
      <c r="HTJ26" s="147"/>
      <c r="HTK26" s="147"/>
      <c r="HTL26" s="147"/>
      <c r="HTM26" s="147"/>
      <c r="HTN26" s="147"/>
      <c r="HTO26" s="147"/>
      <c r="HTP26" s="147"/>
      <c r="HTQ26" s="147"/>
      <c r="HTR26" s="147"/>
      <c r="HTS26" s="147"/>
      <c r="HTT26" s="147"/>
      <c r="HTU26" s="147"/>
      <c r="HTV26" s="147"/>
      <c r="HTW26" s="147"/>
      <c r="HTX26" s="147"/>
      <c r="HTY26" s="147"/>
      <c r="HTZ26" s="147"/>
      <c r="HUA26" s="147"/>
      <c r="HUB26" s="147"/>
      <c r="HUC26" s="147"/>
      <c r="HUD26" s="147"/>
      <c r="HUE26" s="147"/>
      <c r="HUF26" s="147"/>
      <c r="HUG26" s="147"/>
      <c r="HUH26" s="147"/>
      <c r="HUI26" s="147"/>
      <c r="HUJ26" s="147"/>
      <c r="HUK26" s="147"/>
      <c r="HUL26" s="147"/>
      <c r="HUM26" s="147"/>
      <c r="HUN26" s="147"/>
      <c r="HUO26" s="147"/>
      <c r="HUP26" s="147"/>
      <c r="HUQ26" s="147"/>
      <c r="HUR26" s="147"/>
      <c r="HUS26" s="147"/>
      <c r="HUT26" s="147"/>
      <c r="HUU26" s="147"/>
      <c r="HUV26" s="147"/>
      <c r="HUW26" s="147"/>
      <c r="HUX26" s="147"/>
      <c r="HUY26" s="147"/>
      <c r="HUZ26" s="147"/>
      <c r="HVA26" s="147"/>
      <c r="HVB26" s="147"/>
      <c r="HVC26" s="147"/>
      <c r="HVD26" s="147"/>
      <c r="HVE26" s="147"/>
      <c r="HVF26" s="147"/>
      <c r="HVG26" s="147"/>
      <c r="HVH26" s="147"/>
      <c r="HVI26" s="147"/>
      <c r="HVJ26" s="147"/>
      <c r="HVK26" s="147"/>
      <c r="HVL26" s="147"/>
      <c r="HVM26" s="147"/>
      <c r="HVN26" s="147"/>
      <c r="HVO26" s="147"/>
      <c r="HVP26" s="147"/>
      <c r="HVQ26" s="147"/>
      <c r="HVR26" s="147"/>
      <c r="HVS26" s="147"/>
      <c r="HVT26" s="147"/>
      <c r="HVU26" s="147"/>
      <c r="HVV26" s="147"/>
      <c r="HVW26" s="147"/>
      <c r="HVX26" s="147"/>
      <c r="HVY26" s="147"/>
      <c r="HVZ26" s="147"/>
      <c r="HWA26" s="147"/>
      <c r="HWB26" s="147"/>
      <c r="HWC26" s="147"/>
      <c r="HWD26" s="147"/>
      <c r="HWE26" s="147"/>
      <c r="HWF26" s="147"/>
      <c r="HWG26" s="147"/>
      <c r="HWH26" s="147"/>
      <c r="HWI26" s="147"/>
      <c r="HWJ26" s="147"/>
      <c r="HWK26" s="147"/>
      <c r="HWL26" s="147"/>
      <c r="HWM26" s="147"/>
      <c r="HWN26" s="147"/>
      <c r="HWO26" s="147"/>
      <c r="HWP26" s="147"/>
      <c r="HWQ26" s="147"/>
      <c r="HWR26" s="147"/>
      <c r="HWS26" s="147"/>
      <c r="HWT26" s="147"/>
      <c r="HWU26" s="147"/>
      <c r="HWV26" s="147"/>
      <c r="HWW26" s="147"/>
      <c r="HWX26" s="147"/>
      <c r="HWY26" s="147"/>
      <c r="HWZ26" s="147"/>
      <c r="HXA26" s="147"/>
      <c r="HXB26" s="147"/>
      <c r="HXC26" s="147"/>
      <c r="HXD26" s="147"/>
      <c r="HXE26" s="147"/>
      <c r="HXF26" s="147"/>
      <c r="HXG26" s="147"/>
      <c r="HXH26" s="147"/>
      <c r="HXI26" s="147"/>
      <c r="HXJ26" s="147"/>
      <c r="HXK26" s="147"/>
      <c r="HXL26" s="147"/>
      <c r="HXM26" s="147"/>
      <c r="HXN26" s="147"/>
      <c r="HXO26" s="147"/>
      <c r="HXP26" s="147"/>
      <c r="HXQ26" s="147"/>
      <c r="HXR26" s="147"/>
      <c r="HXS26" s="147"/>
      <c r="HXT26" s="147"/>
      <c r="HXU26" s="147"/>
      <c r="HXV26" s="147"/>
      <c r="HXW26" s="147"/>
      <c r="HXX26" s="147"/>
      <c r="HXY26" s="147"/>
      <c r="HXZ26" s="147"/>
      <c r="HYA26" s="147"/>
      <c r="HYB26" s="147"/>
      <c r="HYC26" s="147"/>
      <c r="HYD26" s="147"/>
      <c r="HYE26" s="147"/>
      <c r="HYF26" s="147"/>
      <c r="HYG26" s="147"/>
      <c r="HYH26" s="147"/>
      <c r="HYI26" s="147"/>
      <c r="HYJ26" s="147"/>
      <c r="HYK26" s="147"/>
      <c r="HYL26" s="147"/>
      <c r="HYM26" s="147"/>
      <c r="HYN26" s="147"/>
      <c r="HYO26" s="147"/>
      <c r="HYP26" s="147"/>
      <c r="HYQ26" s="147"/>
      <c r="HYR26" s="147"/>
      <c r="HYS26" s="147"/>
      <c r="HYT26" s="147"/>
      <c r="HYU26" s="147"/>
      <c r="HYV26" s="147"/>
      <c r="HYW26" s="147"/>
      <c r="HYX26" s="147"/>
      <c r="HYY26" s="147"/>
      <c r="HYZ26" s="147"/>
      <c r="HZA26" s="147"/>
      <c r="HZB26" s="147"/>
      <c r="HZC26" s="147"/>
      <c r="HZD26" s="147"/>
      <c r="HZE26" s="147"/>
      <c r="HZF26" s="147"/>
      <c r="HZG26" s="147"/>
      <c r="HZH26" s="147"/>
      <c r="HZI26" s="147"/>
      <c r="HZJ26" s="147"/>
      <c r="HZK26" s="147"/>
      <c r="HZL26" s="147"/>
      <c r="HZM26" s="147"/>
      <c r="HZN26" s="147"/>
      <c r="HZO26" s="147"/>
      <c r="HZP26" s="147"/>
      <c r="HZQ26" s="147"/>
      <c r="HZR26" s="147"/>
      <c r="HZS26" s="147"/>
      <c r="HZT26" s="147"/>
      <c r="HZU26" s="147"/>
      <c r="HZV26" s="147"/>
      <c r="HZW26" s="147"/>
      <c r="HZX26" s="147"/>
      <c r="HZY26" s="147"/>
      <c r="HZZ26" s="147"/>
      <c r="IAA26" s="147"/>
      <c r="IAB26" s="147"/>
      <c r="IAC26" s="147"/>
      <c r="IAD26" s="147"/>
      <c r="IAE26" s="147"/>
      <c r="IAF26" s="147"/>
      <c r="IAG26" s="147"/>
      <c r="IAH26" s="147"/>
      <c r="IAI26" s="147"/>
      <c r="IAJ26" s="147"/>
      <c r="IAK26" s="147"/>
      <c r="IAL26" s="147"/>
      <c r="IAM26" s="147"/>
      <c r="IAN26" s="147"/>
      <c r="IAO26" s="147"/>
      <c r="IAP26" s="147"/>
      <c r="IAQ26" s="147"/>
      <c r="IAR26" s="147"/>
      <c r="IAS26" s="147"/>
      <c r="IAT26" s="147"/>
      <c r="IAU26" s="147"/>
      <c r="IAV26" s="147"/>
      <c r="IAW26" s="147"/>
      <c r="IAX26" s="147"/>
      <c r="IAY26" s="147"/>
      <c r="IAZ26" s="147"/>
      <c r="IBA26" s="147"/>
      <c r="IBB26" s="147"/>
      <c r="IBC26" s="147"/>
      <c r="IBD26" s="147"/>
      <c r="IBE26" s="147"/>
      <c r="IBF26" s="147"/>
      <c r="IBG26" s="147"/>
      <c r="IBH26" s="147"/>
      <c r="IBI26" s="147"/>
      <c r="IBJ26" s="147"/>
      <c r="IBK26" s="147"/>
      <c r="IBL26" s="147"/>
      <c r="IBM26" s="147"/>
      <c r="IBN26" s="147"/>
      <c r="IBO26" s="147"/>
      <c r="IBP26" s="147"/>
      <c r="IBQ26" s="147"/>
      <c r="IBR26" s="147"/>
      <c r="IBS26" s="147"/>
      <c r="IBT26" s="147"/>
      <c r="IBU26" s="147"/>
      <c r="IBV26" s="147"/>
      <c r="IBW26" s="147"/>
      <c r="IBX26" s="147"/>
      <c r="IBY26" s="147"/>
      <c r="IBZ26" s="147"/>
      <c r="ICA26" s="147"/>
      <c r="ICB26" s="147"/>
      <c r="ICC26" s="147"/>
      <c r="ICD26" s="147"/>
      <c r="ICE26" s="147"/>
      <c r="ICF26" s="147"/>
      <c r="ICG26" s="147"/>
      <c r="ICH26" s="147"/>
      <c r="ICI26" s="147"/>
      <c r="ICJ26" s="147"/>
      <c r="ICK26" s="147"/>
      <c r="ICL26" s="147"/>
      <c r="ICM26" s="147"/>
      <c r="ICN26" s="147"/>
      <c r="ICO26" s="147"/>
      <c r="ICP26" s="147"/>
      <c r="ICQ26" s="147"/>
      <c r="ICR26" s="147"/>
      <c r="ICS26" s="147"/>
      <c r="ICT26" s="147"/>
      <c r="ICU26" s="147"/>
      <c r="ICV26" s="147"/>
      <c r="ICW26" s="147"/>
      <c r="ICX26" s="147"/>
      <c r="ICY26" s="147"/>
      <c r="ICZ26" s="147"/>
      <c r="IDA26" s="147"/>
      <c r="IDB26" s="147"/>
      <c r="IDC26" s="147"/>
      <c r="IDD26" s="147"/>
      <c r="IDE26" s="147"/>
      <c r="IDF26" s="147"/>
      <c r="IDG26" s="147"/>
      <c r="IDH26" s="147"/>
      <c r="IDI26" s="147"/>
      <c r="IDJ26" s="147"/>
      <c r="IDK26" s="147"/>
      <c r="IDL26" s="147"/>
      <c r="IDM26" s="147"/>
      <c r="IDN26" s="147"/>
      <c r="IDO26" s="147"/>
      <c r="IDP26" s="147"/>
      <c r="IDQ26" s="147"/>
      <c r="IDR26" s="147"/>
      <c r="IDS26" s="147"/>
      <c r="IDT26" s="147"/>
      <c r="IDU26" s="147"/>
      <c r="IDV26" s="147"/>
      <c r="IDW26" s="147"/>
      <c r="IDX26" s="147"/>
      <c r="IDY26" s="147"/>
      <c r="IDZ26" s="147"/>
      <c r="IEA26" s="147"/>
      <c r="IEB26" s="147"/>
      <c r="IEC26" s="147"/>
      <c r="IED26" s="147"/>
      <c r="IEE26" s="147"/>
      <c r="IEF26" s="147"/>
      <c r="IEG26" s="147"/>
      <c r="IEH26" s="147"/>
      <c r="IEI26" s="147"/>
      <c r="IEJ26" s="147"/>
      <c r="IEK26" s="147"/>
      <c r="IEL26" s="147"/>
      <c r="IEM26" s="147"/>
      <c r="IEN26" s="147"/>
      <c r="IEO26" s="147"/>
      <c r="IEP26" s="147"/>
      <c r="IEQ26" s="147"/>
      <c r="IER26" s="147"/>
      <c r="IES26" s="147"/>
      <c r="IET26" s="147"/>
      <c r="IEU26" s="147"/>
      <c r="IEV26" s="147"/>
      <c r="IEW26" s="147"/>
      <c r="IEX26" s="147"/>
      <c r="IEY26" s="147"/>
      <c r="IEZ26" s="147"/>
      <c r="IFA26" s="147"/>
      <c r="IFB26" s="147"/>
      <c r="IFC26" s="147"/>
      <c r="IFD26" s="147"/>
      <c r="IFE26" s="147"/>
      <c r="IFF26" s="147"/>
      <c r="IFG26" s="147"/>
      <c r="IFH26" s="147"/>
      <c r="IFI26" s="147"/>
      <c r="IFJ26" s="147"/>
      <c r="IFK26" s="147"/>
      <c r="IFL26" s="147"/>
      <c r="IFM26" s="147"/>
      <c r="IFN26" s="147"/>
      <c r="IFO26" s="147"/>
      <c r="IFP26" s="147"/>
      <c r="IFQ26" s="147"/>
      <c r="IFR26" s="147"/>
      <c r="IFS26" s="147"/>
      <c r="IFT26" s="147"/>
      <c r="IFU26" s="147"/>
      <c r="IFV26" s="147"/>
      <c r="IFW26" s="147"/>
      <c r="IFX26" s="147"/>
      <c r="IFY26" s="147"/>
      <c r="IFZ26" s="147"/>
      <c r="IGA26" s="147"/>
      <c r="IGB26" s="147"/>
      <c r="IGC26" s="147"/>
      <c r="IGD26" s="147"/>
      <c r="IGE26" s="147"/>
      <c r="IGF26" s="147"/>
      <c r="IGG26" s="147"/>
      <c r="IGH26" s="147"/>
      <c r="IGI26" s="147"/>
      <c r="IGJ26" s="147"/>
      <c r="IGK26" s="147"/>
      <c r="IGL26" s="147"/>
      <c r="IGM26" s="147"/>
      <c r="IGN26" s="147"/>
      <c r="IGO26" s="147"/>
      <c r="IGP26" s="147"/>
      <c r="IGQ26" s="147"/>
      <c r="IGR26" s="147"/>
      <c r="IGS26" s="147"/>
      <c r="IGT26" s="147"/>
      <c r="IGU26" s="147"/>
      <c r="IGV26" s="147"/>
      <c r="IGW26" s="147"/>
      <c r="IGX26" s="147"/>
      <c r="IGY26" s="147"/>
      <c r="IGZ26" s="147"/>
      <c r="IHA26" s="147"/>
      <c r="IHB26" s="147"/>
      <c r="IHC26" s="147"/>
      <c r="IHD26" s="147"/>
      <c r="IHE26" s="147"/>
      <c r="IHF26" s="147"/>
      <c r="IHG26" s="147"/>
      <c r="IHH26" s="147"/>
      <c r="IHI26" s="147"/>
      <c r="IHJ26" s="147"/>
      <c r="IHK26" s="147"/>
      <c r="IHL26" s="147"/>
      <c r="IHM26" s="147"/>
      <c r="IHN26" s="147"/>
      <c r="IHO26" s="147"/>
      <c r="IHP26" s="147"/>
      <c r="IHQ26" s="147"/>
      <c r="IHR26" s="147"/>
      <c r="IHS26" s="147"/>
      <c r="IHT26" s="147"/>
      <c r="IHU26" s="147"/>
      <c r="IHV26" s="147"/>
      <c r="IHW26" s="147"/>
      <c r="IHX26" s="147"/>
      <c r="IHY26" s="147"/>
      <c r="IHZ26" s="147"/>
      <c r="IIA26" s="147"/>
      <c r="IIB26" s="147"/>
      <c r="IIC26" s="147"/>
      <c r="IID26" s="147"/>
      <c r="IIE26" s="147"/>
      <c r="IIF26" s="147"/>
      <c r="IIG26" s="147"/>
      <c r="IIH26" s="147"/>
      <c r="III26" s="147"/>
      <c r="IIJ26" s="147"/>
      <c r="IIK26" s="147"/>
      <c r="IIL26" s="147"/>
      <c r="IIM26" s="147"/>
      <c r="IIN26" s="147"/>
      <c r="IIO26" s="147"/>
      <c r="IIP26" s="147"/>
      <c r="IIQ26" s="147"/>
      <c r="IIR26" s="147"/>
      <c r="IIS26" s="147"/>
      <c r="IIT26" s="147"/>
      <c r="IIU26" s="147"/>
      <c r="IIV26" s="147"/>
      <c r="IIW26" s="147"/>
      <c r="IIX26" s="147"/>
      <c r="IIY26" s="147"/>
      <c r="IIZ26" s="147"/>
      <c r="IJA26" s="147"/>
      <c r="IJB26" s="147"/>
      <c r="IJC26" s="147"/>
      <c r="IJD26" s="147"/>
      <c r="IJE26" s="147"/>
      <c r="IJF26" s="147"/>
      <c r="IJG26" s="147"/>
      <c r="IJH26" s="147"/>
      <c r="IJI26" s="147"/>
      <c r="IJJ26" s="147"/>
      <c r="IJK26" s="147"/>
      <c r="IJL26" s="147"/>
      <c r="IJM26" s="147"/>
      <c r="IJN26" s="147"/>
      <c r="IJO26" s="147"/>
      <c r="IJP26" s="147"/>
      <c r="IJQ26" s="147"/>
      <c r="IJR26" s="147"/>
      <c r="IJS26" s="147"/>
      <c r="IJT26" s="147"/>
      <c r="IJU26" s="147"/>
      <c r="IJV26" s="147"/>
      <c r="IJW26" s="147"/>
      <c r="IJX26" s="147"/>
      <c r="IJY26" s="147"/>
      <c r="IJZ26" s="147"/>
      <c r="IKA26" s="147"/>
      <c r="IKB26" s="147"/>
      <c r="IKC26" s="147"/>
      <c r="IKD26" s="147"/>
      <c r="IKE26" s="147"/>
      <c r="IKF26" s="147"/>
      <c r="IKG26" s="147"/>
      <c r="IKH26" s="147"/>
      <c r="IKI26" s="147"/>
      <c r="IKJ26" s="147"/>
      <c r="IKK26" s="147"/>
      <c r="IKL26" s="147"/>
      <c r="IKM26" s="147"/>
      <c r="IKN26" s="147"/>
      <c r="IKO26" s="147"/>
      <c r="IKP26" s="147"/>
      <c r="IKQ26" s="147"/>
      <c r="IKR26" s="147"/>
      <c r="IKS26" s="147"/>
      <c r="IKT26" s="147"/>
      <c r="IKU26" s="147"/>
      <c r="IKV26" s="147"/>
      <c r="IKW26" s="147"/>
      <c r="IKX26" s="147"/>
      <c r="IKY26" s="147"/>
      <c r="IKZ26" s="147"/>
      <c r="ILA26" s="147"/>
      <c r="ILB26" s="147"/>
      <c r="ILC26" s="147"/>
      <c r="ILD26" s="147"/>
      <c r="ILE26" s="147"/>
      <c r="ILF26" s="147"/>
      <c r="ILG26" s="147"/>
      <c r="ILH26" s="147"/>
      <c r="ILI26" s="147"/>
      <c r="ILJ26" s="147"/>
      <c r="ILK26" s="147"/>
      <c r="ILL26" s="147"/>
      <c r="ILM26" s="147"/>
      <c r="ILN26" s="147"/>
      <c r="ILO26" s="147"/>
      <c r="ILP26" s="147"/>
      <c r="ILQ26" s="147"/>
      <c r="ILR26" s="147"/>
      <c r="ILS26" s="147"/>
      <c r="ILT26" s="147"/>
      <c r="ILU26" s="147"/>
      <c r="ILV26" s="147"/>
      <c r="ILW26" s="147"/>
      <c r="ILX26" s="147"/>
      <c r="ILY26" s="147"/>
      <c r="ILZ26" s="147"/>
      <c r="IMA26" s="147"/>
      <c r="IMB26" s="147"/>
      <c r="IMC26" s="147"/>
      <c r="IMD26" s="147"/>
      <c r="IME26" s="147"/>
      <c r="IMF26" s="147"/>
      <c r="IMG26" s="147"/>
      <c r="IMH26" s="147"/>
      <c r="IMI26" s="147"/>
      <c r="IMJ26" s="147"/>
      <c r="IMK26" s="147"/>
      <c r="IML26" s="147"/>
      <c r="IMM26" s="147"/>
      <c r="IMN26" s="147"/>
      <c r="IMO26" s="147"/>
      <c r="IMP26" s="147"/>
      <c r="IMQ26" s="147"/>
      <c r="IMR26" s="147"/>
      <c r="IMS26" s="147"/>
      <c r="IMT26" s="147"/>
      <c r="IMU26" s="147"/>
      <c r="IMV26" s="147"/>
      <c r="IMW26" s="147"/>
      <c r="IMX26" s="147"/>
      <c r="IMY26" s="147"/>
      <c r="IMZ26" s="147"/>
      <c r="INA26" s="147"/>
      <c r="INB26" s="147"/>
      <c r="INC26" s="147"/>
      <c r="IND26" s="147"/>
      <c r="INE26" s="147"/>
      <c r="INF26" s="147"/>
      <c r="ING26" s="147"/>
      <c r="INH26" s="147"/>
      <c r="INI26" s="147"/>
      <c r="INJ26" s="147"/>
      <c r="INK26" s="147"/>
      <c r="INL26" s="147"/>
      <c r="INM26" s="147"/>
      <c r="INN26" s="147"/>
      <c r="INO26" s="147"/>
      <c r="INP26" s="147"/>
      <c r="INQ26" s="147"/>
      <c r="INR26" s="147"/>
      <c r="INS26" s="147"/>
      <c r="INT26" s="147"/>
      <c r="INU26" s="147"/>
      <c r="INV26" s="147"/>
      <c r="INW26" s="147"/>
      <c r="INX26" s="147"/>
      <c r="INY26" s="147"/>
      <c r="INZ26" s="147"/>
      <c r="IOA26" s="147"/>
      <c r="IOB26" s="147"/>
      <c r="IOC26" s="147"/>
      <c r="IOD26" s="147"/>
      <c r="IOE26" s="147"/>
      <c r="IOF26" s="147"/>
      <c r="IOG26" s="147"/>
      <c r="IOH26" s="147"/>
      <c r="IOI26" s="147"/>
      <c r="IOJ26" s="147"/>
      <c r="IOK26" s="147"/>
      <c r="IOL26" s="147"/>
      <c r="IOM26" s="147"/>
      <c r="ION26" s="147"/>
      <c r="IOO26" s="147"/>
      <c r="IOP26" s="147"/>
      <c r="IOQ26" s="147"/>
      <c r="IOR26" s="147"/>
      <c r="IOS26" s="147"/>
      <c r="IOT26" s="147"/>
      <c r="IOU26" s="147"/>
      <c r="IOV26" s="147"/>
      <c r="IOW26" s="147"/>
      <c r="IOX26" s="147"/>
      <c r="IOY26" s="147"/>
      <c r="IOZ26" s="147"/>
      <c r="IPA26" s="147"/>
      <c r="IPB26" s="147"/>
      <c r="IPC26" s="147"/>
      <c r="IPD26" s="147"/>
      <c r="IPE26" s="147"/>
      <c r="IPF26" s="147"/>
      <c r="IPG26" s="147"/>
      <c r="IPH26" s="147"/>
      <c r="IPI26" s="147"/>
      <c r="IPJ26" s="147"/>
      <c r="IPK26" s="147"/>
      <c r="IPL26" s="147"/>
      <c r="IPM26" s="147"/>
      <c r="IPN26" s="147"/>
      <c r="IPO26" s="147"/>
      <c r="IPP26" s="147"/>
      <c r="IPQ26" s="147"/>
      <c r="IPR26" s="147"/>
      <c r="IPS26" s="147"/>
      <c r="IPT26" s="147"/>
      <c r="IPU26" s="147"/>
      <c r="IPV26" s="147"/>
      <c r="IPW26" s="147"/>
      <c r="IPX26" s="147"/>
      <c r="IPY26" s="147"/>
      <c r="IPZ26" s="147"/>
      <c r="IQA26" s="147"/>
      <c r="IQB26" s="147"/>
      <c r="IQC26" s="147"/>
      <c r="IQD26" s="147"/>
      <c r="IQE26" s="147"/>
      <c r="IQF26" s="147"/>
      <c r="IQG26" s="147"/>
      <c r="IQH26" s="147"/>
      <c r="IQI26" s="147"/>
      <c r="IQJ26" s="147"/>
      <c r="IQK26" s="147"/>
      <c r="IQL26" s="147"/>
      <c r="IQM26" s="147"/>
      <c r="IQN26" s="147"/>
      <c r="IQO26" s="147"/>
      <c r="IQP26" s="147"/>
      <c r="IQQ26" s="147"/>
      <c r="IQR26" s="147"/>
      <c r="IQS26" s="147"/>
      <c r="IQT26" s="147"/>
      <c r="IQU26" s="147"/>
      <c r="IQV26" s="147"/>
      <c r="IQW26" s="147"/>
      <c r="IQX26" s="147"/>
      <c r="IQY26" s="147"/>
      <c r="IQZ26" s="147"/>
      <c r="IRA26" s="147"/>
      <c r="IRB26" s="147"/>
      <c r="IRC26" s="147"/>
      <c r="IRD26" s="147"/>
      <c r="IRE26" s="147"/>
      <c r="IRF26" s="147"/>
      <c r="IRG26" s="147"/>
      <c r="IRH26" s="147"/>
      <c r="IRI26" s="147"/>
      <c r="IRJ26" s="147"/>
      <c r="IRK26" s="147"/>
      <c r="IRL26" s="147"/>
      <c r="IRM26" s="147"/>
      <c r="IRN26" s="147"/>
      <c r="IRO26" s="147"/>
      <c r="IRP26" s="147"/>
      <c r="IRQ26" s="147"/>
      <c r="IRR26" s="147"/>
      <c r="IRS26" s="147"/>
      <c r="IRT26" s="147"/>
      <c r="IRU26" s="147"/>
      <c r="IRV26" s="147"/>
      <c r="IRW26" s="147"/>
      <c r="IRX26" s="147"/>
      <c r="IRY26" s="147"/>
      <c r="IRZ26" s="147"/>
      <c r="ISA26" s="147"/>
      <c r="ISB26" s="147"/>
      <c r="ISC26" s="147"/>
      <c r="ISD26" s="147"/>
      <c r="ISE26" s="147"/>
      <c r="ISF26" s="147"/>
      <c r="ISG26" s="147"/>
      <c r="ISH26" s="147"/>
      <c r="ISI26" s="147"/>
      <c r="ISJ26" s="147"/>
      <c r="ISK26" s="147"/>
      <c r="ISL26" s="147"/>
      <c r="ISM26" s="147"/>
      <c r="ISN26" s="147"/>
      <c r="ISO26" s="147"/>
      <c r="ISP26" s="147"/>
      <c r="ISQ26" s="147"/>
      <c r="ISR26" s="147"/>
      <c r="ISS26" s="147"/>
      <c r="IST26" s="147"/>
      <c r="ISU26" s="147"/>
      <c r="ISV26" s="147"/>
      <c r="ISW26" s="147"/>
      <c r="ISX26" s="147"/>
      <c r="ISY26" s="147"/>
      <c r="ISZ26" s="147"/>
      <c r="ITA26" s="147"/>
      <c r="ITB26" s="147"/>
      <c r="ITC26" s="147"/>
      <c r="ITD26" s="147"/>
      <c r="ITE26" s="147"/>
      <c r="ITF26" s="147"/>
      <c r="ITG26" s="147"/>
      <c r="ITH26" s="147"/>
      <c r="ITI26" s="147"/>
      <c r="ITJ26" s="147"/>
      <c r="ITK26" s="147"/>
      <c r="ITL26" s="147"/>
      <c r="ITM26" s="147"/>
      <c r="ITN26" s="147"/>
      <c r="ITO26" s="147"/>
      <c r="ITP26" s="147"/>
      <c r="ITQ26" s="147"/>
      <c r="ITR26" s="147"/>
      <c r="ITS26" s="147"/>
      <c r="ITT26" s="147"/>
      <c r="ITU26" s="147"/>
      <c r="ITV26" s="147"/>
      <c r="ITW26" s="147"/>
      <c r="ITX26" s="147"/>
      <c r="ITY26" s="147"/>
      <c r="ITZ26" s="147"/>
      <c r="IUA26" s="147"/>
      <c r="IUB26" s="147"/>
      <c r="IUC26" s="147"/>
      <c r="IUD26" s="147"/>
      <c r="IUE26" s="147"/>
      <c r="IUF26" s="147"/>
      <c r="IUG26" s="147"/>
      <c r="IUH26" s="147"/>
      <c r="IUI26" s="147"/>
      <c r="IUJ26" s="147"/>
      <c r="IUK26" s="147"/>
      <c r="IUL26" s="147"/>
      <c r="IUM26" s="147"/>
      <c r="IUN26" s="147"/>
      <c r="IUO26" s="147"/>
      <c r="IUP26" s="147"/>
      <c r="IUQ26" s="147"/>
      <c r="IUR26" s="147"/>
      <c r="IUS26" s="147"/>
      <c r="IUT26" s="147"/>
      <c r="IUU26" s="147"/>
      <c r="IUV26" s="147"/>
      <c r="IUW26" s="147"/>
      <c r="IUX26" s="147"/>
      <c r="IUY26" s="147"/>
      <c r="IUZ26" s="147"/>
      <c r="IVA26" s="147"/>
      <c r="IVB26" s="147"/>
      <c r="IVC26" s="147"/>
      <c r="IVD26" s="147"/>
      <c r="IVE26" s="147"/>
      <c r="IVF26" s="147"/>
      <c r="IVG26" s="147"/>
      <c r="IVH26" s="147"/>
      <c r="IVI26" s="147"/>
      <c r="IVJ26" s="147"/>
      <c r="IVK26" s="147"/>
      <c r="IVL26" s="147"/>
      <c r="IVM26" s="147"/>
      <c r="IVN26" s="147"/>
      <c r="IVO26" s="147"/>
      <c r="IVP26" s="147"/>
      <c r="IVQ26" s="147"/>
      <c r="IVR26" s="147"/>
      <c r="IVS26" s="147"/>
      <c r="IVT26" s="147"/>
      <c r="IVU26" s="147"/>
      <c r="IVV26" s="147"/>
      <c r="IVW26" s="147"/>
      <c r="IVX26" s="147"/>
      <c r="IVY26" s="147"/>
      <c r="IVZ26" s="147"/>
      <c r="IWA26" s="147"/>
      <c r="IWB26" s="147"/>
      <c r="IWC26" s="147"/>
      <c r="IWD26" s="147"/>
      <c r="IWE26" s="147"/>
      <c r="IWF26" s="147"/>
      <c r="IWG26" s="147"/>
      <c r="IWH26" s="147"/>
      <c r="IWI26" s="147"/>
      <c r="IWJ26" s="147"/>
      <c r="IWK26" s="147"/>
      <c r="IWL26" s="147"/>
      <c r="IWM26" s="147"/>
      <c r="IWN26" s="147"/>
      <c r="IWO26" s="147"/>
      <c r="IWP26" s="147"/>
      <c r="IWQ26" s="147"/>
      <c r="IWR26" s="147"/>
      <c r="IWS26" s="147"/>
      <c r="IWT26" s="147"/>
      <c r="IWU26" s="147"/>
      <c r="IWV26" s="147"/>
      <c r="IWW26" s="147"/>
      <c r="IWX26" s="147"/>
      <c r="IWY26" s="147"/>
      <c r="IWZ26" s="147"/>
      <c r="IXA26" s="147"/>
      <c r="IXB26" s="147"/>
      <c r="IXC26" s="147"/>
      <c r="IXD26" s="147"/>
      <c r="IXE26" s="147"/>
      <c r="IXF26" s="147"/>
      <c r="IXG26" s="147"/>
      <c r="IXH26" s="147"/>
      <c r="IXI26" s="147"/>
      <c r="IXJ26" s="147"/>
      <c r="IXK26" s="147"/>
      <c r="IXL26" s="147"/>
      <c r="IXM26" s="147"/>
      <c r="IXN26" s="147"/>
      <c r="IXO26" s="147"/>
      <c r="IXP26" s="147"/>
      <c r="IXQ26" s="147"/>
      <c r="IXR26" s="147"/>
      <c r="IXS26" s="147"/>
      <c r="IXT26" s="147"/>
      <c r="IXU26" s="147"/>
      <c r="IXV26" s="147"/>
      <c r="IXW26" s="147"/>
      <c r="IXX26" s="147"/>
      <c r="IXY26" s="147"/>
      <c r="IXZ26" s="147"/>
      <c r="IYA26" s="147"/>
      <c r="IYB26" s="147"/>
      <c r="IYC26" s="147"/>
      <c r="IYD26" s="147"/>
      <c r="IYE26" s="147"/>
      <c r="IYF26" s="147"/>
      <c r="IYG26" s="147"/>
      <c r="IYH26" s="147"/>
      <c r="IYI26" s="147"/>
      <c r="IYJ26" s="147"/>
      <c r="IYK26" s="147"/>
      <c r="IYL26" s="147"/>
      <c r="IYM26" s="147"/>
      <c r="IYN26" s="147"/>
      <c r="IYO26" s="147"/>
      <c r="IYP26" s="147"/>
      <c r="IYQ26" s="147"/>
      <c r="IYR26" s="147"/>
      <c r="IYS26" s="147"/>
      <c r="IYT26" s="147"/>
      <c r="IYU26" s="147"/>
      <c r="IYV26" s="147"/>
      <c r="IYW26" s="147"/>
      <c r="IYX26" s="147"/>
      <c r="IYY26" s="147"/>
      <c r="IYZ26" s="147"/>
      <c r="IZA26" s="147"/>
      <c r="IZB26" s="147"/>
      <c r="IZC26" s="147"/>
      <c r="IZD26" s="147"/>
      <c r="IZE26" s="147"/>
      <c r="IZF26" s="147"/>
      <c r="IZG26" s="147"/>
      <c r="IZH26" s="147"/>
      <c r="IZI26" s="147"/>
      <c r="IZJ26" s="147"/>
      <c r="IZK26" s="147"/>
      <c r="IZL26" s="147"/>
      <c r="IZM26" s="147"/>
      <c r="IZN26" s="147"/>
      <c r="IZO26" s="147"/>
      <c r="IZP26" s="147"/>
      <c r="IZQ26" s="147"/>
      <c r="IZR26" s="147"/>
      <c r="IZS26" s="147"/>
      <c r="IZT26" s="147"/>
      <c r="IZU26" s="147"/>
      <c r="IZV26" s="147"/>
      <c r="IZW26" s="147"/>
      <c r="IZX26" s="147"/>
      <c r="IZY26" s="147"/>
      <c r="IZZ26" s="147"/>
      <c r="JAA26" s="147"/>
      <c r="JAB26" s="147"/>
      <c r="JAC26" s="147"/>
      <c r="JAD26" s="147"/>
      <c r="JAE26" s="147"/>
      <c r="JAF26" s="147"/>
      <c r="JAG26" s="147"/>
      <c r="JAH26" s="147"/>
      <c r="JAI26" s="147"/>
      <c r="JAJ26" s="147"/>
      <c r="JAK26" s="147"/>
      <c r="JAL26" s="147"/>
      <c r="JAM26" s="147"/>
      <c r="JAN26" s="147"/>
      <c r="JAO26" s="147"/>
      <c r="JAP26" s="147"/>
      <c r="JAQ26" s="147"/>
      <c r="JAR26" s="147"/>
      <c r="JAS26" s="147"/>
      <c r="JAT26" s="147"/>
      <c r="JAU26" s="147"/>
      <c r="JAV26" s="147"/>
      <c r="JAW26" s="147"/>
      <c r="JAX26" s="147"/>
      <c r="JAY26" s="147"/>
      <c r="JAZ26" s="147"/>
      <c r="JBA26" s="147"/>
      <c r="JBB26" s="147"/>
      <c r="JBC26" s="147"/>
      <c r="JBD26" s="147"/>
      <c r="JBE26" s="147"/>
      <c r="JBF26" s="147"/>
      <c r="JBG26" s="147"/>
      <c r="JBH26" s="147"/>
      <c r="JBI26" s="147"/>
      <c r="JBJ26" s="147"/>
      <c r="JBK26" s="147"/>
      <c r="JBL26" s="147"/>
      <c r="JBM26" s="147"/>
      <c r="JBN26" s="147"/>
      <c r="JBO26" s="147"/>
      <c r="JBP26" s="147"/>
      <c r="JBQ26" s="147"/>
      <c r="JBR26" s="147"/>
      <c r="JBS26" s="147"/>
      <c r="JBT26" s="147"/>
      <c r="JBU26" s="147"/>
      <c r="JBV26" s="147"/>
      <c r="JBW26" s="147"/>
      <c r="JBX26" s="147"/>
      <c r="JBY26" s="147"/>
      <c r="JBZ26" s="147"/>
      <c r="JCA26" s="147"/>
      <c r="JCB26" s="147"/>
      <c r="JCC26" s="147"/>
      <c r="JCD26" s="147"/>
      <c r="JCE26" s="147"/>
      <c r="JCF26" s="147"/>
      <c r="JCG26" s="147"/>
      <c r="JCH26" s="147"/>
      <c r="JCI26" s="147"/>
      <c r="JCJ26" s="147"/>
      <c r="JCK26" s="147"/>
      <c r="JCL26" s="147"/>
      <c r="JCM26" s="147"/>
      <c r="JCN26" s="147"/>
      <c r="JCO26" s="147"/>
      <c r="JCP26" s="147"/>
      <c r="JCQ26" s="147"/>
      <c r="JCR26" s="147"/>
      <c r="JCS26" s="147"/>
      <c r="JCT26" s="147"/>
      <c r="JCU26" s="147"/>
      <c r="JCV26" s="147"/>
      <c r="JCW26" s="147"/>
      <c r="JCX26" s="147"/>
      <c r="JCY26" s="147"/>
      <c r="JCZ26" s="147"/>
      <c r="JDA26" s="147"/>
      <c r="JDB26" s="147"/>
      <c r="JDC26" s="147"/>
      <c r="JDD26" s="147"/>
      <c r="JDE26" s="147"/>
      <c r="JDF26" s="147"/>
      <c r="JDG26" s="147"/>
      <c r="JDH26" s="147"/>
      <c r="JDI26" s="147"/>
      <c r="JDJ26" s="147"/>
      <c r="JDK26" s="147"/>
      <c r="JDL26" s="147"/>
      <c r="JDM26" s="147"/>
      <c r="JDN26" s="147"/>
      <c r="JDO26" s="147"/>
      <c r="JDP26" s="147"/>
      <c r="JDQ26" s="147"/>
      <c r="JDR26" s="147"/>
      <c r="JDS26" s="147"/>
      <c r="JDT26" s="147"/>
      <c r="JDU26" s="147"/>
      <c r="JDV26" s="147"/>
      <c r="JDW26" s="147"/>
      <c r="JDX26" s="147"/>
      <c r="JDY26" s="147"/>
      <c r="JDZ26" s="147"/>
      <c r="JEA26" s="147"/>
      <c r="JEB26" s="147"/>
      <c r="JEC26" s="147"/>
      <c r="JED26" s="147"/>
      <c r="JEE26" s="147"/>
      <c r="JEF26" s="147"/>
      <c r="JEG26" s="147"/>
      <c r="JEH26" s="147"/>
      <c r="JEI26" s="147"/>
      <c r="JEJ26" s="147"/>
      <c r="JEK26" s="147"/>
      <c r="JEL26" s="147"/>
      <c r="JEM26" s="147"/>
      <c r="JEN26" s="147"/>
      <c r="JEO26" s="147"/>
      <c r="JEP26" s="147"/>
      <c r="JEQ26" s="147"/>
      <c r="JER26" s="147"/>
      <c r="JES26" s="147"/>
      <c r="JET26" s="147"/>
      <c r="JEU26" s="147"/>
      <c r="JEV26" s="147"/>
      <c r="JEW26" s="147"/>
      <c r="JEX26" s="147"/>
      <c r="JEY26" s="147"/>
      <c r="JEZ26" s="147"/>
      <c r="JFA26" s="147"/>
      <c r="JFB26" s="147"/>
      <c r="JFC26" s="147"/>
      <c r="JFD26" s="147"/>
      <c r="JFE26" s="147"/>
      <c r="JFF26" s="147"/>
      <c r="JFG26" s="147"/>
      <c r="JFH26" s="147"/>
      <c r="JFI26" s="147"/>
      <c r="JFJ26" s="147"/>
      <c r="JFK26" s="147"/>
      <c r="JFL26" s="147"/>
      <c r="JFM26" s="147"/>
      <c r="JFN26" s="147"/>
      <c r="JFO26" s="147"/>
      <c r="JFP26" s="147"/>
      <c r="JFQ26" s="147"/>
      <c r="JFR26" s="147"/>
      <c r="JFS26" s="147"/>
      <c r="JFT26" s="147"/>
      <c r="JFU26" s="147"/>
      <c r="JFV26" s="147"/>
      <c r="JFW26" s="147"/>
      <c r="JFX26" s="147"/>
      <c r="JFY26" s="147"/>
      <c r="JFZ26" s="147"/>
      <c r="JGA26" s="147"/>
      <c r="JGB26" s="147"/>
      <c r="JGC26" s="147"/>
      <c r="JGD26" s="147"/>
      <c r="JGE26" s="147"/>
      <c r="JGF26" s="147"/>
      <c r="JGG26" s="147"/>
      <c r="JGH26" s="147"/>
      <c r="JGI26" s="147"/>
      <c r="JGJ26" s="147"/>
      <c r="JGK26" s="147"/>
      <c r="JGL26" s="147"/>
      <c r="JGM26" s="147"/>
      <c r="JGN26" s="147"/>
      <c r="JGO26" s="147"/>
      <c r="JGP26" s="147"/>
      <c r="JGQ26" s="147"/>
      <c r="JGR26" s="147"/>
      <c r="JGS26" s="147"/>
      <c r="JGT26" s="147"/>
      <c r="JGU26" s="147"/>
      <c r="JGV26" s="147"/>
      <c r="JGW26" s="147"/>
      <c r="JGX26" s="147"/>
      <c r="JGY26" s="147"/>
      <c r="JGZ26" s="147"/>
      <c r="JHA26" s="147"/>
      <c r="JHB26" s="147"/>
      <c r="JHC26" s="147"/>
      <c r="JHD26" s="147"/>
      <c r="JHE26" s="147"/>
      <c r="JHF26" s="147"/>
      <c r="JHG26" s="147"/>
      <c r="JHH26" s="147"/>
      <c r="JHI26" s="147"/>
      <c r="JHJ26" s="147"/>
      <c r="JHK26" s="147"/>
      <c r="JHL26" s="147"/>
      <c r="JHM26" s="147"/>
      <c r="JHN26" s="147"/>
      <c r="JHO26" s="147"/>
      <c r="JHP26" s="147"/>
      <c r="JHQ26" s="147"/>
      <c r="JHR26" s="147"/>
      <c r="JHS26" s="147"/>
      <c r="JHT26" s="147"/>
      <c r="JHU26" s="147"/>
      <c r="JHV26" s="147"/>
      <c r="JHW26" s="147"/>
      <c r="JHX26" s="147"/>
      <c r="JHY26" s="147"/>
      <c r="JHZ26" s="147"/>
      <c r="JIA26" s="147"/>
      <c r="JIB26" s="147"/>
      <c r="JIC26" s="147"/>
      <c r="JID26" s="147"/>
      <c r="JIE26" s="147"/>
      <c r="JIF26" s="147"/>
      <c r="JIG26" s="147"/>
      <c r="JIH26" s="147"/>
      <c r="JII26" s="147"/>
      <c r="JIJ26" s="147"/>
      <c r="JIK26" s="147"/>
      <c r="JIL26" s="147"/>
      <c r="JIM26" s="147"/>
      <c r="JIN26" s="147"/>
      <c r="JIO26" s="147"/>
      <c r="JIP26" s="147"/>
      <c r="JIQ26" s="147"/>
      <c r="JIR26" s="147"/>
      <c r="JIS26" s="147"/>
      <c r="JIT26" s="147"/>
      <c r="JIU26" s="147"/>
      <c r="JIV26" s="147"/>
      <c r="JIW26" s="147"/>
      <c r="JIX26" s="147"/>
      <c r="JIY26" s="147"/>
      <c r="JIZ26" s="147"/>
      <c r="JJA26" s="147"/>
      <c r="JJB26" s="147"/>
      <c r="JJC26" s="147"/>
      <c r="JJD26" s="147"/>
      <c r="JJE26" s="147"/>
      <c r="JJF26" s="147"/>
      <c r="JJG26" s="147"/>
      <c r="JJH26" s="147"/>
      <c r="JJI26" s="147"/>
      <c r="JJJ26" s="147"/>
      <c r="JJK26" s="147"/>
      <c r="JJL26" s="147"/>
      <c r="JJM26" s="147"/>
      <c r="JJN26" s="147"/>
      <c r="JJO26" s="147"/>
      <c r="JJP26" s="147"/>
      <c r="JJQ26" s="147"/>
      <c r="JJR26" s="147"/>
      <c r="JJS26" s="147"/>
      <c r="JJT26" s="147"/>
      <c r="JJU26" s="147"/>
      <c r="JJV26" s="147"/>
      <c r="JJW26" s="147"/>
      <c r="JJX26" s="147"/>
      <c r="JJY26" s="147"/>
      <c r="JJZ26" s="147"/>
      <c r="JKA26" s="147"/>
      <c r="JKB26" s="147"/>
      <c r="JKC26" s="147"/>
      <c r="JKD26" s="147"/>
      <c r="JKE26" s="147"/>
      <c r="JKF26" s="147"/>
      <c r="JKG26" s="147"/>
      <c r="JKH26" s="147"/>
      <c r="JKI26" s="147"/>
      <c r="JKJ26" s="147"/>
      <c r="JKK26" s="147"/>
      <c r="JKL26" s="147"/>
      <c r="JKM26" s="147"/>
      <c r="JKN26" s="147"/>
      <c r="JKO26" s="147"/>
      <c r="JKP26" s="147"/>
      <c r="JKQ26" s="147"/>
      <c r="JKR26" s="147"/>
      <c r="JKS26" s="147"/>
      <c r="JKT26" s="147"/>
      <c r="JKU26" s="147"/>
      <c r="JKV26" s="147"/>
      <c r="JKW26" s="147"/>
      <c r="JKX26" s="147"/>
      <c r="JKY26" s="147"/>
      <c r="JKZ26" s="147"/>
      <c r="JLA26" s="147"/>
      <c r="JLB26" s="147"/>
      <c r="JLC26" s="147"/>
      <c r="JLD26" s="147"/>
      <c r="JLE26" s="147"/>
      <c r="JLF26" s="147"/>
      <c r="JLG26" s="147"/>
      <c r="JLH26" s="147"/>
      <c r="JLI26" s="147"/>
      <c r="JLJ26" s="147"/>
      <c r="JLK26" s="147"/>
      <c r="JLL26" s="147"/>
      <c r="JLM26" s="147"/>
      <c r="JLN26" s="147"/>
      <c r="JLO26" s="147"/>
      <c r="JLP26" s="147"/>
      <c r="JLQ26" s="147"/>
      <c r="JLR26" s="147"/>
      <c r="JLS26" s="147"/>
      <c r="JLT26" s="147"/>
      <c r="JLU26" s="147"/>
      <c r="JLV26" s="147"/>
      <c r="JLW26" s="147"/>
      <c r="JLX26" s="147"/>
      <c r="JLY26" s="147"/>
      <c r="JLZ26" s="147"/>
      <c r="JMA26" s="147"/>
      <c r="JMB26" s="147"/>
      <c r="JMC26" s="147"/>
      <c r="JMD26" s="147"/>
      <c r="JME26" s="147"/>
      <c r="JMF26" s="147"/>
      <c r="JMG26" s="147"/>
      <c r="JMH26" s="147"/>
      <c r="JMI26" s="147"/>
      <c r="JMJ26" s="147"/>
      <c r="JMK26" s="147"/>
      <c r="JML26" s="147"/>
      <c r="JMM26" s="147"/>
      <c r="JMN26" s="147"/>
      <c r="JMO26" s="147"/>
      <c r="JMP26" s="147"/>
      <c r="JMQ26" s="147"/>
      <c r="JMR26" s="147"/>
      <c r="JMS26" s="147"/>
      <c r="JMT26" s="147"/>
      <c r="JMU26" s="147"/>
      <c r="JMV26" s="147"/>
      <c r="JMW26" s="147"/>
      <c r="JMX26" s="147"/>
      <c r="JMY26" s="147"/>
      <c r="JMZ26" s="147"/>
      <c r="JNA26" s="147"/>
      <c r="JNB26" s="147"/>
      <c r="JNC26" s="147"/>
      <c r="JND26" s="147"/>
      <c r="JNE26" s="147"/>
      <c r="JNF26" s="147"/>
      <c r="JNG26" s="147"/>
      <c r="JNH26" s="147"/>
      <c r="JNI26" s="147"/>
      <c r="JNJ26" s="147"/>
      <c r="JNK26" s="147"/>
      <c r="JNL26" s="147"/>
      <c r="JNM26" s="147"/>
      <c r="JNN26" s="147"/>
      <c r="JNO26" s="147"/>
      <c r="JNP26" s="147"/>
      <c r="JNQ26" s="147"/>
      <c r="JNR26" s="147"/>
      <c r="JNS26" s="147"/>
      <c r="JNT26" s="147"/>
      <c r="JNU26" s="147"/>
      <c r="JNV26" s="147"/>
      <c r="JNW26" s="147"/>
      <c r="JNX26" s="147"/>
      <c r="JNY26" s="147"/>
      <c r="JNZ26" s="147"/>
      <c r="JOA26" s="147"/>
      <c r="JOB26" s="147"/>
      <c r="JOC26" s="147"/>
      <c r="JOD26" s="147"/>
      <c r="JOE26" s="147"/>
      <c r="JOF26" s="147"/>
      <c r="JOG26" s="147"/>
      <c r="JOH26" s="147"/>
      <c r="JOI26" s="147"/>
      <c r="JOJ26" s="147"/>
      <c r="JOK26" s="147"/>
      <c r="JOL26" s="147"/>
      <c r="JOM26" s="147"/>
      <c r="JON26" s="147"/>
      <c r="JOO26" s="147"/>
      <c r="JOP26" s="147"/>
      <c r="JOQ26" s="147"/>
      <c r="JOR26" s="147"/>
      <c r="JOS26" s="147"/>
      <c r="JOT26" s="147"/>
      <c r="JOU26" s="147"/>
      <c r="JOV26" s="147"/>
      <c r="JOW26" s="147"/>
      <c r="JOX26" s="147"/>
      <c r="JOY26" s="147"/>
      <c r="JOZ26" s="147"/>
      <c r="JPA26" s="147"/>
      <c r="JPB26" s="147"/>
      <c r="JPC26" s="147"/>
      <c r="JPD26" s="147"/>
      <c r="JPE26" s="147"/>
      <c r="JPF26" s="147"/>
      <c r="JPG26" s="147"/>
      <c r="JPH26" s="147"/>
      <c r="JPI26" s="147"/>
      <c r="JPJ26" s="147"/>
      <c r="JPK26" s="147"/>
      <c r="JPL26" s="147"/>
      <c r="JPM26" s="147"/>
      <c r="JPN26" s="147"/>
      <c r="JPO26" s="147"/>
      <c r="JPP26" s="147"/>
      <c r="JPQ26" s="147"/>
      <c r="JPR26" s="147"/>
      <c r="JPS26" s="147"/>
      <c r="JPT26" s="147"/>
      <c r="JPU26" s="147"/>
      <c r="JPV26" s="147"/>
      <c r="JPW26" s="147"/>
      <c r="JPX26" s="147"/>
      <c r="JPY26" s="147"/>
      <c r="JPZ26" s="147"/>
      <c r="JQA26" s="147"/>
      <c r="JQB26" s="147"/>
      <c r="JQC26" s="147"/>
      <c r="JQD26" s="147"/>
      <c r="JQE26" s="147"/>
      <c r="JQF26" s="147"/>
      <c r="JQG26" s="147"/>
      <c r="JQH26" s="147"/>
      <c r="JQI26" s="147"/>
      <c r="JQJ26" s="147"/>
      <c r="JQK26" s="147"/>
      <c r="JQL26" s="147"/>
      <c r="JQM26" s="147"/>
      <c r="JQN26" s="147"/>
      <c r="JQO26" s="147"/>
      <c r="JQP26" s="147"/>
      <c r="JQQ26" s="147"/>
      <c r="JQR26" s="147"/>
      <c r="JQS26" s="147"/>
      <c r="JQT26" s="147"/>
      <c r="JQU26" s="147"/>
      <c r="JQV26" s="147"/>
      <c r="JQW26" s="147"/>
      <c r="JQX26" s="147"/>
      <c r="JQY26" s="147"/>
      <c r="JQZ26" s="147"/>
      <c r="JRA26" s="147"/>
      <c r="JRB26" s="147"/>
      <c r="JRC26" s="147"/>
      <c r="JRD26" s="147"/>
      <c r="JRE26" s="147"/>
      <c r="JRF26" s="147"/>
      <c r="JRG26" s="147"/>
      <c r="JRH26" s="147"/>
      <c r="JRI26" s="147"/>
      <c r="JRJ26" s="147"/>
      <c r="JRK26" s="147"/>
      <c r="JRL26" s="147"/>
      <c r="JRM26" s="147"/>
      <c r="JRN26" s="147"/>
      <c r="JRO26" s="147"/>
      <c r="JRP26" s="147"/>
      <c r="JRQ26" s="147"/>
      <c r="JRR26" s="147"/>
      <c r="JRS26" s="147"/>
      <c r="JRT26" s="147"/>
      <c r="JRU26" s="147"/>
      <c r="JRV26" s="147"/>
      <c r="JRW26" s="147"/>
      <c r="JRX26" s="147"/>
      <c r="JRY26" s="147"/>
      <c r="JRZ26" s="147"/>
      <c r="JSA26" s="147"/>
      <c r="JSB26" s="147"/>
      <c r="JSC26" s="147"/>
      <c r="JSD26" s="147"/>
      <c r="JSE26" s="147"/>
      <c r="JSF26" s="147"/>
      <c r="JSG26" s="147"/>
      <c r="JSH26" s="147"/>
      <c r="JSI26" s="147"/>
      <c r="JSJ26" s="147"/>
      <c r="JSK26" s="147"/>
      <c r="JSL26" s="147"/>
      <c r="JSM26" s="147"/>
      <c r="JSN26" s="147"/>
      <c r="JSO26" s="147"/>
      <c r="JSP26" s="147"/>
      <c r="JSQ26" s="147"/>
      <c r="JSR26" s="147"/>
      <c r="JSS26" s="147"/>
      <c r="JST26" s="147"/>
      <c r="JSU26" s="147"/>
      <c r="JSV26" s="147"/>
      <c r="JSW26" s="147"/>
      <c r="JSX26" s="147"/>
      <c r="JSY26" s="147"/>
      <c r="JSZ26" s="147"/>
      <c r="JTA26" s="147"/>
      <c r="JTB26" s="147"/>
      <c r="JTC26" s="147"/>
      <c r="JTD26" s="147"/>
      <c r="JTE26" s="147"/>
      <c r="JTF26" s="147"/>
      <c r="JTG26" s="147"/>
      <c r="JTH26" s="147"/>
      <c r="JTI26" s="147"/>
      <c r="JTJ26" s="147"/>
      <c r="JTK26" s="147"/>
      <c r="JTL26" s="147"/>
      <c r="JTM26" s="147"/>
      <c r="JTN26" s="147"/>
      <c r="JTO26" s="147"/>
      <c r="JTP26" s="147"/>
      <c r="JTQ26" s="147"/>
      <c r="JTR26" s="147"/>
      <c r="JTS26" s="147"/>
      <c r="JTT26" s="147"/>
      <c r="JTU26" s="147"/>
      <c r="JTV26" s="147"/>
      <c r="JTW26" s="147"/>
      <c r="JTX26" s="147"/>
      <c r="JTY26" s="147"/>
      <c r="JTZ26" s="147"/>
      <c r="JUA26" s="147"/>
      <c r="JUB26" s="147"/>
      <c r="JUC26" s="147"/>
      <c r="JUD26" s="147"/>
      <c r="JUE26" s="147"/>
      <c r="JUF26" s="147"/>
      <c r="JUG26" s="147"/>
      <c r="JUH26" s="147"/>
      <c r="JUI26" s="147"/>
      <c r="JUJ26" s="147"/>
      <c r="JUK26" s="147"/>
      <c r="JUL26" s="147"/>
      <c r="JUM26" s="147"/>
      <c r="JUN26" s="147"/>
      <c r="JUO26" s="147"/>
      <c r="JUP26" s="147"/>
      <c r="JUQ26" s="147"/>
      <c r="JUR26" s="147"/>
      <c r="JUS26" s="147"/>
      <c r="JUT26" s="147"/>
      <c r="JUU26" s="147"/>
      <c r="JUV26" s="147"/>
      <c r="JUW26" s="147"/>
      <c r="JUX26" s="147"/>
      <c r="JUY26" s="147"/>
      <c r="JUZ26" s="147"/>
      <c r="JVA26" s="147"/>
      <c r="JVB26" s="147"/>
      <c r="JVC26" s="147"/>
      <c r="JVD26" s="147"/>
      <c r="JVE26" s="147"/>
      <c r="JVF26" s="147"/>
      <c r="JVG26" s="147"/>
      <c r="JVH26" s="147"/>
      <c r="JVI26" s="147"/>
      <c r="JVJ26" s="147"/>
      <c r="JVK26" s="147"/>
      <c r="JVL26" s="147"/>
      <c r="JVM26" s="147"/>
      <c r="JVN26" s="147"/>
      <c r="JVO26" s="147"/>
      <c r="JVP26" s="147"/>
      <c r="JVQ26" s="147"/>
      <c r="JVR26" s="147"/>
      <c r="JVS26" s="147"/>
      <c r="JVT26" s="147"/>
      <c r="JVU26" s="147"/>
      <c r="JVV26" s="147"/>
      <c r="JVW26" s="147"/>
      <c r="JVX26" s="147"/>
      <c r="JVY26" s="147"/>
      <c r="JVZ26" s="147"/>
      <c r="JWA26" s="147"/>
      <c r="JWB26" s="147"/>
      <c r="JWC26" s="147"/>
      <c r="JWD26" s="147"/>
      <c r="JWE26" s="147"/>
      <c r="JWF26" s="147"/>
      <c r="JWG26" s="147"/>
      <c r="JWH26" s="147"/>
      <c r="JWI26" s="147"/>
      <c r="JWJ26" s="147"/>
      <c r="JWK26" s="147"/>
      <c r="JWL26" s="147"/>
      <c r="JWM26" s="147"/>
      <c r="JWN26" s="147"/>
      <c r="JWO26" s="147"/>
      <c r="JWP26" s="147"/>
      <c r="JWQ26" s="147"/>
      <c r="JWR26" s="147"/>
      <c r="JWS26" s="147"/>
      <c r="JWT26" s="147"/>
      <c r="JWU26" s="147"/>
      <c r="JWV26" s="147"/>
      <c r="JWW26" s="147"/>
      <c r="JWX26" s="147"/>
      <c r="JWY26" s="147"/>
      <c r="JWZ26" s="147"/>
      <c r="JXA26" s="147"/>
      <c r="JXB26" s="147"/>
      <c r="JXC26" s="147"/>
      <c r="JXD26" s="147"/>
      <c r="JXE26" s="147"/>
      <c r="JXF26" s="147"/>
      <c r="JXG26" s="147"/>
      <c r="JXH26" s="147"/>
      <c r="JXI26" s="147"/>
      <c r="JXJ26" s="147"/>
      <c r="JXK26" s="147"/>
      <c r="JXL26" s="147"/>
      <c r="JXM26" s="147"/>
      <c r="JXN26" s="147"/>
      <c r="JXO26" s="147"/>
      <c r="JXP26" s="147"/>
      <c r="JXQ26" s="147"/>
      <c r="JXR26" s="147"/>
      <c r="JXS26" s="147"/>
      <c r="JXT26" s="147"/>
      <c r="JXU26" s="147"/>
      <c r="JXV26" s="147"/>
      <c r="JXW26" s="147"/>
      <c r="JXX26" s="147"/>
      <c r="JXY26" s="147"/>
      <c r="JXZ26" s="147"/>
      <c r="JYA26" s="147"/>
      <c r="JYB26" s="147"/>
      <c r="JYC26" s="147"/>
      <c r="JYD26" s="147"/>
      <c r="JYE26" s="147"/>
      <c r="JYF26" s="147"/>
      <c r="JYG26" s="147"/>
      <c r="JYH26" s="147"/>
      <c r="JYI26" s="147"/>
      <c r="JYJ26" s="147"/>
      <c r="JYK26" s="147"/>
      <c r="JYL26" s="147"/>
      <c r="JYM26" s="147"/>
      <c r="JYN26" s="147"/>
      <c r="JYO26" s="147"/>
      <c r="JYP26" s="147"/>
      <c r="JYQ26" s="147"/>
      <c r="JYR26" s="147"/>
      <c r="JYS26" s="147"/>
      <c r="JYT26" s="147"/>
      <c r="JYU26" s="147"/>
      <c r="JYV26" s="147"/>
      <c r="JYW26" s="147"/>
      <c r="JYX26" s="147"/>
      <c r="JYY26" s="147"/>
      <c r="JYZ26" s="147"/>
      <c r="JZA26" s="147"/>
      <c r="JZB26" s="147"/>
      <c r="JZC26" s="147"/>
      <c r="JZD26" s="147"/>
      <c r="JZE26" s="147"/>
      <c r="JZF26" s="147"/>
      <c r="JZG26" s="147"/>
      <c r="JZH26" s="147"/>
      <c r="JZI26" s="147"/>
      <c r="JZJ26" s="147"/>
      <c r="JZK26" s="147"/>
      <c r="JZL26" s="147"/>
      <c r="JZM26" s="147"/>
      <c r="JZN26" s="147"/>
      <c r="JZO26" s="147"/>
      <c r="JZP26" s="147"/>
      <c r="JZQ26" s="147"/>
      <c r="JZR26" s="147"/>
      <c r="JZS26" s="147"/>
      <c r="JZT26" s="147"/>
      <c r="JZU26" s="147"/>
      <c r="JZV26" s="147"/>
      <c r="JZW26" s="147"/>
      <c r="JZX26" s="147"/>
      <c r="JZY26" s="147"/>
      <c r="JZZ26" s="147"/>
      <c r="KAA26" s="147"/>
      <c r="KAB26" s="147"/>
      <c r="KAC26" s="147"/>
      <c r="KAD26" s="147"/>
      <c r="KAE26" s="147"/>
      <c r="KAF26" s="147"/>
      <c r="KAG26" s="147"/>
      <c r="KAH26" s="147"/>
      <c r="KAI26" s="147"/>
      <c r="KAJ26" s="147"/>
      <c r="KAK26" s="147"/>
      <c r="KAL26" s="147"/>
      <c r="KAM26" s="147"/>
      <c r="KAN26" s="147"/>
      <c r="KAO26" s="147"/>
      <c r="KAP26" s="147"/>
      <c r="KAQ26" s="147"/>
      <c r="KAR26" s="147"/>
      <c r="KAS26" s="147"/>
      <c r="KAT26" s="147"/>
      <c r="KAU26" s="147"/>
      <c r="KAV26" s="147"/>
      <c r="KAW26" s="147"/>
      <c r="KAX26" s="147"/>
      <c r="KAY26" s="147"/>
      <c r="KAZ26" s="147"/>
      <c r="KBA26" s="147"/>
      <c r="KBB26" s="147"/>
      <c r="KBC26" s="147"/>
      <c r="KBD26" s="147"/>
      <c r="KBE26" s="147"/>
      <c r="KBF26" s="147"/>
      <c r="KBG26" s="147"/>
      <c r="KBH26" s="147"/>
      <c r="KBI26" s="147"/>
      <c r="KBJ26" s="147"/>
      <c r="KBK26" s="147"/>
      <c r="KBL26" s="147"/>
      <c r="KBM26" s="147"/>
      <c r="KBN26" s="147"/>
      <c r="KBO26" s="147"/>
      <c r="KBP26" s="147"/>
      <c r="KBQ26" s="147"/>
      <c r="KBR26" s="147"/>
      <c r="KBS26" s="147"/>
      <c r="KBT26" s="147"/>
      <c r="KBU26" s="147"/>
      <c r="KBV26" s="147"/>
      <c r="KBW26" s="147"/>
      <c r="KBX26" s="147"/>
      <c r="KBY26" s="147"/>
      <c r="KBZ26" s="147"/>
      <c r="KCA26" s="147"/>
      <c r="KCB26" s="147"/>
      <c r="KCC26" s="147"/>
      <c r="KCD26" s="147"/>
      <c r="KCE26" s="147"/>
      <c r="KCF26" s="147"/>
      <c r="KCG26" s="147"/>
      <c r="KCH26" s="147"/>
      <c r="KCI26" s="147"/>
      <c r="KCJ26" s="147"/>
      <c r="KCK26" s="147"/>
      <c r="KCL26" s="147"/>
      <c r="KCM26" s="147"/>
      <c r="KCN26" s="147"/>
      <c r="KCO26" s="147"/>
      <c r="KCP26" s="147"/>
      <c r="KCQ26" s="147"/>
      <c r="KCR26" s="147"/>
      <c r="KCS26" s="147"/>
      <c r="KCT26" s="147"/>
      <c r="KCU26" s="147"/>
      <c r="KCV26" s="147"/>
      <c r="KCW26" s="147"/>
      <c r="KCX26" s="147"/>
      <c r="KCY26" s="147"/>
      <c r="KCZ26" s="147"/>
      <c r="KDA26" s="147"/>
      <c r="KDB26" s="147"/>
      <c r="KDC26" s="147"/>
      <c r="KDD26" s="147"/>
      <c r="KDE26" s="147"/>
      <c r="KDF26" s="147"/>
      <c r="KDG26" s="147"/>
      <c r="KDH26" s="147"/>
      <c r="KDI26" s="147"/>
      <c r="KDJ26" s="147"/>
      <c r="KDK26" s="147"/>
      <c r="KDL26" s="147"/>
      <c r="KDM26" s="147"/>
      <c r="KDN26" s="147"/>
      <c r="KDO26" s="147"/>
      <c r="KDP26" s="147"/>
      <c r="KDQ26" s="147"/>
      <c r="KDR26" s="147"/>
      <c r="KDS26" s="147"/>
      <c r="KDT26" s="147"/>
      <c r="KDU26" s="147"/>
      <c r="KDV26" s="147"/>
      <c r="KDW26" s="147"/>
      <c r="KDX26" s="147"/>
      <c r="KDY26" s="147"/>
      <c r="KDZ26" s="147"/>
      <c r="KEA26" s="147"/>
      <c r="KEB26" s="147"/>
      <c r="KEC26" s="147"/>
      <c r="KED26" s="147"/>
      <c r="KEE26" s="147"/>
      <c r="KEF26" s="147"/>
      <c r="KEG26" s="147"/>
      <c r="KEH26" s="147"/>
      <c r="KEI26" s="147"/>
      <c r="KEJ26" s="147"/>
      <c r="KEK26" s="147"/>
      <c r="KEL26" s="147"/>
      <c r="KEM26" s="147"/>
      <c r="KEN26" s="147"/>
      <c r="KEO26" s="147"/>
      <c r="KEP26" s="147"/>
      <c r="KEQ26" s="147"/>
      <c r="KER26" s="147"/>
      <c r="KES26" s="147"/>
      <c r="KET26" s="147"/>
      <c r="KEU26" s="147"/>
      <c r="KEV26" s="147"/>
      <c r="KEW26" s="147"/>
      <c r="KEX26" s="147"/>
      <c r="KEY26" s="147"/>
      <c r="KEZ26" s="147"/>
      <c r="KFA26" s="147"/>
      <c r="KFB26" s="147"/>
      <c r="KFC26" s="147"/>
      <c r="KFD26" s="147"/>
      <c r="KFE26" s="147"/>
      <c r="KFF26" s="147"/>
      <c r="KFG26" s="147"/>
      <c r="KFH26" s="147"/>
      <c r="KFI26" s="147"/>
      <c r="KFJ26" s="147"/>
      <c r="KFK26" s="147"/>
      <c r="KFL26" s="147"/>
      <c r="KFM26" s="147"/>
      <c r="KFN26" s="147"/>
      <c r="KFO26" s="147"/>
      <c r="KFP26" s="147"/>
      <c r="KFQ26" s="147"/>
      <c r="KFR26" s="147"/>
      <c r="KFS26" s="147"/>
      <c r="KFT26" s="147"/>
      <c r="KFU26" s="147"/>
      <c r="KFV26" s="147"/>
      <c r="KFW26" s="147"/>
      <c r="KFX26" s="147"/>
      <c r="KFY26" s="147"/>
      <c r="KFZ26" s="147"/>
      <c r="KGA26" s="147"/>
      <c r="KGB26" s="147"/>
      <c r="KGC26" s="147"/>
      <c r="KGD26" s="147"/>
      <c r="KGE26" s="147"/>
      <c r="KGF26" s="147"/>
      <c r="KGG26" s="147"/>
      <c r="KGH26" s="147"/>
      <c r="KGI26" s="147"/>
      <c r="KGJ26" s="147"/>
      <c r="KGK26" s="147"/>
      <c r="KGL26" s="147"/>
      <c r="KGM26" s="147"/>
      <c r="KGN26" s="147"/>
      <c r="KGO26" s="147"/>
      <c r="KGP26" s="147"/>
      <c r="KGQ26" s="147"/>
      <c r="KGR26" s="147"/>
      <c r="KGS26" s="147"/>
      <c r="KGT26" s="147"/>
      <c r="KGU26" s="147"/>
      <c r="KGV26" s="147"/>
      <c r="KGW26" s="147"/>
      <c r="KGX26" s="147"/>
      <c r="KGY26" s="147"/>
      <c r="KGZ26" s="147"/>
      <c r="KHA26" s="147"/>
      <c r="KHB26" s="147"/>
      <c r="KHC26" s="147"/>
      <c r="KHD26" s="147"/>
      <c r="KHE26" s="147"/>
      <c r="KHF26" s="147"/>
      <c r="KHG26" s="147"/>
      <c r="KHH26" s="147"/>
      <c r="KHI26" s="147"/>
      <c r="KHJ26" s="147"/>
      <c r="KHK26" s="147"/>
      <c r="KHL26" s="147"/>
      <c r="KHM26" s="147"/>
      <c r="KHN26" s="147"/>
      <c r="KHO26" s="147"/>
      <c r="KHP26" s="147"/>
      <c r="KHQ26" s="147"/>
      <c r="KHR26" s="147"/>
      <c r="KHS26" s="147"/>
      <c r="KHT26" s="147"/>
      <c r="KHU26" s="147"/>
      <c r="KHV26" s="147"/>
      <c r="KHW26" s="147"/>
      <c r="KHX26" s="147"/>
      <c r="KHY26" s="147"/>
      <c r="KHZ26" s="147"/>
      <c r="KIA26" s="147"/>
      <c r="KIB26" s="147"/>
      <c r="KIC26" s="147"/>
      <c r="KID26" s="147"/>
      <c r="KIE26" s="147"/>
      <c r="KIF26" s="147"/>
      <c r="KIG26" s="147"/>
      <c r="KIH26" s="147"/>
      <c r="KII26" s="147"/>
      <c r="KIJ26" s="147"/>
      <c r="KIK26" s="147"/>
      <c r="KIL26" s="147"/>
      <c r="KIM26" s="147"/>
      <c r="KIN26" s="147"/>
      <c r="KIO26" s="147"/>
      <c r="KIP26" s="147"/>
      <c r="KIQ26" s="147"/>
      <c r="KIR26" s="147"/>
      <c r="KIS26" s="147"/>
      <c r="KIT26" s="147"/>
      <c r="KIU26" s="147"/>
      <c r="KIV26" s="147"/>
      <c r="KIW26" s="147"/>
      <c r="KIX26" s="147"/>
      <c r="KIY26" s="147"/>
      <c r="KIZ26" s="147"/>
      <c r="KJA26" s="147"/>
      <c r="KJB26" s="147"/>
      <c r="KJC26" s="147"/>
      <c r="KJD26" s="147"/>
      <c r="KJE26" s="147"/>
      <c r="KJF26" s="147"/>
      <c r="KJG26" s="147"/>
      <c r="KJH26" s="147"/>
      <c r="KJI26" s="147"/>
      <c r="KJJ26" s="147"/>
      <c r="KJK26" s="147"/>
      <c r="KJL26" s="147"/>
      <c r="KJM26" s="147"/>
      <c r="KJN26" s="147"/>
      <c r="KJO26" s="147"/>
      <c r="KJP26" s="147"/>
      <c r="KJQ26" s="147"/>
      <c r="KJR26" s="147"/>
      <c r="KJS26" s="147"/>
      <c r="KJT26" s="147"/>
      <c r="KJU26" s="147"/>
      <c r="KJV26" s="147"/>
      <c r="KJW26" s="147"/>
      <c r="KJX26" s="147"/>
      <c r="KJY26" s="147"/>
      <c r="KJZ26" s="147"/>
      <c r="KKA26" s="147"/>
      <c r="KKB26" s="147"/>
      <c r="KKC26" s="147"/>
      <c r="KKD26" s="147"/>
      <c r="KKE26" s="147"/>
      <c r="KKF26" s="147"/>
      <c r="KKG26" s="147"/>
      <c r="KKH26" s="147"/>
      <c r="KKI26" s="147"/>
      <c r="KKJ26" s="147"/>
      <c r="KKK26" s="147"/>
      <c r="KKL26" s="147"/>
      <c r="KKM26" s="147"/>
      <c r="KKN26" s="147"/>
      <c r="KKO26" s="147"/>
      <c r="KKP26" s="147"/>
      <c r="KKQ26" s="147"/>
      <c r="KKR26" s="147"/>
      <c r="KKS26" s="147"/>
      <c r="KKT26" s="147"/>
      <c r="KKU26" s="147"/>
      <c r="KKV26" s="147"/>
      <c r="KKW26" s="147"/>
      <c r="KKX26" s="147"/>
      <c r="KKY26" s="147"/>
      <c r="KKZ26" s="147"/>
      <c r="KLA26" s="147"/>
      <c r="KLB26" s="147"/>
      <c r="KLC26" s="147"/>
      <c r="KLD26" s="147"/>
      <c r="KLE26" s="147"/>
      <c r="KLF26" s="147"/>
      <c r="KLG26" s="147"/>
      <c r="KLH26" s="147"/>
      <c r="KLI26" s="147"/>
      <c r="KLJ26" s="147"/>
      <c r="KLK26" s="147"/>
      <c r="KLL26" s="147"/>
      <c r="KLM26" s="147"/>
      <c r="KLN26" s="147"/>
      <c r="KLO26" s="147"/>
      <c r="KLP26" s="147"/>
      <c r="KLQ26" s="147"/>
      <c r="KLR26" s="147"/>
      <c r="KLS26" s="147"/>
      <c r="KLT26" s="147"/>
      <c r="KLU26" s="147"/>
      <c r="KLV26" s="147"/>
      <c r="KLW26" s="147"/>
      <c r="KLX26" s="147"/>
      <c r="KLY26" s="147"/>
      <c r="KLZ26" s="147"/>
      <c r="KMA26" s="147"/>
      <c r="KMB26" s="147"/>
      <c r="KMC26" s="147"/>
      <c r="KMD26" s="147"/>
      <c r="KME26" s="147"/>
      <c r="KMF26" s="147"/>
      <c r="KMG26" s="147"/>
      <c r="KMH26" s="147"/>
      <c r="KMI26" s="147"/>
      <c r="KMJ26" s="147"/>
      <c r="KMK26" s="147"/>
      <c r="KML26" s="147"/>
      <c r="KMM26" s="147"/>
      <c r="KMN26" s="147"/>
      <c r="KMO26" s="147"/>
      <c r="KMP26" s="147"/>
      <c r="KMQ26" s="147"/>
      <c r="KMR26" s="147"/>
      <c r="KMS26" s="147"/>
      <c r="KMT26" s="147"/>
      <c r="KMU26" s="147"/>
      <c r="KMV26" s="147"/>
      <c r="KMW26" s="147"/>
      <c r="KMX26" s="147"/>
      <c r="KMY26" s="147"/>
      <c r="KMZ26" s="147"/>
      <c r="KNA26" s="147"/>
      <c r="KNB26" s="147"/>
      <c r="KNC26" s="147"/>
      <c r="KND26" s="147"/>
      <c r="KNE26" s="147"/>
      <c r="KNF26" s="147"/>
      <c r="KNG26" s="147"/>
      <c r="KNH26" s="147"/>
      <c r="KNI26" s="147"/>
      <c r="KNJ26" s="147"/>
      <c r="KNK26" s="147"/>
      <c r="KNL26" s="147"/>
      <c r="KNM26" s="147"/>
      <c r="KNN26" s="147"/>
      <c r="KNO26" s="147"/>
      <c r="KNP26" s="147"/>
      <c r="KNQ26" s="147"/>
      <c r="KNR26" s="147"/>
      <c r="KNS26" s="147"/>
      <c r="KNT26" s="147"/>
      <c r="KNU26" s="147"/>
      <c r="KNV26" s="147"/>
      <c r="KNW26" s="147"/>
      <c r="KNX26" s="147"/>
      <c r="KNY26" s="147"/>
      <c r="KNZ26" s="147"/>
      <c r="KOA26" s="147"/>
      <c r="KOB26" s="147"/>
      <c r="KOC26" s="147"/>
      <c r="KOD26" s="147"/>
      <c r="KOE26" s="147"/>
      <c r="KOF26" s="147"/>
      <c r="KOG26" s="147"/>
      <c r="KOH26" s="147"/>
      <c r="KOI26" s="147"/>
      <c r="KOJ26" s="147"/>
      <c r="KOK26" s="147"/>
      <c r="KOL26" s="147"/>
      <c r="KOM26" s="147"/>
      <c r="KON26" s="147"/>
      <c r="KOO26" s="147"/>
      <c r="KOP26" s="147"/>
      <c r="KOQ26" s="147"/>
      <c r="KOR26" s="147"/>
      <c r="KOS26" s="147"/>
      <c r="KOT26" s="147"/>
      <c r="KOU26" s="147"/>
      <c r="KOV26" s="147"/>
      <c r="KOW26" s="147"/>
      <c r="KOX26" s="147"/>
      <c r="KOY26" s="147"/>
      <c r="KOZ26" s="147"/>
      <c r="KPA26" s="147"/>
      <c r="KPB26" s="147"/>
      <c r="KPC26" s="147"/>
      <c r="KPD26" s="147"/>
      <c r="KPE26" s="147"/>
      <c r="KPF26" s="147"/>
      <c r="KPG26" s="147"/>
      <c r="KPH26" s="147"/>
      <c r="KPI26" s="147"/>
      <c r="KPJ26" s="147"/>
      <c r="KPK26" s="147"/>
      <c r="KPL26" s="147"/>
      <c r="KPM26" s="147"/>
      <c r="KPN26" s="147"/>
      <c r="KPO26" s="147"/>
      <c r="KPP26" s="147"/>
      <c r="KPQ26" s="147"/>
      <c r="KPR26" s="147"/>
      <c r="KPS26" s="147"/>
      <c r="KPT26" s="147"/>
      <c r="KPU26" s="147"/>
      <c r="KPV26" s="147"/>
      <c r="KPW26" s="147"/>
      <c r="KPX26" s="147"/>
      <c r="KPY26" s="147"/>
      <c r="KPZ26" s="147"/>
      <c r="KQA26" s="147"/>
      <c r="KQB26" s="147"/>
      <c r="KQC26" s="147"/>
      <c r="KQD26" s="147"/>
      <c r="KQE26" s="147"/>
      <c r="KQF26" s="147"/>
      <c r="KQG26" s="147"/>
      <c r="KQH26" s="147"/>
      <c r="KQI26" s="147"/>
      <c r="KQJ26" s="147"/>
      <c r="KQK26" s="147"/>
      <c r="KQL26" s="147"/>
      <c r="KQM26" s="147"/>
      <c r="KQN26" s="147"/>
      <c r="KQO26" s="147"/>
      <c r="KQP26" s="147"/>
      <c r="KQQ26" s="147"/>
      <c r="KQR26" s="147"/>
      <c r="KQS26" s="147"/>
      <c r="KQT26" s="147"/>
      <c r="KQU26" s="147"/>
      <c r="KQV26" s="147"/>
      <c r="KQW26" s="147"/>
      <c r="KQX26" s="147"/>
      <c r="KQY26" s="147"/>
      <c r="KQZ26" s="147"/>
      <c r="KRA26" s="147"/>
      <c r="KRB26" s="147"/>
      <c r="KRC26" s="147"/>
      <c r="KRD26" s="147"/>
      <c r="KRE26" s="147"/>
      <c r="KRF26" s="147"/>
      <c r="KRG26" s="147"/>
      <c r="KRH26" s="147"/>
      <c r="KRI26" s="147"/>
      <c r="KRJ26" s="147"/>
      <c r="KRK26" s="147"/>
      <c r="KRL26" s="147"/>
      <c r="KRM26" s="147"/>
      <c r="KRN26" s="147"/>
      <c r="KRO26" s="147"/>
      <c r="KRP26" s="147"/>
      <c r="KRQ26" s="147"/>
      <c r="KRR26" s="147"/>
      <c r="KRS26" s="147"/>
      <c r="KRT26" s="147"/>
      <c r="KRU26" s="147"/>
      <c r="KRV26" s="147"/>
      <c r="KRW26" s="147"/>
      <c r="KRX26" s="147"/>
      <c r="KRY26" s="147"/>
      <c r="KRZ26" s="147"/>
      <c r="KSA26" s="147"/>
      <c r="KSB26" s="147"/>
      <c r="KSC26" s="147"/>
      <c r="KSD26" s="147"/>
      <c r="KSE26" s="147"/>
      <c r="KSF26" s="147"/>
      <c r="KSG26" s="147"/>
      <c r="KSH26" s="147"/>
      <c r="KSI26" s="147"/>
      <c r="KSJ26" s="147"/>
      <c r="KSK26" s="147"/>
      <c r="KSL26" s="147"/>
      <c r="KSM26" s="147"/>
      <c r="KSN26" s="147"/>
      <c r="KSO26" s="147"/>
      <c r="KSP26" s="147"/>
      <c r="KSQ26" s="147"/>
      <c r="KSR26" s="147"/>
      <c r="KSS26" s="147"/>
      <c r="KST26" s="147"/>
      <c r="KSU26" s="147"/>
      <c r="KSV26" s="147"/>
      <c r="KSW26" s="147"/>
      <c r="KSX26" s="147"/>
      <c r="KSY26" s="147"/>
      <c r="KSZ26" s="147"/>
      <c r="KTA26" s="147"/>
      <c r="KTB26" s="147"/>
      <c r="KTC26" s="147"/>
      <c r="KTD26" s="147"/>
      <c r="KTE26" s="147"/>
      <c r="KTF26" s="147"/>
      <c r="KTG26" s="147"/>
      <c r="KTH26" s="147"/>
      <c r="KTI26" s="147"/>
      <c r="KTJ26" s="147"/>
      <c r="KTK26" s="147"/>
      <c r="KTL26" s="147"/>
      <c r="KTM26" s="147"/>
      <c r="KTN26" s="147"/>
      <c r="KTO26" s="147"/>
      <c r="KTP26" s="147"/>
      <c r="KTQ26" s="147"/>
      <c r="KTR26" s="147"/>
      <c r="KTS26" s="147"/>
      <c r="KTT26" s="147"/>
      <c r="KTU26" s="147"/>
      <c r="KTV26" s="147"/>
      <c r="KTW26" s="147"/>
      <c r="KTX26" s="147"/>
      <c r="KTY26" s="147"/>
      <c r="KTZ26" s="147"/>
      <c r="KUA26" s="147"/>
      <c r="KUB26" s="147"/>
      <c r="KUC26" s="147"/>
      <c r="KUD26" s="147"/>
      <c r="KUE26" s="147"/>
      <c r="KUF26" s="147"/>
      <c r="KUG26" s="147"/>
      <c r="KUH26" s="147"/>
      <c r="KUI26" s="147"/>
      <c r="KUJ26" s="147"/>
      <c r="KUK26" s="147"/>
      <c r="KUL26" s="147"/>
      <c r="KUM26" s="147"/>
      <c r="KUN26" s="147"/>
      <c r="KUO26" s="147"/>
      <c r="KUP26" s="147"/>
      <c r="KUQ26" s="147"/>
      <c r="KUR26" s="147"/>
      <c r="KUS26" s="147"/>
      <c r="KUT26" s="147"/>
      <c r="KUU26" s="147"/>
      <c r="KUV26" s="147"/>
      <c r="KUW26" s="147"/>
      <c r="KUX26" s="147"/>
      <c r="KUY26" s="147"/>
      <c r="KUZ26" s="147"/>
      <c r="KVA26" s="147"/>
      <c r="KVB26" s="147"/>
      <c r="KVC26" s="147"/>
      <c r="KVD26" s="147"/>
      <c r="KVE26" s="147"/>
      <c r="KVF26" s="147"/>
      <c r="KVG26" s="147"/>
      <c r="KVH26" s="147"/>
      <c r="KVI26" s="147"/>
      <c r="KVJ26" s="147"/>
      <c r="KVK26" s="147"/>
      <c r="KVL26" s="147"/>
      <c r="KVM26" s="147"/>
      <c r="KVN26" s="147"/>
      <c r="KVO26" s="147"/>
      <c r="KVP26" s="147"/>
      <c r="KVQ26" s="147"/>
      <c r="KVR26" s="147"/>
      <c r="KVS26" s="147"/>
      <c r="KVT26" s="147"/>
      <c r="KVU26" s="147"/>
      <c r="KVV26" s="147"/>
      <c r="KVW26" s="147"/>
      <c r="KVX26" s="147"/>
      <c r="KVY26" s="147"/>
      <c r="KVZ26" s="147"/>
      <c r="KWA26" s="147"/>
      <c r="KWB26" s="147"/>
      <c r="KWC26" s="147"/>
      <c r="KWD26" s="147"/>
      <c r="KWE26" s="147"/>
      <c r="KWF26" s="147"/>
      <c r="KWG26" s="147"/>
      <c r="KWH26" s="147"/>
      <c r="KWI26" s="147"/>
      <c r="KWJ26" s="147"/>
      <c r="KWK26" s="147"/>
      <c r="KWL26" s="147"/>
      <c r="KWM26" s="147"/>
      <c r="KWN26" s="147"/>
      <c r="KWO26" s="147"/>
      <c r="KWP26" s="147"/>
      <c r="KWQ26" s="147"/>
      <c r="KWR26" s="147"/>
      <c r="KWS26" s="147"/>
      <c r="KWT26" s="147"/>
      <c r="KWU26" s="147"/>
      <c r="KWV26" s="147"/>
      <c r="KWW26" s="147"/>
      <c r="KWX26" s="147"/>
      <c r="KWY26" s="147"/>
      <c r="KWZ26" s="147"/>
      <c r="KXA26" s="147"/>
      <c r="KXB26" s="147"/>
      <c r="KXC26" s="147"/>
      <c r="KXD26" s="147"/>
      <c r="KXE26" s="147"/>
      <c r="KXF26" s="147"/>
      <c r="KXG26" s="147"/>
      <c r="KXH26" s="147"/>
      <c r="KXI26" s="147"/>
      <c r="KXJ26" s="147"/>
      <c r="KXK26" s="147"/>
      <c r="KXL26" s="147"/>
      <c r="KXM26" s="147"/>
      <c r="KXN26" s="147"/>
      <c r="KXO26" s="147"/>
      <c r="KXP26" s="147"/>
      <c r="KXQ26" s="147"/>
      <c r="KXR26" s="147"/>
      <c r="KXS26" s="147"/>
      <c r="KXT26" s="147"/>
      <c r="KXU26" s="147"/>
      <c r="KXV26" s="147"/>
      <c r="KXW26" s="147"/>
      <c r="KXX26" s="147"/>
      <c r="KXY26" s="147"/>
      <c r="KXZ26" s="147"/>
      <c r="KYA26" s="147"/>
      <c r="KYB26" s="147"/>
      <c r="KYC26" s="147"/>
      <c r="KYD26" s="147"/>
      <c r="KYE26" s="147"/>
      <c r="KYF26" s="147"/>
      <c r="KYG26" s="147"/>
      <c r="KYH26" s="147"/>
      <c r="KYI26" s="147"/>
      <c r="KYJ26" s="147"/>
      <c r="KYK26" s="147"/>
      <c r="KYL26" s="147"/>
      <c r="KYM26" s="147"/>
      <c r="KYN26" s="147"/>
      <c r="KYO26" s="147"/>
      <c r="KYP26" s="147"/>
      <c r="KYQ26" s="147"/>
      <c r="KYR26" s="147"/>
      <c r="KYS26" s="147"/>
      <c r="KYT26" s="147"/>
      <c r="KYU26" s="147"/>
      <c r="KYV26" s="147"/>
      <c r="KYW26" s="147"/>
      <c r="KYX26" s="147"/>
      <c r="KYY26" s="147"/>
      <c r="KYZ26" s="147"/>
      <c r="KZA26" s="147"/>
      <c r="KZB26" s="147"/>
      <c r="KZC26" s="147"/>
      <c r="KZD26" s="147"/>
      <c r="KZE26" s="147"/>
      <c r="KZF26" s="147"/>
      <c r="KZG26" s="147"/>
      <c r="KZH26" s="147"/>
      <c r="KZI26" s="147"/>
      <c r="KZJ26" s="147"/>
      <c r="KZK26" s="147"/>
      <c r="KZL26" s="147"/>
      <c r="KZM26" s="147"/>
      <c r="KZN26" s="147"/>
      <c r="KZO26" s="147"/>
      <c r="KZP26" s="147"/>
      <c r="KZQ26" s="147"/>
      <c r="KZR26" s="147"/>
      <c r="KZS26" s="147"/>
      <c r="KZT26" s="147"/>
      <c r="KZU26" s="147"/>
      <c r="KZV26" s="147"/>
      <c r="KZW26" s="147"/>
      <c r="KZX26" s="147"/>
      <c r="KZY26" s="147"/>
      <c r="KZZ26" s="147"/>
      <c r="LAA26" s="147"/>
      <c r="LAB26" s="147"/>
      <c r="LAC26" s="147"/>
      <c r="LAD26" s="147"/>
      <c r="LAE26" s="147"/>
      <c r="LAF26" s="147"/>
      <c r="LAG26" s="147"/>
      <c r="LAH26" s="147"/>
      <c r="LAI26" s="147"/>
      <c r="LAJ26" s="147"/>
      <c r="LAK26" s="147"/>
      <c r="LAL26" s="147"/>
      <c r="LAM26" s="147"/>
      <c r="LAN26" s="147"/>
      <c r="LAO26" s="147"/>
      <c r="LAP26" s="147"/>
      <c r="LAQ26" s="147"/>
      <c r="LAR26" s="147"/>
      <c r="LAS26" s="147"/>
      <c r="LAT26" s="147"/>
      <c r="LAU26" s="147"/>
      <c r="LAV26" s="147"/>
      <c r="LAW26" s="147"/>
      <c r="LAX26" s="147"/>
      <c r="LAY26" s="147"/>
      <c r="LAZ26" s="147"/>
      <c r="LBA26" s="147"/>
      <c r="LBB26" s="147"/>
      <c r="LBC26" s="147"/>
      <c r="LBD26" s="147"/>
      <c r="LBE26" s="147"/>
      <c r="LBF26" s="147"/>
      <c r="LBG26" s="147"/>
      <c r="LBH26" s="147"/>
      <c r="LBI26" s="147"/>
      <c r="LBJ26" s="147"/>
      <c r="LBK26" s="147"/>
      <c r="LBL26" s="147"/>
      <c r="LBM26" s="147"/>
      <c r="LBN26" s="147"/>
      <c r="LBO26" s="147"/>
      <c r="LBP26" s="147"/>
      <c r="LBQ26" s="147"/>
      <c r="LBR26" s="147"/>
      <c r="LBS26" s="147"/>
      <c r="LBT26" s="147"/>
      <c r="LBU26" s="147"/>
      <c r="LBV26" s="147"/>
      <c r="LBW26" s="147"/>
      <c r="LBX26" s="147"/>
      <c r="LBY26" s="147"/>
      <c r="LBZ26" s="147"/>
      <c r="LCA26" s="147"/>
      <c r="LCB26" s="147"/>
      <c r="LCC26" s="147"/>
      <c r="LCD26" s="147"/>
      <c r="LCE26" s="147"/>
      <c r="LCF26" s="147"/>
      <c r="LCG26" s="147"/>
      <c r="LCH26" s="147"/>
      <c r="LCI26" s="147"/>
      <c r="LCJ26" s="147"/>
      <c r="LCK26" s="147"/>
      <c r="LCL26" s="147"/>
      <c r="LCM26" s="147"/>
      <c r="LCN26" s="147"/>
      <c r="LCO26" s="147"/>
      <c r="LCP26" s="147"/>
      <c r="LCQ26" s="147"/>
      <c r="LCR26" s="147"/>
      <c r="LCS26" s="147"/>
      <c r="LCT26" s="147"/>
      <c r="LCU26" s="147"/>
      <c r="LCV26" s="147"/>
      <c r="LCW26" s="147"/>
      <c r="LCX26" s="147"/>
      <c r="LCY26" s="147"/>
      <c r="LCZ26" s="147"/>
      <c r="LDA26" s="147"/>
      <c r="LDB26" s="147"/>
      <c r="LDC26" s="147"/>
      <c r="LDD26" s="147"/>
      <c r="LDE26" s="147"/>
      <c r="LDF26" s="147"/>
      <c r="LDG26" s="147"/>
      <c r="LDH26" s="147"/>
      <c r="LDI26" s="147"/>
      <c r="LDJ26" s="147"/>
      <c r="LDK26" s="147"/>
      <c r="LDL26" s="147"/>
      <c r="LDM26" s="147"/>
      <c r="LDN26" s="147"/>
      <c r="LDO26" s="147"/>
      <c r="LDP26" s="147"/>
      <c r="LDQ26" s="147"/>
      <c r="LDR26" s="147"/>
      <c r="LDS26" s="147"/>
      <c r="LDT26" s="147"/>
      <c r="LDU26" s="147"/>
      <c r="LDV26" s="147"/>
      <c r="LDW26" s="147"/>
      <c r="LDX26" s="147"/>
      <c r="LDY26" s="147"/>
      <c r="LDZ26" s="147"/>
      <c r="LEA26" s="147"/>
      <c r="LEB26" s="147"/>
      <c r="LEC26" s="147"/>
      <c r="LED26" s="147"/>
      <c r="LEE26" s="147"/>
      <c r="LEF26" s="147"/>
      <c r="LEG26" s="147"/>
      <c r="LEH26" s="147"/>
      <c r="LEI26" s="147"/>
      <c r="LEJ26" s="147"/>
      <c r="LEK26" s="147"/>
      <c r="LEL26" s="147"/>
      <c r="LEM26" s="147"/>
      <c r="LEN26" s="147"/>
      <c r="LEO26" s="147"/>
      <c r="LEP26" s="147"/>
      <c r="LEQ26" s="147"/>
      <c r="LER26" s="147"/>
      <c r="LES26" s="147"/>
      <c r="LET26" s="147"/>
      <c r="LEU26" s="147"/>
      <c r="LEV26" s="147"/>
      <c r="LEW26" s="147"/>
      <c r="LEX26" s="147"/>
      <c r="LEY26" s="147"/>
      <c r="LEZ26" s="147"/>
      <c r="LFA26" s="147"/>
      <c r="LFB26" s="147"/>
      <c r="LFC26" s="147"/>
      <c r="LFD26" s="147"/>
      <c r="LFE26" s="147"/>
      <c r="LFF26" s="147"/>
      <c r="LFG26" s="147"/>
      <c r="LFH26" s="147"/>
      <c r="LFI26" s="147"/>
      <c r="LFJ26" s="147"/>
      <c r="LFK26" s="147"/>
      <c r="LFL26" s="147"/>
      <c r="LFM26" s="147"/>
      <c r="LFN26" s="147"/>
      <c r="LFO26" s="147"/>
      <c r="LFP26" s="147"/>
      <c r="LFQ26" s="147"/>
      <c r="LFR26" s="147"/>
      <c r="LFS26" s="147"/>
      <c r="LFT26" s="147"/>
      <c r="LFU26" s="147"/>
      <c r="LFV26" s="147"/>
      <c r="LFW26" s="147"/>
      <c r="LFX26" s="147"/>
      <c r="LFY26" s="147"/>
      <c r="LFZ26" s="147"/>
      <c r="LGA26" s="147"/>
      <c r="LGB26" s="147"/>
      <c r="LGC26" s="147"/>
      <c r="LGD26" s="147"/>
      <c r="LGE26" s="147"/>
      <c r="LGF26" s="147"/>
      <c r="LGG26" s="147"/>
      <c r="LGH26" s="147"/>
      <c r="LGI26" s="147"/>
      <c r="LGJ26" s="147"/>
      <c r="LGK26" s="147"/>
      <c r="LGL26" s="147"/>
      <c r="LGM26" s="147"/>
      <c r="LGN26" s="147"/>
      <c r="LGO26" s="147"/>
      <c r="LGP26" s="147"/>
      <c r="LGQ26" s="147"/>
      <c r="LGR26" s="147"/>
      <c r="LGS26" s="147"/>
      <c r="LGT26" s="147"/>
      <c r="LGU26" s="147"/>
      <c r="LGV26" s="147"/>
      <c r="LGW26" s="147"/>
      <c r="LGX26" s="147"/>
      <c r="LGY26" s="147"/>
      <c r="LGZ26" s="147"/>
      <c r="LHA26" s="147"/>
      <c r="LHB26" s="147"/>
      <c r="LHC26" s="147"/>
      <c r="LHD26" s="147"/>
      <c r="LHE26" s="147"/>
      <c r="LHF26" s="147"/>
      <c r="LHG26" s="147"/>
      <c r="LHH26" s="147"/>
      <c r="LHI26" s="147"/>
      <c r="LHJ26" s="147"/>
      <c r="LHK26" s="147"/>
      <c r="LHL26" s="147"/>
      <c r="LHM26" s="147"/>
      <c r="LHN26" s="147"/>
      <c r="LHO26" s="147"/>
      <c r="LHP26" s="147"/>
      <c r="LHQ26" s="147"/>
      <c r="LHR26" s="147"/>
      <c r="LHS26" s="147"/>
      <c r="LHT26" s="147"/>
      <c r="LHU26" s="147"/>
      <c r="LHV26" s="147"/>
      <c r="LHW26" s="147"/>
      <c r="LHX26" s="147"/>
      <c r="LHY26" s="147"/>
      <c r="LHZ26" s="147"/>
      <c r="LIA26" s="147"/>
      <c r="LIB26" s="147"/>
      <c r="LIC26" s="147"/>
      <c r="LID26" s="147"/>
      <c r="LIE26" s="147"/>
      <c r="LIF26" s="147"/>
      <c r="LIG26" s="147"/>
      <c r="LIH26" s="147"/>
      <c r="LII26" s="147"/>
      <c r="LIJ26" s="147"/>
      <c r="LIK26" s="147"/>
      <c r="LIL26" s="147"/>
      <c r="LIM26" s="147"/>
      <c r="LIN26" s="147"/>
      <c r="LIO26" s="147"/>
      <c r="LIP26" s="147"/>
      <c r="LIQ26" s="147"/>
      <c r="LIR26" s="147"/>
      <c r="LIS26" s="147"/>
      <c r="LIT26" s="147"/>
      <c r="LIU26" s="147"/>
      <c r="LIV26" s="147"/>
      <c r="LIW26" s="147"/>
      <c r="LIX26" s="147"/>
      <c r="LIY26" s="147"/>
      <c r="LIZ26" s="147"/>
      <c r="LJA26" s="147"/>
      <c r="LJB26" s="147"/>
      <c r="LJC26" s="147"/>
      <c r="LJD26" s="147"/>
      <c r="LJE26" s="147"/>
      <c r="LJF26" s="147"/>
      <c r="LJG26" s="147"/>
      <c r="LJH26" s="147"/>
      <c r="LJI26" s="147"/>
      <c r="LJJ26" s="147"/>
      <c r="LJK26" s="147"/>
      <c r="LJL26" s="147"/>
      <c r="LJM26" s="147"/>
      <c r="LJN26" s="147"/>
      <c r="LJO26" s="147"/>
      <c r="LJP26" s="147"/>
      <c r="LJQ26" s="147"/>
      <c r="LJR26" s="147"/>
      <c r="LJS26" s="147"/>
      <c r="LJT26" s="147"/>
      <c r="LJU26" s="147"/>
      <c r="LJV26" s="147"/>
      <c r="LJW26" s="147"/>
      <c r="LJX26" s="147"/>
      <c r="LJY26" s="147"/>
      <c r="LJZ26" s="147"/>
      <c r="LKA26" s="147"/>
      <c r="LKB26" s="147"/>
      <c r="LKC26" s="147"/>
      <c r="LKD26" s="147"/>
      <c r="LKE26" s="147"/>
      <c r="LKF26" s="147"/>
      <c r="LKG26" s="147"/>
      <c r="LKH26" s="147"/>
      <c r="LKI26" s="147"/>
      <c r="LKJ26" s="147"/>
      <c r="LKK26" s="147"/>
      <c r="LKL26" s="147"/>
      <c r="LKM26" s="147"/>
      <c r="LKN26" s="147"/>
      <c r="LKO26" s="147"/>
      <c r="LKP26" s="147"/>
      <c r="LKQ26" s="147"/>
      <c r="LKR26" s="147"/>
      <c r="LKS26" s="147"/>
      <c r="LKT26" s="147"/>
      <c r="LKU26" s="147"/>
      <c r="LKV26" s="147"/>
      <c r="LKW26" s="147"/>
      <c r="LKX26" s="147"/>
      <c r="LKY26" s="147"/>
      <c r="LKZ26" s="147"/>
      <c r="LLA26" s="147"/>
      <c r="LLB26" s="147"/>
      <c r="LLC26" s="147"/>
      <c r="LLD26" s="147"/>
      <c r="LLE26" s="147"/>
      <c r="LLF26" s="147"/>
      <c r="LLG26" s="147"/>
      <c r="LLH26" s="147"/>
      <c r="LLI26" s="147"/>
      <c r="LLJ26" s="147"/>
      <c r="LLK26" s="147"/>
      <c r="LLL26" s="147"/>
      <c r="LLM26" s="147"/>
      <c r="LLN26" s="147"/>
      <c r="LLO26" s="147"/>
      <c r="LLP26" s="147"/>
      <c r="LLQ26" s="147"/>
      <c r="LLR26" s="147"/>
      <c r="LLS26" s="147"/>
      <c r="LLT26" s="147"/>
      <c r="LLU26" s="147"/>
      <c r="LLV26" s="147"/>
      <c r="LLW26" s="147"/>
      <c r="LLX26" s="147"/>
      <c r="LLY26" s="147"/>
      <c r="LLZ26" s="147"/>
      <c r="LMA26" s="147"/>
      <c r="LMB26" s="147"/>
      <c r="LMC26" s="147"/>
      <c r="LMD26" s="147"/>
      <c r="LME26" s="147"/>
      <c r="LMF26" s="147"/>
      <c r="LMG26" s="147"/>
      <c r="LMH26" s="147"/>
      <c r="LMI26" s="147"/>
      <c r="LMJ26" s="147"/>
      <c r="LMK26" s="147"/>
      <c r="LML26" s="147"/>
      <c r="LMM26" s="147"/>
      <c r="LMN26" s="147"/>
      <c r="LMO26" s="147"/>
      <c r="LMP26" s="147"/>
      <c r="LMQ26" s="147"/>
      <c r="LMR26" s="147"/>
      <c r="LMS26" s="147"/>
      <c r="LMT26" s="147"/>
      <c r="LMU26" s="147"/>
      <c r="LMV26" s="147"/>
      <c r="LMW26" s="147"/>
      <c r="LMX26" s="147"/>
      <c r="LMY26" s="147"/>
      <c r="LMZ26" s="147"/>
      <c r="LNA26" s="147"/>
      <c r="LNB26" s="147"/>
      <c r="LNC26" s="147"/>
      <c r="LND26" s="147"/>
      <c r="LNE26" s="147"/>
      <c r="LNF26" s="147"/>
      <c r="LNG26" s="147"/>
      <c r="LNH26" s="147"/>
      <c r="LNI26" s="147"/>
      <c r="LNJ26" s="147"/>
      <c r="LNK26" s="147"/>
      <c r="LNL26" s="147"/>
      <c r="LNM26" s="147"/>
      <c r="LNN26" s="147"/>
      <c r="LNO26" s="147"/>
      <c r="LNP26" s="147"/>
      <c r="LNQ26" s="147"/>
      <c r="LNR26" s="147"/>
      <c r="LNS26" s="147"/>
      <c r="LNT26" s="147"/>
      <c r="LNU26" s="147"/>
      <c r="LNV26" s="147"/>
      <c r="LNW26" s="147"/>
      <c r="LNX26" s="147"/>
      <c r="LNY26" s="147"/>
      <c r="LNZ26" s="147"/>
      <c r="LOA26" s="147"/>
      <c r="LOB26" s="147"/>
      <c r="LOC26" s="147"/>
      <c r="LOD26" s="147"/>
      <c r="LOE26" s="147"/>
      <c r="LOF26" s="147"/>
      <c r="LOG26" s="147"/>
      <c r="LOH26" s="147"/>
      <c r="LOI26" s="147"/>
      <c r="LOJ26" s="147"/>
      <c r="LOK26" s="147"/>
      <c r="LOL26" s="147"/>
      <c r="LOM26" s="147"/>
      <c r="LON26" s="147"/>
      <c r="LOO26" s="147"/>
      <c r="LOP26" s="147"/>
      <c r="LOQ26" s="147"/>
      <c r="LOR26" s="147"/>
      <c r="LOS26" s="147"/>
      <c r="LOT26" s="147"/>
      <c r="LOU26" s="147"/>
      <c r="LOV26" s="147"/>
      <c r="LOW26" s="147"/>
      <c r="LOX26" s="147"/>
      <c r="LOY26" s="147"/>
      <c r="LOZ26" s="147"/>
      <c r="LPA26" s="147"/>
      <c r="LPB26" s="147"/>
      <c r="LPC26" s="147"/>
      <c r="LPD26" s="147"/>
      <c r="LPE26" s="147"/>
      <c r="LPF26" s="147"/>
      <c r="LPG26" s="147"/>
      <c r="LPH26" s="147"/>
      <c r="LPI26" s="147"/>
      <c r="LPJ26" s="147"/>
      <c r="LPK26" s="147"/>
      <c r="LPL26" s="147"/>
      <c r="LPM26" s="147"/>
      <c r="LPN26" s="147"/>
      <c r="LPO26" s="147"/>
      <c r="LPP26" s="147"/>
      <c r="LPQ26" s="147"/>
      <c r="LPR26" s="147"/>
      <c r="LPS26" s="147"/>
      <c r="LPT26" s="147"/>
      <c r="LPU26" s="147"/>
      <c r="LPV26" s="147"/>
      <c r="LPW26" s="147"/>
      <c r="LPX26" s="147"/>
      <c r="LPY26" s="147"/>
      <c r="LPZ26" s="147"/>
      <c r="LQA26" s="147"/>
      <c r="LQB26" s="147"/>
      <c r="LQC26" s="147"/>
      <c r="LQD26" s="147"/>
      <c r="LQE26" s="147"/>
      <c r="LQF26" s="147"/>
      <c r="LQG26" s="147"/>
      <c r="LQH26" s="147"/>
      <c r="LQI26" s="147"/>
      <c r="LQJ26" s="147"/>
      <c r="LQK26" s="147"/>
      <c r="LQL26" s="147"/>
      <c r="LQM26" s="147"/>
      <c r="LQN26" s="147"/>
      <c r="LQO26" s="147"/>
      <c r="LQP26" s="147"/>
      <c r="LQQ26" s="147"/>
      <c r="LQR26" s="147"/>
      <c r="LQS26" s="147"/>
      <c r="LQT26" s="147"/>
      <c r="LQU26" s="147"/>
      <c r="LQV26" s="147"/>
      <c r="LQW26" s="147"/>
      <c r="LQX26" s="147"/>
      <c r="LQY26" s="147"/>
      <c r="LQZ26" s="147"/>
      <c r="LRA26" s="147"/>
      <c r="LRB26" s="147"/>
      <c r="LRC26" s="147"/>
      <c r="LRD26" s="147"/>
      <c r="LRE26" s="147"/>
      <c r="LRF26" s="147"/>
      <c r="LRG26" s="147"/>
      <c r="LRH26" s="147"/>
      <c r="LRI26" s="147"/>
      <c r="LRJ26" s="147"/>
      <c r="LRK26" s="147"/>
      <c r="LRL26" s="147"/>
      <c r="LRM26" s="147"/>
      <c r="LRN26" s="147"/>
      <c r="LRO26" s="147"/>
      <c r="LRP26" s="147"/>
      <c r="LRQ26" s="147"/>
      <c r="LRR26" s="147"/>
      <c r="LRS26" s="147"/>
      <c r="LRT26" s="147"/>
      <c r="LRU26" s="147"/>
      <c r="LRV26" s="147"/>
      <c r="LRW26" s="147"/>
      <c r="LRX26" s="147"/>
      <c r="LRY26" s="147"/>
      <c r="LRZ26" s="147"/>
      <c r="LSA26" s="147"/>
      <c r="LSB26" s="147"/>
      <c r="LSC26" s="147"/>
      <c r="LSD26" s="147"/>
      <c r="LSE26" s="147"/>
      <c r="LSF26" s="147"/>
      <c r="LSG26" s="147"/>
      <c r="LSH26" s="147"/>
      <c r="LSI26" s="147"/>
      <c r="LSJ26" s="147"/>
      <c r="LSK26" s="147"/>
      <c r="LSL26" s="147"/>
      <c r="LSM26" s="147"/>
      <c r="LSN26" s="147"/>
      <c r="LSO26" s="147"/>
      <c r="LSP26" s="147"/>
      <c r="LSQ26" s="147"/>
      <c r="LSR26" s="147"/>
      <c r="LSS26" s="147"/>
      <c r="LST26" s="147"/>
      <c r="LSU26" s="147"/>
      <c r="LSV26" s="147"/>
      <c r="LSW26" s="147"/>
      <c r="LSX26" s="147"/>
      <c r="LSY26" s="147"/>
      <c r="LSZ26" s="147"/>
      <c r="LTA26" s="147"/>
      <c r="LTB26" s="147"/>
      <c r="LTC26" s="147"/>
      <c r="LTD26" s="147"/>
      <c r="LTE26" s="147"/>
      <c r="LTF26" s="147"/>
      <c r="LTG26" s="147"/>
      <c r="LTH26" s="147"/>
      <c r="LTI26" s="147"/>
      <c r="LTJ26" s="147"/>
      <c r="LTK26" s="147"/>
      <c r="LTL26" s="147"/>
      <c r="LTM26" s="147"/>
      <c r="LTN26" s="147"/>
      <c r="LTO26" s="147"/>
      <c r="LTP26" s="147"/>
      <c r="LTQ26" s="147"/>
      <c r="LTR26" s="147"/>
      <c r="LTS26" s="147"/>
      <c r="LTT26" s="147"/>
      <c r="LTU26" s="147"/>
      <c r="LTV26" s="147"/>
      <c r="LTW26" s="147"/>
      <c r="LTX26" s="147"/>
      <c r="LTY26" s="147"/>
      <c r="LTZ26" s="147"/>
      <c r="LUA26" s="147"/>
      <c r="LUB26" s="147"/>
      <c r="LUC26" s="147"/>
      <c r="LUD26" s="147"/>
      <c r="LUE26" s="147"/>
      <c r="LUF26" s="147"/>
      <c r="LUG26" s="147"/>
      <c r="LUH26" s="147"/>
      <c r="LUI26" s="147"/>
      <c r="LUJ26" s="147"/>
      <c r="LUK26" s="147"/>
      <c r="LUL26" s="147"/>
      <c r="LUM26" s="147"/>
      <c r="LUN26" s="147"/>
      <c r="LUO26" s="147"/>
      <c r="LUP26" s="147"/>
      <c r="LUQ26" s="147"/>
      <c r="LUR26" s="147"/>
      <c r="LUS26" s="147"/>
      <c r="LUT26" s="147"/>
      <c r="LUU26" s="147"/>
      <c r="LUV26" s="147"/>
      <c r="LUW26" s="147"/>
      <c r="LUX26" s="147"/>
      <c r="LUY26" s="147"/>
      <c r="LUZ26" s="147"/>
      <c r="LVA26" s="147"/>
      <c r="LVB26" s="147"/>
      <c r="LVC26" s="147"/>
      <c r="LVD26" s="147"/>
      <c r="LVE26" s="147"/>
      <c r="LVF26" s="147"/>
      <c r="LVG26" s="147"/>
      <c r="LVH26" s="147"/>
      <c r="LVI26" s="147"/>
      <c r="LVJ26" s="147"/>
      <c r="LVK26" s="147"/>
      <c r="LVL26" s="147"/>
      <c r="LVM26" s="147"/>
      <c r="LVN26" s="147"/>
      <c r="LVO26" s="147"/>
      <c r="LVP26" s="147"/>
      <c r="LVQ26" s="147"/>
      <c r="LVR26" s="147"/>
      <c r="LVS26" s="147"/>
      <c r="LVT26" s="147"/>
      <c r="LVU26" s="147"/>
      <c r="LVV26" s="147"/>
      <c r="LVW26" s="147"/>
      <c r="LVX26" s="147"/>
      <c r="LVY26" s="147"/>
      <c r="LVZ26" s="147"/>
      <c r="LWA26" s="147"/>
      <c r="LWB26" s="147"/>
      <c r="LWC26" s="147"/>
      <c r="LWD26" s="147"/>
      <c r="LWE26" s="147"/>
      <c r="LWF26" s="147"/>
      <c r="LWG26" s="147"/>
      <c r="LWH26" s="147"/>
      <c r="LWI26" s="147"/>
      <c r="LWJ26" s="147"/>
      <c r="LWK26" s="147"/>
      <c r="LWL26" s="147"/>
      <c r="LWM26" s="147"/>
      <c r="LWN26" s="147"/>
      <c r="LWO26" s="147"/>
      <c r="LWP26" s="147"/>
      <c r="LWQ26" s="147"/>
      <c r="LWR26" s="147"/>
      <c r="LWS26" s="147"/>
      <c r="LWT26" s="147"/>
      <c r="LWU26" s="147"/>
      <c r="LWV26" s="147"/>
      <c r="LWW26" s="147"/>
      <c r="LWX26" s="147"/>
      <c r="LWY26" s="147"/>
      <c r="LWZ26" s="147"/>
      <c r="LXA26" s="147"/>
      <c r="LXB26" s="147"/>
      <c r="LXC26" s="147"/>
      <c r="LXD26" s="147"/>
      <c r="LXE26" s="147"/>
      <c r="LXF26" s="147"/>
      <c r="LXG26" s="147"/>
      <c r="LXH26" s="147"/>
      <c r="LXI26" s="147"/>
      <c r="LXJ26" s="147"/>
      <c r="LXK26" s="147"/>
      <c r="LXL26" s="147"/>
      <c r="LXM26" s="147"/>
      <c r="LXN26" s="147"/>
      <c r="LXO26" s="147"/>
      <c r="LXP26" s="147"/>
      <c r="LXQ26" s="147"/>
      <c r="LXR26" s="147"/>
      <c r="LXS26" s="147"/>
      <c r="LXT26" s="147"/>
      <c r="LXU26" s="147"/>
      <c r="LXV26" s="147"/>
      <c r="LXW26" s="147"/>
      <c r="LXX26" s="147"/>
      <c r="LXY26" s="147"/>
      <c r="LXZ26" s="147"/>
      <c r="LYA26" s="147"/>
      <c r="LYB26" s="147"/>
      <c r="LYC26" s="147"/>
      <c r="LYD26" s="147"/>
      <c r="LYE26" s="147"/>
      <c r="LYF26" s="147"/>
      <c r="LYG26" s="147"/>
      <c r="LYH26" s="147"/>
      <c r="LYI26" s="147"/>
      <c r="LYJ26" s="147"/>
      <c r="LYK26" s="147"/>
      <c r="LYL26" s="147"/>
      <c r="LYM26" s="147"/>
      <c r="LYN26" s="147"/>
      <c r="LYO26" s="147"/>
      <c r="LYP26" s="147"/>
      <c r="LYQ26" s="147"/>
      <c r="LYR26" s="147"/>
      <c r="LYS26" s="147"/>
      <c r="LYT26" s="147"/>
      <c r="LYU26" s="147"/>
      <c r="LYV26" s="147"/>
      <c r="LYW26" s="147"/>
      <c r="LYX26" s="147"/>
      <c r="LYY26" s="147"/>
      <c r="LYZ26" s="147"/>
      <c r="LZA26" s="147"/>
      <c r="LZB26" s="147"/>
      <c r="LZC26" s="147"/>
      <c r="LZD26" s="147"/>
      <c r="LZE26" s="147"/>
      <c r="LZF26" s="147"/>
      <c r="LZG26" s="147"/>
      <c r="LZH26" s="147"/>
      <c r="LZI26" s="147"/>
      <c r="LZJ26" s="147"/>
      <c r="LZK26" s="147"/>
      <c r="LZL26" s="147"/>
      <c r="LZM26" s="147"/>
      <c r="LZN26" s="147"/>
      <c r="LZO26" s="147"/>
      <c r="LZP26" s="147"/>
      <c r="LZQ26" s="147"/>
      <c r="LZR26" s="147"/>
      <c r="LZS26" s="147"/>
      <c r="LZT26" s="147"/>
      <c r="LZU26" s="147"/>
      <c r="LZV26" s="147"/>
      <c r="LZW26" s="147"/>
      <c r="LZX26" s="147"/>
      <c r="LZY26" s="147"/>
      <c r="LZZ26" s="147"/>
      <c r="MAA26" s="147"/>
      <c r="MAB26" s="147"/>
      <c r="MAC26" s="147"/>
      <c r="MAD26" s="147"/>
      <c r="MAE26" s="147"/>
      <c r="MAF26" s="147"/>
      <c r="MAG26" s="147"/>
      <c r="MAH26" s="147"/>
      <c r="MAI26" s="147"/>
      <c r="MAJ26" s="147"/>
      <c r="MAK26" s="147"/>
      <c r="MAL26" s="147"/>
      <c r="MAM26" s="147"/>
      <c r="MAN26" s="147"/>
      <c r="MAO26" s="147"/>
      <c r="MAP26" s="147"/>
      <c r="MAQ26" s="147"/>
      <c r="MAR26" s="147"/>
      <c r="MAS26" s="147"/>
      <c r="MAT26" s="147"/>
      <c r="MAU26" s="147"/>
      <c r="MAV26" s="147"/>
      <c r="MAW26" s="147"/>
      <c r="MAX26" s="147"/>
      <c r="MAY26" s="147"/>
      <c r="MAZ26" s="147"/>
      <c r="MBA26" s="147"/>
      <c r="MBB26" s="147"/>
      <c r="MBC26" s="147"/>
      <c r="MBD26" s="147"/>
      <c r="MBE26" s="147"/>
      <c r="MBF26" s="147"/>
      <c r="MBG26" s="147"/>
      <c r="MBH26" s="147"/>
      <c r="MBI26" s="147"/>
      <c r="MBJ26" s="147"/>
      <c r="MBK26" s="147"/>
      <c r="MBL26" s="147"/>
      <c r="MBM26" s="147"/>
      <c r="MBN26" s="147"/>
      <c r="MBO26" s="147"/>
      <c r="MBP26" s="147"/>
      <c r="MBQ26" s="147"/>
      <c r="MBR26" s="147"/>
      <c r="MBS26" s="147"/>
      <c r="MBT26" s="147"/>
      <c r="MBU26" s="147"/>
      <c r="MBV26" s="147"/>
      <c r="MBW26" s="147"/>
      <c r="MBX26" s="147"/>
      <c r="MBY26" s="147"/>
      <c r="MBZ26" s="147"/>
      <c r="MCA26" s="147"/>
      <c r="MCB26" s="147"/>
      <c r="MCC26" s="147"/>
      <c r="MCD26" s="147"/>
      <c r="MCE26" s="147"/>
      <c r="MCF26" s="147"/>
      <c r="MCG26" s="147"/>
      <c r="MCH26" s="147"/>
      <c r="MCI26" s="147"/>
      <c r="MCJ26" s="147"/>
      <c r="MCK26" s="147"/>
      <c r="MCL26" s="147"/>
      <c r="MCM26" s="147"/>
      <c r="MCN26" s="147"/>
      <c r="MCO26" s="147"/>
      <c r="MCP26" s="147"/>
      <c r="MCQ26" s="147"/>
      <c r="MCR26" s="147"/>
      <c r="MCS26" s="147"/>
      <c r="MCT26" s="147"/>
      <c r="MCU26" s="147"/>
      <c r="MCV26" s="147"/>
      <c r="MCW26" s="147"/>
      <c r="MCX26" s="147"/>
      <c r="MCY26" s="147"/>
      <c r="MCZ26" s="147"/>
      <c r="MDA26" s="147"/>
      <c r="MDB26" s="147"/>
      <c r="MDC26" s="147"/>
      <c r="MDD26" s="147"/>
      <c r="MDE26" s="147"/>
      <c r="MDF26" s="147"/>
      <c r="MDG26" s="147"/>
      <c r="MDH26" s="147"/>
      <c r="MDI26" s="147"/>
      <c r="MDJ26" s="147"/>
      <c r="MDK26" s="147"/>
      <c r="MDL26" s="147"/>
      <c r="MDM26" s="147"/>
      <c r="MDN26" s="147"/>
      <c r="MDO26" s="147"/>
      <c r="MDP26" s="147"/>
      <c r="MDQ26" s="147"/>
      <c r="MDR26" s="147"/>
      <c r="MDS26" s="147"/>
      <c r="MDT26" s="147"/>
      <c r="MDU26" s="147"/>
      <c r="MDV26" s="147"/>
      <c r="MDW26" s="147"/>
      <c r="MDX26" s="147"/>
      <c r="MDY26" s="147"/>
      <c r="MDZ26" s="147"/>
      <c r="MEA26" s="147"/>
      <c r="MEB26" s="147"/>
      <c r="MEC26" s="147"/>
      <c r="MED26" s="147"/>
      <c r="MEE26" s="147"/>
      <c r="MEF26" s="147"/>
      <c r="MEG26" s="147"/>
      <c r="MEH26" s="147"/>
      <c r="MEI26" s="147"/>
      <c r="MEJ26" s="147"/>
      <c r="MEK26" s="147"/>
      <c r="MEL26" s="147"/>
      <c r="MEM26" s="147"/>
      <c r="MEN26" s="147"/>
      <c r="MEO26" s="147"/>
      <c r="MEP26" s="147"/>
      <c r="MEQ26" s="147"/>
      <c r="MER26" s="147"/>
      <c r="MES26" s="147"/>
      <c r="MET26" s="147"/>
      <c r="MEU26" s="147"/>
      <c r="MEV26" s="147"/>
      <c r="MEW26" s="147"/>
      <c r="MEX26" s="147"/>
      <c r="MEY26" s="147"/>
      <c r="MEZ26" s="147"/>
      <c r="MFA26" s="147"/>
      <c r="MFB26" s="147"/>
      <c r="MFC26" s="147"/>
      <c r="MFD26" s="147"/>
      <c r="MFE26" s="147"/>
      <c r="MFF26" s="147"/>
      <c r="MFG26" s="147"/>
      <c r="MFH26" s="147"/>
      <c r="MFI26" s="147"/>
      <c r="MFJ26" s="147"/>
      <c r="MFK26" s="147"/>
      <c r="MFL26" s="147"/>
      <c r="MFM26" s="147"/>
      <c r="MFN26" s="147"/>
      <c r="MFO26" s="147"/>
      <c r="MFP26" s="147"/>
      <c r="MFQ26" s="147"/>
      <c r="MFR26" s="147"/>
      <c r="MFS26" s="147"/>
      <c r="MFT26" s="147"/>
      <c r="MFU26" s="147"/>
      <c r="MFV26" s="147"/>
      <c r="MFW26" s="147"/>
      <c r="MFX26" s="147"/>
      <c r="MFY26" s="147"/>
      <c r="MFZ26" s="147"/>
      <c r="MGA26" s="147"/>
      <c r="MGB26" s="147"/>
      <c r="MGC26" s="147"/>
      <c r="MGD26" s="147"/>
      <c r="MGE26" s="147"/>
      <c r="MGF26" s="147"/>
      <c r="MGG26" s="147"/>
      <c r="MGH26" s="147"/>
      <c r="MGI26" s="147"/>
      <c r="MGJ26" s="147"/>
      <c r="MGK26" s="147"/>
      <c r="MGL26" s="147"/>
      <c r="MGM26" s="147"/>
      <c r="MGN26" s="147"/>
      <c r="MGO26" s="147"/>
      <c r="MGP26" s="147"/>
      <c r="MGQ26" s="147"/>
      <c r="MGR26" s="147"/>
      <c r="MGS26" s="147"/>
      <c r="MGT26" s="147"/>
      <c r="MGU26" s="147"/>
      <c r="MGV26" s="147"/>
      <c r="MGW26" s="147"/>
      <c r="MGX26" s="147"/>
      <c r="MGY26" s="147"/>
      <c r="MGZ26" s="147"/>
      <c r="MHA26" s="147"/>
      <c r="MHB26" s="147"/>
      <c r="MHC26" s="147"/>
      <c r="MHD26" s="147"/>
      <c r="MHE26" s="147"/>
      <c r="MHF26" s="147"/>
      <c r="MHG26" s="147"/>
      <c r="MHH26" s="147"/>
      <c r="MHI26" s="147"/>
      <c r="MHJ26" s="147"/>
      <c r="MHK26" s="147"/>
      <c r="MHL26" s="147"/>
      <c r="MHM26" s="147"/>
      <c r="MHN26" s="147"/>
      <c r="MHO26" s="147"/>
      <c r="MHP26" s="147"/>
      <c r="MHQ26" s="147"/>
      <c r="MHR26" s="147"/>
      <c r="MHS26" s="147"/>
      <c r="MHT26" s="147"/>
      <c r="MHU26" s="147"/>
      <c r="MHV26" s="147"/>
      <c r="MHW26" s="147"/>
      <c r="MHX26" s="147"/>
      <c r="MHY26" s="147"/>
      <c r="MHZ26" s="147"/>
      <c r="MIA26" s="147"/>
      <c r="MIB26" s="147"/>
      <c r="MIC26" s="147"/>
      <c r="MID26" s="147"/>
      <c r="MIE26" s="147"/>
      <c r="MIF26" s="147"/>
      <c r="MIG26" s="147"/>
      <c r="MIH26" s="147"/>
      <c r="MII26" s="147"/>
      <c r="MIJ26" s="147"/>
      <c r="MIK26" s="147"/>
      <c r="MIL26" s="147"/>
      <c r="MIM26" s="147"/>
      <c r="MIN26" s="147"/>
      <c r="MIO26" s="147"/>
      <c r="MIP26" s="147"/>
      <c r="MIQ26" s="147"/>
      <c r="MIR26" s="147"/>
      <c r="MIS26" s="147"/>
      <c r="MIT26" s="147"/>
      <c r="MIU26" s="147"/>
      <c r="MIV26" s="147"/>
      <c r="MIW26" s="147"/>
      <c r="MIX26" s="147"/>
      <c r="MIY26" s="147"/>
      <c r="MIZ26" s="147"/>
      <c r="MJA26" s="147"/>
      <c r="MJB26" s="147"/>
      <c r="MJC26" s="147"/>
      <c r="MJD26" s="147"/>
      <c r="MJE26" s="147"/>
      <c r="MJF26" s="147"/>
      <c r="MJG26" s="147"/>
      <c r="MJH26" s="147"/>
      <c r="MJI26" s="147"/>
      <c r="MJJ26" s="147"/>
      <c r="MJK26" s="147"/>
      <c r="MJL26" s="147"/>
      <c r="MJM26" s="147"/>
      <c r="MJN26" s="147"/>
      <c r="MJO26" s="147"/>
      <c r="MJP26" s="147"/>
      <c r="MJQ26" s="147"/>
      <c r="MJR26" s="147"/>
      <c r="MJS26" s="147"/>
      <c r="MJT26" s="147"/>
      <c r="MJU26" s="147"/>
      <c r="MJV26" s="147"/>
      <c r="MJW26" s="147"/>
      <c r="MJX26" s="147"/>
      <c r="MJY26" s="147"/>
      <c r="MJZ26" s="147"/>
      <c r="MKA26" s="147"/>
      <c r="MKB26" s="147"/>
      <c r="MKC26" s="147"/>
      <c r="MKD26" s="147"/>
      <c r="MKE26" s="147"/>
      <c r="MKF26" s="147"/>
      <c r="MKG26" s="147"/>
      <c r="MKH26" s="147"/>
      <c r="MKI26" s="147"/>
      <c r="MKJ26" s="147"/>
      <c r="MKK26" s="147"/>
      <c r="MKL26" s="147"/>
      <c r="MKM26" s="147"/>
      <c r="MKN26" s="147"/>
      <c r="MKO26" s="147"/>
      <c r="MKP26" s="147"/>
      <c r="MKQ26" s="147"/>
      <c r="MKR26" s="147"/>
      <c r="MKS26" s="147"/>
      <c r="MKT26" s="147"/>
      <c r="MKU26" s="147"/>
      <c r="MKV26" s="147"/>
      <c r="MKW26" s="147"/>
      <c r="MKX26" s="147"/>
      <c r="MKY26" s="147"/>
      <c r="MKZ26" s="147"/>
      <c r="MLA26" s="147"/>
      <c r="MLB26" s="147"/>
      <c r="MLC26" s="147"/>
      <c r="MLD26" s="147"/>
      <c r="MLE26" s="147"/>
      <c r="MLF26" s="147"/>
      <c r="MLG26" s="147"/>
      <c r="MLH26" s="147"/>
      <c r="MLI26" s="147"/>
      <c r="MLJ26" s="147"/>
      <c r="MLK26" s="147"/>
      <c r="MLL26" s="147"/>
      <c r="MLM26" s="147"/>
      <c r="MLN26" s="147"/>
      <c r="MLO26" s="147"/>
      <c r="MLP26" s="147"/>
      <c r="MLQ26" s="147"/>
      <c r="MLR26" s="147"/>
      <c r="MLS26" s="147"/>
      <c r="MLT26" s="147"/>
      <c r="MLU26" s="147"/>
      <c r="MLV26" s="147"/>
      <c r="MLW26" s="147"/>
      <c r="MLX26" s="147"/>
      <c r="MLY26" s="147"/>
      <c r="MLZ26" s="147"/>
      <c r="MMA26" s="147"/>
      <c r="MMB26" s="147"/>
      <c r="MMC26" s="147"/>
      <c r="MMD26" s="147"/>
      <c r="MME26" s="147"/>
      <c r="MMF26" s="147"/>
      <c r="MMG26" s="147"/>
      <c r="MMH26" s="147"/>
      <c r="MMI26" s="147"/>
      <c r="MMJ26" s="147"/>
      <c r="MMK26" s="147"/>
      <c r="MML26" s="147"/>
      <c r="MMM26" s="147"/>
      <c r="MMN26" s="147"/>
      <c r="MMO26" s="147"/>
      <c r="MMP26" s="147"/>
      <c r="MMQ26" s="147"/>
      <c r="MMR26" s="147"/>
      <c r="MMS26" s="147"/>
      <c r="MMT26" s="147"/>
      <c r="MMU26" s="147"/>
      <c r="MMV26" s="147"/>
      <c r="MMW26" s="147"/>
      <c r="MMX26" s="147"/>
      <c r="MMY26" s="147"/>
      <c r="MMZ26" s="147"/>
      <c r="MNA26" s="147"/>
      <c r="MNB26" s="147"/>
      <c r="MNC26" s="147"/>
      <c r="MND26" s="147"/>
      <c r="MNE26" s="147"/>
      <c r="MNF26" s="147"/>
      <c r="MNG26" s="147"/>
      <c r="MNH26" s="147"/>
      <c r="MNI26" s="147"/>
      <c r="MNJ26" s="147"/>
      <c r="MNK26" s="147"/>
      <c r="MNL26" s="147"/>
      <c r="MNM26" s="147"/>
      <c r="MNN26" s="147"/>
      <c r="MNO26" s="147"/>
      <c r="MNP26" s="147"/>
      <c r="MNQ26" s="147"/>
      <c r="MNR26" s="147"/>
      <c r="MNS26" s="147"/>
      <c r="MNT26" s="147"/>
      <c r="MNU26" s="147"/>
      <c r="MNV26" s="147"/>
      <c r="MNW26" s="147"/>
      <c r="MNX26" s="147"/>
      <c r="MNY26" s="147"/>
      <c r="MNZ26" s="147"/>
      <c r="MOA26" s="147"/>
      <c r="MOB26" s="147"/>
      <c r="MOC26" s="147"/>
      <c r="MOD26" s="147"/>
      <c r="MOE26" s="147"/>
      <c r="MOF26" s="147"/>
      <c r="MOG26" s="147"/>
      <c r="MOH26" s="147"/>
      <c r="MOI26" s="147"/>
      <c r="MOJ26" s="147"/>
      <c r="MOK26" s="147"/>
      <c r="MOL26" s="147"/>
      <c r="MOM26" s="147"/>
      <c r="MON26" s="147"/>
      <c r="MOO26" s="147"/>
      <c r="MOP26" s="147"/>
      <c r="MOQ26" s="147"/>
      <c r="MOR26" s="147"/>
      <c r="MOS26" s="147"/>
      <c r="MOT26" s="147"/>
      <c r="MOU26" s="147"/>
      <c r="MOV26" s="147"/>
      <c r="MOW26" s="147"/>
      <c r="MOX26" s="147"/>
      <c r="MOY26" s="147"/>
      <c r="MOZ26" s="147"/>
      <c r="MPA26" s="147"/>
      <c r="MPB26" s="147"/>
      <c r="MPC26" s="147"/>
      <c r="MPD26" s="147"/>
      <c r="MPE26" s="147"/>
      <c r="MPF26" s="147"/>
      <c r="MPG26" s="147"/>
      <c r="MPH26" s="147"/>
      <c r="MPI26" s="147"/>
      <c r="MPJ26" s="147"/>
      <c r="MPK26" s="147"/>
      <c r="MPL26" s="147"/>
      <c r="MPM26" s="147"/>
      <c r="MPN26" s="147"/>
      <c r="MPO26" s="147"/>
      <c r="MPP26" s="147"/>
      <c r="MPQ26" s="147"/>
      <c r="MPR26" s="147"/>
      <c r="MPS26" s="147"/>
      <c r="MPT26" s="147"/>
      <c r="MPU26" s="147"/>
      <c r="MPV26" s="147"/>
      <c r="MPW26" s="147"/>
      <c r="MPX26" s="147"/>
      <c r="MPY26" s="147"/>
      <c r="MPZ26" s="147"/>
      <c r="MQA26" s="147"/>
      <c r="MQB26" s="147"/>
      <c r="MQC26" s="147"/>
      <c r="MQD26" s="147"/>
      <c r="MQE26" s="147"/>
      <c r="MQF26" s="147"/>
      <c r="MQG26" s="147"/>
      <c r="MQH26" s="147"/>
      <c r="MQI26" s="147"/>
      <c r="MQJ26" s="147"/>
      <c r="MQK26" s="147"/>
      <c r="MQL26" s="147"/>
      <c r="MQM26" s="147"/>
      <c r="MQN26" s="147"/>
      <c r="MQO26" s="147"/>
      <c r="MQP26" s="147"/>
      <c r="MQQ26" s="147"/>
      <c r="MQR26" s="147"/>
      <c r="MQS26" s="147"/>
      <c r="MQT26" s="147"/>
      <c r="MQU26" s="147"/>
      <c r="MQV26" s="147"/>
      <c r="MQW26" s="147"/>
      <c r="MQX26" s="147"/>
      <c r="MQY26" s="147"/>
      <c r="MQZ26" s="147"/>
      <c r="MRA26" s="147"/>
      <c r="MRB26" s="147"/>
      <c r="MRC26" s="147"/>
      <c r="MRD26" s="147"/>
      <c r="MRE26" s="147"/>
      <c r="MRF26" s="147"/>
      <c r="MRG26" s="147"/>
      <c r="MRH26" s="147"/>
      <c r="MRI26" s="147"/>
      <c r="MRJ26" s="147"/>
      <c r="MRK26" s="147"/>
      <c r="MRL26" s="147"/>
      <c r="MRM26" s="147"/>
      <c r="MRN26" s="147"/>
      <c r="MRO26" s="147"/>
      <c r="MRP26" s="147"/>
      <c r="MRQ26" s="147"/>
      <c r="MRR26" s="147"/>
      <c r="MRS26" s="147"/>
      <c r="MRT26" s="147"/>
      <c r="MRU26" s="147"/>
      <c r="MRV26" s="147"/>
      <c r="MRW26" s="147"/>
      <c r="MRX26" s="147"/>
      <c r="MRY26" s="147"/>
      <c r="MRZ26" s="147"/>
      <c r="MSA26" s="147"/>
      <c r="MSB26" s="147"/>
      <c r="MSC26" s="147"/>
      <c r="MSD26" s="147"/>
      <c r="MSE26" s="147"/>
      <c r="MSF26" s="147"/>
      <c r="MSG26" s="147"/>
      <c r="MSH26" s="147"/>
      <c r="MSI26" s="147"/>
      <c r="MSJ26" s="147"/>
      <c r="MSK26" s="147"/>
      <c r="MSL26" s="147"/>
      <c r="MSM26" s="147"/>
      <c r="MSN26" s="147"/>
      <c r="MSO26" s="147"/>
      <c r="MSP26" s="147"/>
      <c r="MSQ26" s="147"/>
      <c r="MSR26" s="147"/>
      <c r="MSS26" s="147"/>
      <c r="MST26" s="147"/>
      <c r="MSU26" s="147"/>
      <c r="MSV26" s="147"/>
      <c r="MSW26" s="147"/>
      <c r="MSX26" s="147"/>
      <c r="MSY26" s="147"/>
      <c r="MSZ26" s="147"/>
      <c r="MTA26" s="147"/>
      <c r="MTB26" s="147"/>
      <c r="MTC26" s="147"/>
      <c r="MTD26" s="147"/>
      <c r="MTE26" s="147"/>
      <c r="MTF26" s="147"/>
      <c r="MTG26" s="147"/>
      <c r="MTH26" s="147"/>
      <c r="MTI26" s="147"/>
      <c r="MTJ26" s="147"/>
      <c r="MTK26" s="147"/>
      <c r="MTL26" s="147"/>
      <c r="MTM26" s="147"/>
      <c r="MTN26" s="147"/>
      <c r="MTO26" s="147"/>
      <c r="MTP26" s="147"/>
      <c r="MTQ26" s="147"/>
      <c r="MTR26" s="147"/>
      <c r="MTS26" s="147"/>
      <c r="MTT26" s="147"/>
      <c r="MTU26" s="147"/>
      <c r="MTV26" s="147"/>
      <c r="MTW26" s="147"/>
      <c r="MTX26" s="147"/>
      <c r="MTY26" s="147"/>
      <c r="MTZ26" s="147"/>
      <c r="MUA26" s="147"/>
      <c r="MUB26" s="147"/>
      <c r="MUC26" s="147"/>
      <c r="MUD26" s="147"/>
      <c r="MUE26" s="147"/>
      <c r="MUF26" s="147"/>
      <c r="MUG26" s="147"/>
      <c r="MUH26" s="147"/>
      <c r="MUI26" s="147"/>
      <c r="MUJ26" s="147"/>
      <c r="MUK26" s="147"/>
      <c r="MUL26" s="147"/>
      <c r="MUM26" s="147"/>
      <c r="MUN26" s="147"/>
      <c r="MUO26" s="147"/>
      <c r="MUP26" s="147"/>
      <c r="MUQ26" s="147"/>
      <c r="MUR26" s="147"/>
      <c r="MUS26" s="147"/>
      <c r="MUT26" s="147"/>
      <c r="MUU26" s="147"/>
      <c r="MUV26" s="147"/>
      <c r="MUW26" s="147"/>
      <c r="MUX26" s="147"/>
      <c r="MUY26" s="147"/>
      <c r="MUZ26" s="147"/>
      <c r="MVA26" s="147"/>
      <c r="MVB26" s="147"/>
      <c r="MVC26" s="147"/>
      <c r="MVD26" s="147"/>
      <c r="MVE26" s="147"/>
      <c r="MVF26" s="147"/>
      <c r="MVG26" s="147"/>
      <c r="MVH26" s="147"/>
      <c r="MVI26" s="147"/>
      <c r="MVJ26" s="147"/>
      <c r="MVK26" s="147"/>
      <c r="MVL26" s="147"/>
      <c r="MVM26" s="147"/>
      <c r="MVN26" s="147"/>
      <c r="MVO26" s="147"/>
      <c r="MVP26" s="147"/>
      <c r="MVQ26" s="147"/>
      <c r="MVR26" s="147"/>
      <c r="MVS26" s="147"/>
      <c r="MVT26" s="147"/>
      <c r="MVU26" s="147"/>
      <c r="MVV26" s="147"/>
      <c r="MVW26" s="147"/>
      <c r="MVX26" s="147"/>
      <c r="MVY26" s="147"/>
      <c r="MVZ26" s="147"/>
      <c r="MWA26" s="147"/>
      <c r="MWB26" s="147"/>
      <c r="MWC26" s="147"/>
      <c r="MWD26" s="147"/>
      <c r="MWE26" s="147"/>
      <c r="MWF26" s="147"/>
      <c r="MWG26" s="147"/>
      <c r="MWH26" s="147"/>
      <c r="MWI26" s="147"/>
      <c r="MWJ26" s="147"/>
      <c r="MWK26" s="147"/>
      <c r="MWL26" s="147"/>
      <c r="MWM26" s="147"/>
      <c r="MWN26" s="147"/>
      <c r="MWO26" s="147"/>
      <c r="MWP26" s="147"/>
      <c r="MWQ26" s="147"/>
      <c r="MWR26" s="147"/>
      <c r="MWS26" s="147"/>
      <c r="MWT26" s="147"/>
      <c r="MWU26" s="147"/>
      <c r="MWV26" s="147"/>
      <c r="MWW26" s="147"/>
      <c r="MWX26" s="147"/>
      <c r="MWY26" s="147"/>
      <c r="MWZ26" s="147"/>
      <c r="MXA26" s="147"/>
      <c r="MXB26" s="147"/>
      <c r="MXC26" s="147"/>
      <c r="MXD26" s="147"/>
      <c r="MXE26" s="147"/>
      <c r="MXF26" s="147"/>
      <c r="MXG26" s="147"/>
      <c r="MXH26" s="147"/>
      <c r="MXI26" s="147"/>
      <c r="MXJ26" s="147"/>
      <c r="MXK26" s="147"/>
      <c r="MXL26" s="147"/>
      <c r="MXM26" s="147"/>
      <c r="MXN26" s="147"/>
      <c r="MXO26" s="147"/>
      <c r="MXP26" s="147"/>
      <c r="MXQ26" s="147"/>
      <c r="MXR26" s="147"/>
      <c r="MXS26" s="147"/>
      <c r="MXT26" s="147"/>
      <c r="MXU26" s="147"/>
      <c r="MXV26" s="147"/>
      <c r="MXW26" s="147"/>
      <c r="MXX26" s="147"/>
      <c r="MXY26" s="147"/>
      <c r="MXZ26" s="147"/>
      <c r="MYA26" s="147"/>
      <c r="MYB26" s="147"/>
      <c r="MYC26" s="147"/>
      <c r="MYD26" s="147"/>
      <c r="MYE26" s="147"/>
      <c r="MYF26" s="147"/>
      <c r="MYG26" s="147"/>
      <c r="MYH26" s="147"/>
      <c r="MYI26" s="147"/>
      <c r="MYJ26" s="147"/>
      <c r="MYK26" s="147"/>
      <c r="MYL26" s="147"/>
      <c r="MYM26" s="147"/>
      <c r="MYN26" s="147"/>
      <c r="MYO26" s="147"/>
      <c r="MYP26" s="147"/>
      <c r="MYQ26" s="147"/>
      <c r="MYR26" s="147"/>
      <c r="MYS26" s="147"/>
      <c r="MYT26" s="147"/>
      <c r="MYU26" s="147"/>
      <c r="MYV26" s="147"/>
      <c r="MYW26" s="147"/>
      <c r="MYX26" s="147"/>
      <c r="MYY26" s="147"/>
      <c r="MYZ26" s="147"/>
      <c r="MZA26" s="147"/>
      <c r="MZB26" s="147"/>
      <c r="MZC26" s="147"/>
      <c r="MZD26" s="147"/>
      <c r="MZE26" s="147"/>
      <c r="MZF26" s="147"/>
      <c r="MZG26" s="147"/>
      <c r="MZH26" s="147"/>
      <c r="MZI26" s="147"/>
      <c r="MZJ26" s="147"/>
      <c r="MZK26" s="147"/>
      <c r="MZL26" s="147"/>
      <c r="MZM26" s="147"/>
      <c r="MZN26" s="147"/>
      <c r="MZO26" s="147"/>
      <c r="MZP26" s="147"/>
      <c r="MZQ26" s="147"/>
      <c r="MZR26" s="147"/>
      <c r="MZS26" s="147"/>
      <c r="MZT26" s="147"/>
      <c r="MZU26" s="147"/>
      <c r="MZV26" s="147"/>
      <c r="MZW26" s="147"/>
      <c r="MZX26" s="147"/>
      <c r="MZY26" s="147"/>
      <c r="MZZ26" s="147"/>
      <c r="NAA26" s="147"/>
      <c r="NAB26" s="147"/>
      <c r="NAC26" s="147"/>
      <c r="NAD26" s="147"/>
      <c r="NAE26" s="147"/>
      <c r="NAF26" s="147"/>
      <c r="NAG26" s="147"/>
      <c r="NAH26" s="147"/>
      <c r="NAI26" s="147"/>
      <c r="NAJ26" s="147"/>
      <c r="NAK26" s="147"/>
      <c r="NAL26" s="147"/>
      <c r="NAM26" s="147"/>
      <c r="NAN26" s="147"/>
      <c r="NAO26" s="147"/>
      <c r="NAP26" s="147"/>
      <c r="NAQ26" s="147"/>
      <c r="NAR26" s="147"/>
      <c r="NAS26" s="147"/>
      <c r="NAT26" s="147"/>
      <c r="NAU26" s="147"/>
      <c r="NAV26" s="147"/>
      <c r="NAW26" s="147"/>
      <c r="NAX26" s="147"/>
      <c r="NAY26" s="147"/>
      <c r="NAZ26" s="147"/>
      <c r="NBA26" s="147"/>
      <c r="NBB26" s="147"/>
      <c r="NBC26" s="147"/>
      <c r="NBD26" s="147"/>
      <c r="NBE26" s="147"/>
      <c r="NBF26" s="147"/>
      <c r="NBG26" s="147"/>
      <c r="NBH26" s="147"/>
      <c r="NBI26" s="147"/>
      <c r="NBJ26" s="147"/>
      <c r="NBK26" s="147"/>
      <c r="NBL26" s="147"/>
      <c r="NBM26" s="147"/>
      <c r="NBN26" s="147"/>
      <c r="NBO26" s="147"/>
      <c r="NBP26" s="147"/>
      <c r="NBQ26" s="147"/>
      <c r="NBR26" s="147"/>
      <c r="NBS26" s="147"/>
      <c r="NBT26" s="147"/>
      <c r="NBU26" s="147"/>
      <c r="NBV26" s="147"/>
      <c r="NBW26" s="147"/>
      <c r="NBX26" s="147"/>
      <c r="NBY26" s="147"/>
      <c r="NBZ26" s="147"/>
      <c r="NCA26" s="147"/>
      <c r="NCB26" s="147"/>
      <c r="NCC26" s="147"/>
      <c r="NCD26" s="147"/>
      <c r="NCE26" s="147"/>
      <c r="NCF26" s="147"/>
      <c r="NCG26" s="147"/>
      <c r="NCH26" s="147"/>
      <c r="NCI26" s="147"/>
      <c r="NCJ26" s="147"/>
      <c r="NCK26" s="147"/>
      <c r="NCL26" s="147"/>
      <c r="NCM26" s="147"/>
      <c r="NCN26" s="147"/>
      <c r="NCO26" s="147"/>
      <c r="NCP26" s="147"/>
      <c r="NCQ26" s="147"/>
      <c r="NCR26" s="147"/>
      <c r="NCS26" s="147"/>
      <c r="NCT26" s="147"/>
      <c r="NCU26" s="147"/>
      <c r="NCV26" s="147"/>
      <c r="NCW26" s="147"/>
      <c r="NCX26" s="147"/>
      <c r="NCY26" s="147"/>
      <c r="NCZ26" s="147"/>
      <c r="NDA26" s="147"/>
      <c r="NDB26" s="147"/>
      <c r="NDC26" s="147"/>
      <c r="NDD26" s="147"/>
      <c r="NDE26" s="147"/>
      <c r="NDF26" s="147"/>
      <c r="NDG26" s="147"/>
      <c r="NDH26" s="147"/>
      <c r="NDI26" s="147"/>
      <c r="NDJ26" s="147"/>
      <c r="NDK26" s="147"/>
      <c r="NDL26" s="147"/>
      <c r="NDM26" s="147"/>
      <c r="NDN26" s="147"/>
      <c r="NDO26" s="147"/>
      <c r="NDP26" s="147"/>
      <c r="NDQ26" s="147"/>
      <c r="NDR26" s="147"/>
      <c r="NDS26" s="147"/>
      <c r="NDT26" s="147"/>
      <c r="NDU26" s="147"/>
      <c r="NDV26" s="147"/>
      <c r="NDW26" s="147"/>
      <c r="NDX26" s="147"/>
      <c r="NDY26" s="147"/>
      <c r="NDZ26" s="147"/>
      <c r="NEA26" s="147"/>
      <c r="NEB26" s="147"/>
      <c r="NEC26" s="147"/>
      <c r="NED26" s="147"/>
      <c r="NEE26" s="147"/>
      <c r="NEF26" s="147"/>
      <c r="NEG26" s="147"/>
      <c r="NEH26" s="147"/>
      <c r="NEI26" s="147"/>
      <c r="NEJ26" s="147"/>
      <c r="NEK26" s="147"/>
      <c r="NEL26" s="147"/>
      <c r="NEM26" s="147"/>
      <c r="NEN26" s="147"/>
      <c r="NEO26" s="147"/>
      <c r="NEP26" s="147"/>
      <c r="NEQ26" s="147"/>
      <c r="NER26" s="147"/>
      <c r="NES26" s="147"/>
      <c r="NET26" s="147"/>
      <c r="NEU26" s="147"/>
      <c r="NEV26" s="147"/>
      <c r="NEW26" s="147"/>
      <c r="NEX26" s="147"/>
      <c r="NEY26" s="147"/>
      <c r="NEZ26" s="147"/>
      <c r="NFA26" s="147"/>
      <c r="NFB26" s="147"/>
      <c r="NFC26" s="147"/>
      <c r="NFD26" s="147"/>
      <c r="NFE26" s="147"/>
      <c r="NFF26" s="147"/>
      <c r="NFG26" s="147"/>
      <c r="NFH26" s="147"/>
      <c r="NFI26" s="147"/>
      <c r="NFJ26" s="147"/>
      <c r="NFK26" s="147"/>
      <c r="NFL26" s="147"/>
      <c r="NFM26" s="147"/>
      <c r="NFN26" s="147"/>
      <c r="NFO26" s="147"/>
      <c r="NFP26" s="147"/>
      <c r="NFQ26" s="147"/>
      <c r="NFR26" s="147"/>
      <c r="NFS26" s="147"/>
      <c r="NFT26" s="147"/>
      <c r="NFU26" s="147"/>
      <c r="NFV26" s="147"/>
      <c r="NFW26" s="147"/>
      <c r="NFX26" s="147"/>
      <c r="NFY26" s="147"/>
      <c r="NFZ26" s="147"/>
      <c r="NGA26" s="147"/>
      <c r="NGB26" s="147"/>
      <c r="NGC26" s="147"/>
      <c r="NGD26" s="147"/>
      <c r="NGE26" s="147"/>
      <c r="NGF26" s="147"/>
      <c r="NGG26" s="147"/>
      <c r="NGH26" s="147"/>
      <c r="NGI26" s="147"/>
      <c r="NGJ26" s="147"/>
      <c r="NGK26" s="147"/>
      <c r="NGL26" s="147"/>
      <c r="NGM26" s="147"/>
      <c r="NGN26" s="147"/>
      <c r="NGO26" s="147"/>
      <c r="NGP26" s="147"/>
      <c r="NGQ26" s="147"/>
      <c r="NGR26" s="147"/>
      <c r="NGS26" s="147"/>
      <c r="NGT26" s="147"/>
      <c r="NGU26" s="147"/>
      <c r="NGV26" s="147"/>
      <c r="NGW26" s="147"/>
      <c r="NGX26" s="147"/>
      <c r="NGY26" s="147"/>
      <c r="NGZ26" s="147"/>
      <c r="NHA26" s="147"/>
      <c r="NHB26" s="147"/>
      <c r="NHC26" s="147"/>
      <c r="NHD26" s="147"/>
      <c r="NHE26" s="147"/>
      <c r="NHF26" s="147"/>
      <c r="NHG26" s="147"/>
      <c r="NHH26" s="147"/>
      <c r="NHI26" s="147"/>
      <c r="NHJ26" s="147"/>
      <c r="NHK26" s="147"/>
      <c r="NHL26" s="147"/>
      <c r="NHM26" s="147"/>
      <c r="NHN26" s="147"/>
      <c r="NHO26" s="147"/>
      <c r="NHP26" s="147"/>
      <c r="NHQ26" s="147"/>
      <c r="NHR26" s="147"/>
      <c r="NHS26" s="147"/>
      <c r="NHT26" s="147"/>
      <c r="NHU26" s="147"/>
      <c r="NHV26" s="147"/>
      <c r="NHW26" s="147"/>
      <c r="NHX26" s="147"/>
      <c r="NHY26" s="147"/>
      <c r="NHZ26" s="147"/>
      <c r="NIA26" s="147"/>
      <c r="NIB26" s="147"/>
      <c r="NIC26" s="147"/>
      <c r="NID26" s="147"/>
      <c r="NIE26" s="147"/>
      <c r="NIF26" s="147"/>
      <c r="NIG26" s="147"/>
      <c r="NIH26" s="147"/>
      <c r="NII26" s="147"/>
      <c r="NIJ26" s="147"/>
      <c r="NIK26" s="147"/>
      <c r="NIL26" s="147"/>
      <c r="NIM26" s="147"/>
      <c r="NIN26" s="147"/>
      <c r="NIO26" s="147"/>
      <c r="NIP26" s="147"/>
      <c r="NIQ26" s="147"/>
      <c r="NIR26" s="147"/>
      <c r="NIS26" s="147"/>
      <c r="NIT26" s="147"/>
      <c r="NIU26" s="147"/>
      <c r="NIV26" s="147"/>
      <c r="NIW26" s="147"/>
      <c r="NIX26" s="147"/>
      <c r="NIY26" s="147"/>
      <c r="NIZ26" s="147"/>
      <c r="NJA26" s="147"/>
      <c r="NJB26" s="147"/>
      <c r="NJC26" s="147"/>
      <c r="NJD26" s="147"/>
      <c r="NJE26" s="147"/>
      <c r="NJF26" s="147"/>
      <c r="NJG26" s="147"/>
      <c r="NJH26" s="147"/>
      <c r="NJI26" s="147"/>
      <c r="NJJ26" s="147"/>
      <c r="NJK26" s="147"/>
      <c r="NJL26" s="147"/>
      <c r="NJM26" s="147"/>
      <c r="NJN26" s="147"/>
      <c r="NJO26" s="147"/>
      <c r="NJP26" s="147"/>
      <c r="NJQ26" s="147"/>
      <c r="NJR26" s="147"/>
      <c r="NJS26" s="147"/>
      <c r="NJT26" s="147"/>
      <c r="NJU26" s="147"/>
      <c r="NJV26" s="147"/>
      <c r="NJW26" s="147"/>
      <c r="NJX26" s="147"/>
      <c r="NJY26" s="147"/>
      <c r="NJZ26" s="147"/>
      <c r="NKA26" s="147"/>
      <c r="NKB26" s="147"/>
      <c r="NKC26" s="147"/>
      <c r="NKD26" s="147"/>
      <c r="NKE26" s="147"/>
      <c r="NKF26" s="147"/>
      <c r="NKG26" s="147"/>
      <c r="NKH26" s="147"/>
      <c r="NKI26" s="147"/>
      <c r="NKJ26" s="147"/>
      <c r="NKK26" s="147"/>
      <c r="NKL26" s="147"/>
      <c r="NKM26" s="147"/>
      <c r="NKN26" s="147"/>
      <c r="NKO26" s="147"/>
      <c r="NKP26" s="147"/>
      <c r="NKQ26" s="147"/>
      <c r="NKR26" s="147"/>
      <c r="NKS26" s="147"/>
      <c r="NKT26" s="147"/>
      <c r="NKU26" s="147"/>
      <c r="NKV26" s="147"/>
      <c r="NKW26" s="147"/>
      <c r="NKX26" s="147"/>
      <c r="NKY26" s="147"/>
      <c r="NKZ26" s="147"/>
      <c r="NLA26" s="147"/>
      <c r="NLB26" s="147"/>
      <c r="NLC26" s="147"/>
      <c r="NLD26" s="147"/>
      <c r="NLE26" s="147"/>
      <c r="NLF26" s="147"/>
      <c r="NLG26" s="147"/>
      <c r="NLH26" s="147"/>
      <c r="NLI26" s="147"/>
      <c r="NLJ26" s="147"/>
      <c r="NLK26" s="147"/>
      <c r="NLL26" s="147"/>
      <c r="NLM26" s="147"/>
      <c r="NLN26" s="147"/>
      <c r="NLO26" s="147"/>
      <c r="NLP26" s="147"/>
      <c r="NLQ26" s="147"/>
      <c r="NLR26" s="147"/>
      <c r="NLS26" s="147"/>
      <c r="NLT26" s="147"/>
      <c r="NLU26" s="147"/>
      <c r="NLV26" s="147"/>
      <c r="NLW26" s="147"/>
      <c r="NLX26" s="147"/>
      <c r="NLY26" s="147"/>
      <c r="NLZ26" s="147"/>
      <c r="NMA26" s="147"/>
      <c r="NMB26" s="147"/>
      <c r="NMC26" s="147"/>
      <c r="NMD26" s="147"/>
      <c r="NME26" s="147"/>
      <c r="NMF26" s="147"/>
      <c r="NMG26" s="147"/>
      <c r="NMH26" s="147"/>
      <c r="NMI26" s="147"/>
      <c r="NMJ26" s="147"/>
      <c r="NMK26" s="147"/>
      <c r="NML26" s="147"/>
      <c r="NMM26" s="147"/>
      <c r="NMN26" s="147"/>
      <c r="NMO26" s="147"/>
      <c r="NMP26" s="147"/>
      <c r="NMQ26" s="147"/>
      <c r="NMR26" s="147"/>
      <c r="NMS26" s="147"/>
      <c r="NMT26" s="147"/>
      <c r="NMU26" s="147"/>
      <c r="NMV26" s="147"/>
      <c r="NMW26" s="147"/>
      <c r="NMX26" s="147"/>
      <c r="NMY26" s="147"/>
      <c r="NMZ26" s="147"/>
      <c r="NNA26" s="147"/>
      <c r="NNB26" s="147"/>
      <c r="NNC26" s="147"/>
      <c r="NND26" s="147"/>
      <c r="NNE26" s="147"/>
      <c r="NNF26" s="147"/>
      <c r="NNG26" s="147"/>
      <c r="NNH26" s="147"/>
      <c r="NNI26" s="147"/>
      <c r="NNJ26" s="147"/>
      <c r="NNK26" s="147"/>
      <c r="NNL26" s="147"/>
      <c r="NNM26" s="147"/>
      <c r="NNN26" s="147"/>
      <c r="NNO26" s="147"/>
      <c r="NNP26" s="147"/>
      <c r="NNQ26" s="147"/>
      <c r="NNR26" s="147"/>
      <c r="NNS26" s="147"/>
      <c r="NNT26" s="147"/>
      <c r="NNU26" s="147"/>
      <c r="NNV26" s="147"/>
      <c r="NNW26" s="147"/>
      <c r="NNX26" s="147"/>
      <c r="NNY26" s="147"/>
      <c r="NNZ26" s="147"/>
      <c r="NOA26" s="147"/>
      <c r="NOB26" s="147"/>
      <c r="NOC26" s="147"/>
      <c r="NOD26" s="147"/>
      <c r="NOE26" s="147"/>
      <c r="NOF26" s="147"/>
      <c r="NOG26" s="147"/>
      <c r="NOH26" s="147"/>
      <c r="NOI26" s="147"/>
      <c r="NOJ26" s="147"/>
      <c r="NOK26" s="147"/>
      <c r="NOL26" s="147"/>
      <c r="NOM26" s="147"/>
      <c r="NON26" s="147"/>
      <c r="NOO26" s="147"/>
      <c r="NOP26" s="147"/>
      <c r="NOQ26" s="147"/>
      <c r="NOR26" s="147"/>
      <c r="NOS26" s="147"/>
      <c r="NOT26" s="147"/>
      <c r="NOU26" s="147"/>
      <c r="NOV26" s="147"/>
      <c r="NOW26" s="147"/>
      <c r="NOX26" s="147"/>
      <c r="NOY26" s="147"/>
      <c r="NOZ26" s="147"/>
      <c r="NPA26" s="147"/>
      <c r="NPB26" s="147"/>
      <c r="NPC26" s="147"/>
      <c r="NPD26" s="147"/>
      <c r="NPE26" s="147"/>
      <c r="NPF26" s="147"/>
      <c r="NPG26" s="147"/>
      <c r="NPH26" s="147"/>
      <c r="NPI26" s="147"/>
      <c r="NPJ26" s="147"/>
      <c r="NPK26" s="147"/>
      <c r="NPL26" s="147"/>
      <c r="NPM26" s="147"/>
      <c r="NPN26" s="147"/>
      <c r="NPO26" s="147"/>
      <c r="NPP26" s="147"/>
      <c r="NPQ26" s="147"/>
      <c r="NPR26" s="147"/>
      <c r="NPS26" s="147"/>
      <c r="NPT26" s="147"/>
      <c r="NPU26" s="147"/>
      <c r="NPV26" s="147"/>
      <c r="NPW26" s="147"/>
      <c r="NPX26" s="147"/>
      <c r="NPY26" s="147"/>
      <c r="NPZ26" s="147"/>
      <c r="NQA26" s="147"/>
      <c r="NQB26" s="147"/>
      <c r="NQC26" s="147"/>
      <c r="NQD26" s="147"/>
      <c r="NQE26" s="147"/>
      <c r="NQF26" s="147"/>
      <c r="NQG26" s="147"/>
      <c r="NQH26" s="147"/>
      <c r="NQI26" s="147"/>
      <c r="NQJ26" s="147"/>
      <c r="NQK26" s="147"/>
      <c r="NQL26" s="147"/>
      <c r="NQM26" s="147"/>
      <c r="NQN26" s="147"/>
      <c r="NQO26" s="147"/>
      <c r="NQP26" s="147"/>
      <c r="NQQ26" s="147"/>
      <c r="NQR26" s="147"/>
      <c r="NQS26" s="147"/>
      <c r="NQT26" s="147"/>
      <c r="NQU26" s="147"/>
      <c r="NQV26" s="147"/>
      <c r="NQW26" s="147"/>
      <c r="NQX26" s="147"/>
      <c r="NQY26" s="147"/>
      <c r="NQZ26" s="147"/>
      <c r="NRA26" s="147"/>
      <c r="NRB26" s="147"/>
      <c r="NRC26" s="147"/>
      <c r="NRD26" s="147"/>
      <c r="NRE26" s="147"/>
      <c r="NRF26" s="147"/>
      <c r="NRG26" s="147"/>
      <c r="NRH26" s="147"/>
      <c r="NRI26" s="147"/>
      <c r="NRJ26" s="147"/>
      <c r="NRK26" s="147"/>
      <c r="NRL26" s="147"/>
      <c r="NRM26" s="147"/>
      <c r="NRN26" s="147"/>
      <c r="NRO26" s="147"/>
      <c r="NRP26" s="147"/>
      <c r="NRQ26" s="147"/>
      <c r="NRR26" s="147"/>
      <c r="NRS26" s="147"/>
      <c r="NRT26" s="147"/>
      <c r="NRU26" s="147"/>
      <c r="NRV26" s="147"/>
      <c r="NRW26" s="147"/>
      <c r="NRX26" s="147"/>
      <c r="NRY26" s="147"/>
      <c r="NRZ26" s="147"/>
      <c r="NSA26" s="147"/>
      <c r="NSB26" s="147"/>
      <c r="NSC26" s="147"/>
      <c r="NSD26" s="147"/>
      <c r="NSE26" s="147"/>
      <c r="NSF26" s="147"/>
      <c r="NSG26" s="147"/>
      <c r="NSH26" s="147"/>
      <c r="NSI26" s="147"/>
      <c r="NSJ26" s="147"/>
      <c r="NSK26" s="147"/>
      <c r="NSL26" s="147"/>
      <c r="NSM26" s="147"/>
      <c r="NSN26" s="147"/>
      <c r="NSO26" s="147"/>
      <c r="NSP26" s="147"/>
      <c r="NSQ26" s="147"/>
      <c r="NSR26" s="147"/>
      <c r="NSS26" s="147"/>
      <c r="NST26" s="147"/>
      <c r="NSU26" s="147"/>
      <c r="NSV26" s="147"/>
      <c r="NSW26" s="147"/>
      <c r="NSX26" s="147"/>
      <c r="NSY26" s="147"/>
      <c r="NSZ26" s="147"/>
      <c r="NTA26" s="147"/>
      <c r="NTB26" s="147"/>
      <c r="NTC26" s="147"/>
      <c r="NTD26" s="147"/>
      <c r="NTE26" s="147"/>
      <c r="NTF26" s="147"/>
      <c r="NTG26" s="147"/>
      <c r="NTH26" s="147"/>
      <c r="NTI26" s="147"/>
      <c r="NTJ26" s="147"/>
      <c r="NTK26" s="147"/>
      <c r="NTL26" s="147"/>
      <c r="NTM26" s="147"/>
      <c r="NTN26" s="147"/>
      <c r="NTO26" s="147"/>
      <c r="NTP26" s="147"/>
      <c r="NTQ26" s="147"/>
      <c r="NTR26" s="147"/>
      <c r="NTS26" s="147"/>
      <c r="NTT26" s="147"/>
      <c r="NTU26" s="147"/>
      <c r="NTV26" s="147"/>
      <c r="NTW26" s="147"/>
      <c r="NTX26" s="147"/>
      <c r="NTY26" s="147"/>
      <c r="NTZ26" s="147"/>
      <c r="NUA26" s="147"/>
      <c r="NUB26" s="147"/>
      <c r="NUC26" s="147"/>
      <c r="NUD26" s="147"/>
      <c r="NUE26" s="147"/>
      <c r="NUF26" s="147"/>
      <c r="NUG26" s="147"/>
      <c r="NUH26" s="147"/>
      <c r="NUI26" s="147"/>
      <c r="NUJ26" s="147"/>
      <c r="NUK26" s="147"/>
      <c r="NUL26" s="147"/>
      <c r="NUM26" s="147"/>
      <c r="NUN26" s="147"/>
      <c r="NUO26" s="147"/>
      <c r="NUP26" s="147"/>
      <c r="NUQ26" s="147"/>
      <c r="NUR26" s="147"/>
      <c r="NUS26" s="147"/>
      <c r="NUT26" s="147"/>
      <c r="NUU26" s="147"/>
      <c r="NUV26" s="147"/>
      <c r="NUW26" s="147"/>
      <c r="NUX26" s="147"/>
      <c r="NUY26" s="147"/>
      <c r="NUZ26" s="147"/>
      <c r="NVA26" s="147"/>
      <c r="NVB26" s="147"/>
      <c r="NVC26" s="147"/>
      <c r="NVD26" s="147"/>
      <c r="NVE26" s="147"/>
      <c r="NVF26" s="147"/>
      <c r="NVG26" s="147"/>
      <c r="NVH26" s="147"/>
      <c r="NVI26" s="147"/>
      <c r="NVJ26" s="147"/>
      <c r="NVK26" s="147"/>
      <c r="NVL26" s="147"/>
      <c r="NVM26" s="147"/>
      <c r="NVN26" s="147"/>
      <c r="NVO26" s="147"/>
      <c r="NVP26" s="147"/>
      <c r="NVQ26" s="147"/>
      <c r="NVR26" s="147"/>
      <c r="NVS26" s="147"/>
      <c r="NVT26" s="147"/>
      <c r="NVU26" s="147"/>
      <c r="NVV26" s="147"/>
      <c r="NVW26" s="147"/>
      <c r="NVX26" s="147"/>
      <c r="NVY26" s="147"/>
      <c r="NVZ26" s="147"/>
      <c r="NWA26" s="147"/>
      <c r="NWB26" s="147"/>
      <c r="NWC26" s="147"/>
      <c r="NWD26" s="147"/>
      <c r="NWE26" s="147"/>
      <c r="NWF26" s="147"/>
      <c r="NWG26" s="147"/>
      <c r="NWH26" s="147"/>
      <c r="NWI26" s="147"/>
      <c r="NWJ26" s="147"/>
      <c r="NWK26" s="147"/>
      <c r="NWL26" s="147"/>
      <c r="NWM26" s="147"/>
      <c r="NWN26" s="147"/>
      <c r="NWO26" s="147"/>
      <c r="NWP26" s="147"/>
      <c r="NWQ26" s="147"/>
      <c r="NWR26" s="147"/>
      <c r="NWS26" s="147"/>
      <c r="NWT26" s="147"/>
      <c r="NWU26" s="147"/>
      <c r="NWV26" s="147"/>
      <c r="NWW26" s="147"/>
      <c r="NWX26" s="147"/>
      <c r="NWY26" s="147"/>
      <c r="NWZ26" s="147"/>
      <c r="NXA26" s="147"/>
      <c r="NXB26" s="147"/>
      <c r="NXC26" s="147"/>
      <c r="NXD26" s="147"/>
      <c r="NXE26" s="147"/>
      <c r="NXF26" s="147"/>
      <c r="NXG26" s="147"/>
      <c r="NXH26" s="147"/>
      <c r="NXI26" s="147"/>
      <c r="NXJ26" s="147"/>
      <c r="NXK26" s="147"/>
      <c r="NXL26" s="147"/>
      <c r="NXM26" s="147"/>
      <c r="NXN26" s="147"/>
      <c r="NXO26" s="147"/>
      <c r="NXP26" s="147"/>
      <c r="NXQ26" s="147"/>
      <c r="NXR26" s="147"/>
      <c r="NXS26" s="147"/>
      <c r="NXT26" s="147"/>
      <c r="NXU26" s="147"/>
      <c r="NXV26" s="147"/>
      <c r="NXW26" s="147"/>
      <c r="NXX26" s="147"/>
      <c r="NXY26" s="147"/>
      <c r="NXZ26" s="147"/>
      <c r="NYA26" s="147"/>
      <c r="NYB26" s="147"/>
      <c r="NYC26" s="147"/>
      <c r="NYD26" s="147"/>
      <c r="NYE26" s="147"/>
      <c r="NYF26" s="147"/>
      <c r="NYG26" s="147"/>
      <c r="NYH26" s="147"/>
      <c r="NYI26" s="147"/>
      <c r="NYJ26" s="147"/>
      <c r="NYK26" s="147"/>
      <c r="NYL26" s="147"/>
      <c r="NYM26" s="147"/>
      <c r="NYN26" s="147"/>
      <c r="NYO26" s="147"/>
      <c r="NYP26" s="147"/>
      <c r="NYQ26" s="147"/>
      <c r="NYR26" s="147"/>
      <c r="NYS26" s="147"/>
      <c r="NYT26" s="147"/>
      <c r="NYU26" s="147"/>
      <c r="NYV26" s="147"/>
      <c r="NYW26" s="147"/>
      <c r="NYX26" s="147"/>
      <c r="NYY26" s="147"/>
      <c r="NYZ26" s="147"/>
      <c r="NZA26" s="147"/>
      <c r="NZB26" s="147"/>
      <c r="NZC26" s="147"/>
      <c r="NZD26" s="147"/>
      <c r="NZE26" s="147"/>
      <c r="NZF26" s="147"/>
      <c r="NZG26" s="147"/>
      <c r="NZH26" s="147"/>
      <c r="NZI26" s="147"/>
      <c r="NZJ26" s="147"/>
      <c r="NZK26" s="147"/>
      <c r="NZL26" s="147"/>
      <c r="NZM26" s="147"/>
      <c r="NZN26" s="147"/>
      <c r="NZO26" s="147"/>
      <c r="NZP26" s="147"/>
      <c r="NZQ26" s="147"/>
      <c r="NZR26" s="147"/>
      <c r="NZS26" s="147"/>
      <c r="NZT26" s="147"/>
      <c r="NZU26" s="147"/>
      <c r="NZV26" s="147"/>
      <c r="NZW26" s="147"/>
      <c r="NZX26" s="147"/>
      <c r="NZY26" s="147"/>
      <c r="NZZ26" s="147"/>
      <c r="OAA26" s="147"/>
      <c r="OAB26" s="147"/>
      <c r="OAC26" s="147"/>
      <c r="OAD26" s="147"/>
      <c r="OAE26" s="147"/>
      <c r="OAF26" s="147"/>
      <c r="OAG26" s="147"/>
      <c r="OAH26" s="147"/>
      <c r="OAI26" s="147"/>
      <c r="OAJ26" s="147"/>
      <c r="OAK26" s="147"/>
      <c r="OAL26" s="147"/>
      <c r="OAM26" s="147"/>
      <c r="OAN26" s="147"/>
      <c r="OAO26" s="147"/>
      <c r="OAP26" s="147"/>
      <c r="OAQ26" s="147"/>
      <c r="OAR26" s="147"/>
      <c r="OAS26" s="147"/>
      <c r="OAT26" s="147"/>
      <c r="OAU26" s="147"/>
      <c r="OAV26" s="147"/>
      <c r="OAW26" s="147"/>
      <c r="OAX26" s="147"/>
      <c r="OAY26" s="147"/>
      <c r="OAZ26" s="147"/>
      <c r="OBA26" s="147"/>
      <c r="OBB26" s="147"/>
      <c r="OBC26" s="147"/>
      <c r="OBD26" s="147"/>
      <c r="OBE26" s="147"/>
      <c r="OBF26" s="147"/>
      <c r="OBG26" s="147"/>
      <c r="OBH26" s="147"/>
      <c r="OBI26" s="147"/>
      <c r="OBJ26" s="147"/>
      <c r="OBK26" s="147"/>
      <c r="OBL26" s="147"/>
      <c r="OBM26" s="147"/>
      <c r="OBN26" s="147"/>
      <c r="OBO26" s="147"/>
      <c r="OBP26" s="147"/>
      <c r="OBQ26" s="147"/>
      <c r="OBR26" s="147"/>
      <c r="OBS26" s="147"/>
      <c r="OBT26" s="147"/>
      <c r="OBU26" s="147"/>
      <c r="OBV26" s="147"/>
      <c r="OBW26" s="147"/>
      <c r="OBX26" s="147"/>
      <c r="OBY26" s="147"/>
      <c r="OBZ26" s="147"/>
      <c r="OCA26" s="147"/>
      <c r="OCB26" s="147"/>
      <c r="OCC26" s="147"/>
      <c r="OCD26" s="147"/>
      <c r="OCE26" s="147"/>
      <c r="OCF26" s="147"/>
      <c r="OCG26" s="147"/>
      <c r="OCH26" s="147"/>
      <c r="OCI26" s="147"/>
      <c r="OCJ26" s="147"/>
      <c r="OCK26" s="147"/>
      <c r="OCL26" s="147"/>
      <c r="OCM26" s="147"/>
      <c r="OCN26" s="147"/>
      <c r="OCO26" s="147"/>
      <c r="OCP26" s="147"/>
      <c r="OCQ26" s="147"/>
      <c r="OCR26" s="147"/>
      <c r="OCS26" s="147"/>
      <c r="OCT26" s="147"/>
      <c r="OCU26" s="147"/>
      <c r="OCV26" s="147"/>
      <c r="OCW26" s="147"/>
      <c r="OCX26" s="147"/>
      <c r="OCY26" s="147"/>
      <c r="OCZ26" s="147"/>
      <c r="ODA26" s="147"/>
      <c r="ODB26" s="147"/>
      <c r="ODC26" s="147"/>
      <c r="ODD26" s="147"/>
      <c r="ODE26" s="147"/>
      <c r="ODF26" s="147"/>
      <c r="ODG26" s="147"/>
      <c r="ODH26" s="147"/>
      <c r="ODI26" s="147"/>
      <c r="ODJ26" s="147"/>
      <c r="ODK26" s="147"/>
      <c r="ODL26" s="147"/>
      <c r="ODM26" s="147"/>
      <c r="ODN26" s="147"/>
      <c r="ODO26" s="147"/>
      <c r="ODP26" s="147"/>
      <c r="ODQ26" s="147"/>
      <c r="ODR26" s="147"/>
      <c r="ODS26" s="147"/>
      <c r="ODT26" s="147"/>
      <c r="ODU26" s="147"/>
      <c r="ODV26" s="147"/>
      <c r="ODW26" s="147"/>
      <c r="ODX26" s="147"/>
      <c r="ODY26" s="147"/>
      <c r="ODZ26" s="147"/>
      <c r="OEA26" s="147"/>
      <c r="OEB26" s="147"/>
      <c r="OEC26" s="147"/>
      <c r="OED26" s="147"/>
      <c r="OEE26" s="147"/>
      <c r="OEF26" s="147"/>
      <c r="OEG26" s="147"/>
      <c r="OEH26" s="147"/>
      <c r="OEI26" s="147"/>
      <c r="OEJ26" s="147"/>
      <c r="OEK26" s="147"/>
      <c r="OEL26" s="147"/>
      <c r="OEM26" s="147"/>
      <c r="OEN26" s="147"/>
      <c r="OEO26" s="147"/>
      <c r="OEP26" s="147"/>
      <c r="OEQ26" s="147"/>
      <c r="OER26" s="147"/>
      <c r="OES26" s="147"/>
      <c r="OET26" s="147"/>
      <c r="OEU26" s="147"/>
      <c r="OEV26" s="147"/>
      <c r="OEW26" s="147"/>
      <c r="OEX26" s="147"/>
      <c r="OEY26" s="147"/>
      <c r="OEZ26" s="147"/>
      <c r="OFA26" s="147"/>
      <c r="OFB26" s="147"/>
      <c r="OFC26" s="147"/>
      <c r="OFD26" s="147"/>
      <c r="OFE26" s="147"/>
      <c r="OFF26" s="147"/>
      <c r="OFG26" s="147"/>
      <c r="OFH26" s="147"/>
      <c r="OFI26" s="147"/>
      <c r="OFJ26" s="147"/>
      <c r="OFK26" s="147"/>
      <c r="OFL26" s="147"/>
      <c r="OFM26" s="147"/>
      <c r="OFN26" s="147"/>
      <c r="OFO26" s="147"/>
      <c r="OFP26" s="147"/>
      <c r="OFQ26" s="147"/>
      <c r="OFR26" s="147"/>
      <c r="OFS26" s="147"/>
      <c r="OFT26" s="147"/>
      <c r="OFU26" s="147"/>
      <c r="OFV26" s="147"/>
      <c r="OFW26" s="147"/>
      <c r="OFX26" s="147"/>
      <c r="OFY26" s="147"/>
      <c r="OFZ26" s="147"/>
      <c r="OGA26" s="147"/>
      <c r="OGB26" s="147"/>
      <c r="OGC26" s="147"/>
      <c r="OGD26" s="147"/>
      <c r="OGE26" s="147"/>
      <c r="OGF26" s="147"/>
      <c r="OGG26" s="147"/>
      <c r="OGH26" s="147"/>
      <c r="OGI26" s="147"/>
      <c r="OGJ26" s="147"/>
      <c r="OGK26" s="147"/>
      <c r="OGL26" s="147"/>
      <c r="OGM26" s="147"/>
      <c r="OGN26" s="147"/>
      <c r="OGO26" s="147"/>
      <c r="OGP26" s="147"/>
      <c r="OGQ26" s="147"/>
      <c r="OGR26" s="147"/>
      <c r="OGS26" s="147"/>
      <c r="OGT26" s="147"/>
      <c r="OGU26" s="147"/>
      <c r="OGV26" s="147"/>
      <c r="OGW26" s="147"/>
      <c r="OGX26" s="147"/>
      <c r="OGY26" s="147"/>
      <c r="OGZ26" s="147"/>
      <c r="OHA26" s="147"/>
      <c r="OHB26" s="147"/>
      <c r="OHC26" s="147"/>
      <c r="OHD26" s="147"/>
      <c r="OHE26" s="147"/>
      <c r="OHF26" s="147"/>
      <c r="OHG26" s="147"/>
      <c r="OHH26" s="147"/>
      <c r="OHI26" s="147"/>
      <c r="OHJ26" s="147"/>
      <c r="OHK26" s="147"/>
      <c r="OHL26" s="147"/>
      <c r="OHM26" s="147"/>
      <c r="OHN26" s="147"/>
      <c r="OHO26" s="147"/>
      <c r="OHP26" s="147"/>
      <c r="OHQ26" s="147"/>
      <c r="OHR26" s="147"/>
      <c r="OHS26" s="147"/>
      <c r="OHT26" s="147"/>
      <c r="OHU26" s="147"/>
      <c r="OHV26" s="147"/>
      <c r="OHW26" s="147"/>
      <c r="OHX26" s="147"/>
      <c r="OHY26" s="147"/>
      <c r="OHZ26" s="147"/>
      <c r="OIA26" s="147"/>
      <c r="OIB26" s="147"/>
      <c r="OIC26" s="147"/>
      <c r="OID26" s="147"/>
      <c r="OIE26" s="147"/>
      <c r="OIF26" s="147"/>
      <c r="OIG26" s="147"/>
      <c r="OIH26" s="147"/>
      <c r="OII26" s="147"/>
      <c r="OIJ26" s="147"/>
      <c r="OIK26" s="147"/>
      <c r="OIL26" s="147"/>
      <c r="OIM26" s="147"/>
      <c r="OIN26" s="147"/>
      <c r="OIO26" s="147"/>
      <c r="OIP26" s="147"/>
      <c r="OIQ26" s="147"/>
      <c r="OIR26" s="147"/>
      <c r="OIS26" s="147"/>
      <c r="OIT26" s="147"/>
      <c r="OIU26" s="147"/>
      <c r="OIV26" s="147"/>
      <c r="OIW26" s="147"/>
      <c r="OIX26" s="147"/>
      <c r="OIY26" s="147"/>
      <c r="OIZ26" s="147"/>
      <c r="OJA26" s="147"/>
      <c r="OJB26" s="147"/>
      <c r="OJC26" s="147"/>
      <c r="OJD26" s="147"/>
      <c r="OJE26" s="147"/>
      <c r="OJF26" s="147"/>
      <c r="OJG26" s="147"/>
      <c r="OJH26" s="147"/>
      <c r="OJI26" s="147"/>
      <c r="OJJ26" s="147"/>
      <c r="OJK26" s="147"/>
      <c r="OJL26" s="147"/>
      <c r="OJM26" s="147"/>
      <c r="OJN26" s="147"/>
      <c r="OJO26" s="147"/>
      <c r="OJP26" s="147"/>
      <c r="OJQ26" s="147"/>
      <c r="OJR26" s="147"/>
      <c r="OJS26" s="147"/>
      <c r="OJT26" s="147"/>
      <c r="OJU26" s="147"/>
      <c r="OJV26" s="147"/>
      <c r="OJW26" s="147"/>
      <c r="OJX26" s="147"/>
      <c r="OJY26" s="147"/>
      <c r="OJZ26" s="147"/>
      <c r="OKA26" s="147"/>
      <c r="OKB26" s="147"/>
      <c r="OKC26" s="147"/>
      <c r="OKD26" s="147"/>
      <c r="OKE26" s="147"/>
      <c r="OKF26" s="147"/>
      <c r="OKG26" s="147"/>
      <c r="OKH26" s="147"/>
      <c r="OKI26" s="147"/>
      <c r="OKJ26" s="147"/>
      <c r="OKK26" s="147"/>
      <c r="OKL26" s="147"/>
      <c r="OKM26" s="147"/>
      <c r="OKN26" s="147"/>
      <c r="OKO26" s="147"/>
      <c r="OKP26" s="147"/>
      <c r="OKQ26" s="147"/>
      <c r="OKR26" s="147"/>
      <c r="OKS26" s="147"/>
      <c r="OKT26" s="147"/>
      <c r="OKU26" s="147"/>
      <c r="OKV26" s="147"/>
      <c r="OKW26" s="147"/>
      <c r="OKX26" s="147"/>
      <c r="OKY26" s="147"/>
      <c r="OKZ26" s="147"/>
      <c r="OLA26" s="147"/>
      <c r="OLB26" s="147"/>
      <c r="OLC26" s="147"/>
      <c r="OLD26" s="147"/>
      <c r="OLE26" s="147"/>
      <c r="OLF26" s="147"/>
      <c r="OLG26" s="147"/>
      <c r="OLH26" s="147"/>
      <c r="OLI26" s="147"/>
      <c r="OLJ26" s="147"/>
      <c r="OLK26" s="147"/>
      <c r="OLL26" s="147"/>
      <c r="OLM26" s="147"/>
      <c r="OLN26" s="147"/>
      <c r="OLO26" s="147"/>
      <c r="OLP26" s="147"/>
      <c r="OLQ26" s="147"/>
      <c r="OLR26" s="147"/>
      <c r="OLS26" s="147"/>
      <c r="OLT26" s="147"/>
      <c r="OLU26" s="147"/>
      <c r="OLV26" s="147"/>
      <c r="OLW26" s="147"/>
      <c r="OLX26" s="147"/>
      <c r="OLY26" s="147"/>
      <c r="OLZ26" s="147"/>
      <c r="OMA26" s="147"/>
      <c r="OMB26" s="147"/>
      <c r="OMC26" s="147"/>
      <c r="OMD26" s="147"/>
      <c r="OME26" s="147"/>
      <c r="OMF26" s="147"/>
      <c r="OMG26" s="147"/>
      <c r="OMH26" s="147"/>
      <c r="OMI26" s="147"/>
      <c r="OMJ26" s="147"/>
      <c r="OMK26" s="147"/>
      <c r="OML26" s="147"/>
      <c r="OMM26" s="147"/>
      <c r="OMN26" s="147"/>
      <c r="OMO26" s="147"/>
      <c r="OMP26" s="147"/>
      <c r="OMQ26" s="147"/>
      <c r="OMR26" s="147"/>
      <c r="OMS26" s="147"/>
      <c r="OMT26" s="147"/>
      <c r="OMU26" s="147"/>
      <c r="OMV26" s="147"/>
      <c r="OMW26" s="147"/>
      <c r="OMX26" s="147"/>
      <c r="OMY26" s="147"/>
      <c r="OMZ26" s="147"/>
      <c r="ONA26" s="147"/>
      <c r="ONB26" s="147"/>
      <c r="ONC26" s="147"/>
      <c r="OND26" s="147"/>
      <c r="ONE26" s="147"/>
      <c r="ONF26" s="147"/>
      <c r="ONG26" s="147"/>
      <c r="ONH26" s="147"/>
      <c r="ONI26" s="147"/>
      <c r="ONJ26" s="147"/>
      <c r="ONK26" s="147"/>
      <c r="ONL26" s="147"/>
      <c r="ONM26" s="147"/>
      <c r="ONN26" s="147"/>
      <c r="ONO26" s="147"/>
      <c r="ONP26" s="147"/>
      <c r="ONQ26" s="147"/>
      <c r="ONR26" s="147"/>
      <c r="ONS26" s="147"/>
      <c r="ONT26" s="147"/>
      <c r="ONU26" s="147"/>
      <c r="ONV26" s="147"/>
      <c r="ONW26" s="147"/>
      <c r="ONX26" s="147"/>
      <c r="ONY26" s="147"/>
      <c r="ONZ26" s="147"/>
      <c r="OOA26" s="147"/>
      <c r="OOB26" s="147"/>
      <c r="OOC26" s="147"/>
      <c r="OOD26" s="147"/>
      <c r="OOE26" s="147"/>
      <c r="OOF26" s="147"/>
      <c r="OOG26" s="147"/>
      <c r="OOH26" s="147"/>
      <c r="OOI26" s="147"/>
      <c r="OOJ26" s="147"/>
      <c r="OOK26" s="147"/>
      <c r="OOL26" s="147"/>
      <c r="OOM26" s="147"/>
      <c r="OON26" s="147"/>
      <c r="OOO26" s="147"/>
      <c r="OOP26" s="147"/>
      <c r="OOQ26" s="147"/>
      <c r="OOR26" s="147"/>
      <c r="OOS26" s="147"/>
      <c r="OOT26" s="147"/>
      <c r="OOU26" s="147"/>
      <c r="OOV26" s="147"/>
      <c r="OOW26" s="147"/>
      <c r="OOX26" s="147"/>
      <c r="OOY26" s="147"/>
      <c r="OOZ26" s="147"/>
      <c r="OPA26" s="147"/>
      <c r="OPB26" s="147"/>
      <c r="OPC26" s="147"/>
      <c r="OPD26" s="147"/>
      <c r="OPE26" s="147"/>
      <c r="OPF26" s="147"/>
      <c r="OPG26" s="147"/>
      <c r="OPH26" s="147"/>
      <c r="OPI26" s="147"/>
      <c r="OPJ26" s="147"/>
      <c r="OPK26" s="147"/>
      <c r="OPL26" s="147"/>
      <c r="OPM26" s="147"/>
      <c r="OPN26" s="147"/>
      <c r="OPO26" s="147"/>
      <c r="OPP26" s="147"/>
      <c r="OPQ26" s="147"/>
      <c r="OPR26" s="147"/>
      <c r="OPS26" s="147"/>
      <c r="OPT26" s="147"/>
      <c r="OPU26" s="147"/>
      <c r="OPV26" s="147"/>
      <c r="OPW26" s="147"/>
      <c r="OPX26" s="147"/>
      <c r="OPY26" s="147"/>
      <c r="OPZ26" s="147"/>
      <c r="OQA26" s="147"/>
      <c r="OQB26" s="147"/>
      <c r="OQC26" s="147"/>
      <c r="OQD26" s="147"/>
      <c r="OQE26" s="147"/>
      <c r="OQF26" s="147"/>
      <c r="OQG26" s="147"/>
      <c r="OQH26" s="147"/>
      <c r="OQI26" s="147"/>
      <c r="OQJ26" s="147"/>
      <c r="OQK26" s="147"/>
      <c r="OQL26" s="147"/>
      <c r="OQM26" s="147"/>
      <c r="OQN26" s="147"/>
      <c r="OQO26" s="147"/>
      <c r="OQP26" s="147"/>
      <c r="OQQ26" s="147"/>
      <c r="OQR26" s="147"/>
      <c r="OQS26" s="147"/>
      <c r="OQT26" s="147"/>
      <c r="OQU26" s="147"/>
      <c r="OQV26" s="147"/>
      <c r="OQW26" s="147"/>
      <c r="OQX26" s="147"/>
      <c r="OQY26" s="147"/>
      <c r="OQZ26" s="147"/>
      <c r="ORA26" s="147"/>
      <c r="ORB26" s="147"/>
      <c r="ORC26" s="147"/>
      <c r="ORD26" s="147"/>
      <c r="ORE26" s="147"/>
      <c r="ORF26" s="147"/>
      <c r="ORG26" s="147"/>
      <c r="ORH26" s="147"/>
      <c r="ORI26" s="147"/>
      <c r="ORJ26" s="147"/>
      <c r="ORK26" s="147"/>
      <c r="ORL26" s="147"/>
      <c r="ORM26" s="147"/>
      <c r="ORN26" s="147"/>
      <c r="ORO26" s="147"/>
      <c r="ORP26" s="147"/>
      <c r="ORQ26" s="147"/>
      <c r="ORR26" s="147"/>
      <c r="ORS26" s="147"/>
      <c r="ORT26" s="147"/>
      <c r="ORU26" s="147"/>
      <c r="ORV26" s="147"/>
      <c r="ORW26" s="147"/>
      <c r="ORX26" s="147"/>
      <c r="ORY26" s="147"/>
      <c r="ORZ26" s="147"/>
      <c r="OSA26" s="147"/>
      <c r="OSB26" s="147"/>
      <c r="OSC26" s="147"/>
      <c r="OSD26" s="147"/>
      <c r="OSE26" s="147"/>
      <c r="OSF26" s="147"/>
      <c r="OSG26" s="147"/>
      <c r="OSH26" s="147"/>
      <c r="OSI26" s="147"/>
      <c r="OSJ26" s="147"/>
      <c r="OSK26" s="147"/>
      <c r="OSL26" s="147"/>
      <c r="OSM26" s="147"/>
      <c r="OSN26" s="147"/>
      <c r="OSO26" s="147"/>
      <c r="OSP26" s="147"/>
      <c r="OSQ26" s="147"/>
      <c r="OSR26" s="147"/>
      <c r="OSS26" s="147"/>
      <c r="OST26" s="147"/>
      <c r="OSU26" s="147"/>
      <c r="OSV26" s="147"/>
      <c r="OSW26" s="147"/>
      <c r="OSX26" s="147"/>
      <c r="OSY26" s="147"/>
      <c r="OSZ26" s="147"/>
      <c r="OTA26" s="147"/>
      <c r="OTB26" s="147"/>
      <c r="OTC26" s="147"/>
      <c r="OTD26" s="147"/>
      <c r="OTE26" s="147"/>
      <c r="OTF26" s="147"/>
      <c r="OTG26" s="147"/>
      <c r="OTH26" s="147"/>
      <c r="OTI26" s="147"/>
      <c r="OTJ26" s="147"/>
      <c r="OTK26" s="147"/>
      <c r="OTL26" s="147"/>
      <c r="OTM26" s="147"/>
      <c r="OTN26" s="147"/>
      <c r="OTO26" s="147"/>
      <c r="OTP26" s="147"/>
      <c r="OTQ26" s="147"/>
      <c r="OTR26" s="147"/>
      <c r="OTS26" s="147"/>
      <c r="OTT26" s="147"/>
      <c r="OTU26" s="147"/>
      <c r="OTV26" s="147"/>
      <c r="OTW26" s="147"/>
      <c r="OTX26" s="147"/>
      <c r="OTY26" s="147"/>
      <c r="OTZ26" s="147"/>
      <c r="OUA26" s="147"/>
      <c r="OUB26" s="147"/>
      <c r="OUC26" s="147"/>
      <c r="OUD26" s="147"/>
      <c r="OUE26" s="147"/>
      <c r="OUF26" s="147"/>
      <c r="OUG26" s="147"/>
      <c r="OUH26" s="147"/>
      <c r="OUI26" s="147"/>
      <c r="OUJ26" s="147"/>
      <c r="OUK26" s="147"/>
      <c r="OUL26" s="147"/>
      <c r="OUM26" s="147"/>
      <c r="OUN26" s="147"/>
      <c r="OUO26" s="147"/>
      <c r="OUP26" s="147"/>
      <c r="OUQ26" s="147"/>
      <c r="OUR26" s="147"/>
      <c r="OUS26" s="147"/>
      <c r="OUT26" s="147"/>
      <c r="OUU26" s="147"/>
      <c r="OUV26" s="147"/>
      <c r="OUW26" s="147"/>
      <c r="OUX26" s="147"/>
      <c r="OUY26" s="147"/>
      <c r="OUZ26" s="147"/>
      <c r="OVA26" s="147"/>
      <c r="OVB26" s="147"/>
      <c r="OVC26" s="147"/>
      <c r="OVD26" s="147"/>
      <c r="OVE26" s="147"/>
      <c r="OVF26" s="147"/>
      <c r="OVG26" s="147"/>
      <c r="OVH26" s="147"/>
      <c r="OVI26" s="147"/>
      <c r="OVJ26" s="147"/>
      <c r="OVK26" s="147"/>
      <c r="OVL26" s="147"/>
      <c r="OVM26" s="147"/>
      <c r="OVN26" s="147"/>
      <c r="OVO26" s="147"/>
      <c r="OVP26" s="147"/>
      <c r="OVQ26" s="147"/>
      <c r="OVR26" s="147"/>
      <c r="OVS26" s="147"/>
      <c r="OVT26" s="147"/>
      <c r="OVU26" s="147"/>
      <c r="OVV26" s="147"/>
      <c r="OVW26" s="147"/>
      <c r="OVX26" s="147"/>
      <c r="OVY26" s="147"/>
      <c r="OVZ26" s="147"/>
      <c r="OWA26" s="147"/>
      <c r="OWB26" s="147"/>
      <c r="OWC26" s="147"/>
      <c r="OWD26" s="147"/>
      <c r="OWE26" s="147"/>
      <c r="OWF26" s="147"/>
      <c r="OWG26" s="147"/>
      <c r="OWH26" s="147"/>
      <c r="OWI26" s="147"/>
      <c r="OWJ26" s="147"/>
      <c r="OWK26" s="147"/>
      <c r="OWL26" s="147"/>
      <c r="OWM26" s="147"/>
      <c r="OWN26" s="147"/>
      <c r="OWO26" s="147"/>
      <c r="OWP26" s="147"/>
      <c r="OWQ26" s="147"/>
      <c r="OWR26" s="147"/>
      <c r="OWS26" s="147"/>
      <c r="OWT26" s="147"/>
      <c r="OWU26" s="147"/>
      <c r="OWV26" s="147"/>
      <c r="OWW26" s="147"/>
      <c r="OWX26" s="147"/>
      <c r="OWY26" s="147"/>
      <c r="OWZ26" s="147"/>
      <c r="OXA26" s="147"/>
      <c r="OXB26" s="147"/>
      <c r="OXC26" s="147"/>
      <c r="OXD26" s="147"/>
      <c r="OXE26" s="147"/>
      <c r="OXF26" s="147"/>
      <c r="OXG26" s="147"/>
      <c r="OXH26" s="147"/>
      <c r="OXI26" s="147"/>
      <c r="OXJ26" s="147"/>
      <c r="OXK26" s="147"/>
      <c r="OXL26" s="147"/>
      <c r="OXM26" s="147"/>
      <c r="OXN26" s="147"/>
      <c r="OXO26" s="147"/>
      <c r="OXP26" s="147"/>
      <c r="OXQ26" s="147"/>
      <c r="OXR26" s="147"/>
      <c r="OXS26" s="147"/>
      <c r="OXT26" s="147"/>
      <c r="OXU26" s="147"/>
      <c r="OXV26" s="147"/>
      <c r="OXW26" s="147"/>
      <c r="OXX26" s="147"/>
      <c r="OXY26" s="147"/>
      <c r="OXZ26" s="147"/>
      <c r="OYA26" s="147"/>
      <c r="OYB26" s="147"/>
      <c r="OYC26" s="147"/>
      <c r="OYD26" s="147"/>
      <c r="OYE26" s="147"/>
      <c r="OYF26" s="147"/>
      <c r="OYG26" s="147"/>
      <c r="OYH26" s="147"/>
      <c r="OYI26" s="147"/>
      <c r="OYJ26" s="147"/>
      <c r="OYK26" s="147"/>
      <c r="OYL26" s="147"/>
      <c r="OYM26" s="147"/>
      <c r="OYN26" s="147"/>
      <c r="OYO26" s="147"/>
      <c r="OYP26" s="147"/>
      <c r="OYQ26" s="147"/>
      <c r="OYR26" s="147"/>
      <c r="OYS26" s="147"/>
      <c r="OYT26" s="147"/>
      <c r="OYU26" s="147"/>
      <c r="OYV26" s="147"/>
      <c r="OYW26" s="147"/>
      <c r="OYX26" s="147"/>
      <c r="OYY26" s="147"/>
      <c r="OYZ26" s="147"/>
      <c r="OZA26" s="147"/>
      <c r="OZB26" s="147"/>
      <c r="OZC26" s="147"/>
      <c r="OZD26" s="147"/>
      <c r="OZE26" s="147"/>
      <c r="OZF26" s="147"/>
      <c r="OZG26" s="147"/>
      <c r="OZH26" s="147"/>
      <c r="OZI26" s="147"/>
      <c r="OZJ26" s="147"/>
      <c r="OZK26" s="147"/>
      <c r="OZL26" s="147"/>
      <c r="OZM26" s="147"/>
      <c r="OZN26" s="147"/>
      <c r="OZO26" s="147"/>
      <c r="OZP26" s="147"/>
      <c r="OZQ26" s="147"/>
      <c r="OZR26" s="147"/>
      <c r="OZS26" s="147"/>
      <c r="OZT26" s="147"/>
      <c r="OZU26" s="147"/>
      <c r="OZV26" s="147"/>
      <c r="OZW26" s="147"/>
      <c r="OZX26" s="147"/>
      <c r="OZY26" s="147"/>
      <c r="OZZ26" s="147"/>
      <c r="PAA26" s="147"/>
      <c r="PAB26" s="147"/>
      <c r="PAC26" s="147"/>
      <c r="PAD26" s="147"/>
      <c r="PAE26" s="147"/>
      <c r="PAF26" s="147"/>
      <c r="PAG26" s="147"/>
      <c r="PAH26" s="147"/>
      <c r="PAI26" s="147"/>
      <c r="PAJ26" s="147"/>
      <c r="PAK26" s="147"/>
      <c r="PAL26" s="147"/>
      <c r="PAM26" s="147"/>
      <c r="PAN26" s="147"/>
      <c r="PAO26" s="147"/>
      <c r="PAP26" s="147"/>
      <c r="PAQ26" s="147"/>
      <c r="PAR26" s="147"/>
      <c r="PAS26" s="147"/>
      <c r="PAT26" s="147"/>
      <c r="PAU26" s="147"/>
      <c r="PAV26" s="147"/>
      <c r="PAW26" s="147"/>
      <c r="PAX26" s="147"/>
      <c r="PAY26" s="147"/>
      <c r="PAZ26" s="147"/>
      <c r="PBA26" s="147"/>
      <c r="PBB26" s="147"/>
      <c r="PBC26" s="147"/>
      <c r="PBD26" s="147"/>
      <c r="PBE26" s="147"/>
      <c r="PBF26" s="147"/>
      <c r="PBG26" s="147"/>
      <c r="PBH26" s="147"/>
      <c r="PBI26" s="147"/>
      <c r="PBJ26" s="147"/>
      <c r="PBK26" s="147"/>
      <c r="PBL26" s="147"/>
      <c r="PBM26" s="147"/>
      <c r="PBN26" s="147"/>
      <c r="PBO26" s="147"/>
      <c r="PBP26" s="147"/>
      <c r="PBQ26" s="147"/>
      <c r="PBR26" s="147"/>
      <c r="PBS26" s="147"/>
      <c r="PBT26" s="147"/>
      <c r="PBU26" s="147"/>
      <c r="PBV26" s="147"/>
      <c r="PBW26" s="147"/>
      <c r="PBX26" s="147"/>
      <c r="PBY26" s="147"/>
      <c r="PBZ26" s="147"/>
      <c r="PCA26" s="147"/>
      <c r="PCB26" s="147"/>
      <c r="PCC26" s="147"/>
      <c r="PCD26" s="147"/>
      <c r="PCE26" s="147"/>
      <c r="PCF26" s="147"/>
      <c r="PCG26" s="147"/>
      <c r="PCH26" s="147"/>
      <c r="PCI26" s="147"/>
      <c r="PCJ26" s="147"/>
      <c r="PCK26" s="147"/>
      <c r="PCL26" s="147"/>
      <c r="PCM26" s="147"/>
      <c r="PCN26" s="147"/>
      <c r="PCO26" s="147"/>
      <c r="PCP26" s="147"/>
      <c r="PCQ26" s="147"/>
      <c r="PCR26" s="147"/>
      <c r="PCS26" s="147"/>
      <c r="PCT26" s="147"/>
      <c r="PCU26" s="147"/>
      <c r="PCV26" s="147"/>
      <c r="PCW26" s="147"/>
      <c r="PCX26" s="147"/>
      <c r="PCY26" s="147"/>
      <c r="PCZ26" s="147"/>
      <c r="PDA26" s="147"/>
      <c r="PDB26" s="147"/>
      <c r="PDC26" s="147"/>
      <c r="PDD26" s="147"/>
      <c r="PDE26" s="147"/>
      <c r="PDF26" s="147"/>
      <c r="PDG26" s="147"/>
      <c r="PDH26" s="147"/>
      <c r="PDI26" s="147"/>
      <c r="PDJ26" s="147"/>
      <c r="PDK26" s="147"/>
      <c r="PDL26" s="147"/>
      <c r="PDM26" s="147"/>
      <c r="PDN26" s="147"/>
      <c r="PDO26" s="147"/>
      <c r="PDP26" s="147"/>
      <c r="PDQ26" s="147"/>
      <c r="PDR26" s="147"/>
      <c r="PDS26" s="147"/>
      <c r="PDT26" s="147"/>
      <c r="PDU26" s="147"/>
      <c r="PDV26" s="147"/>
      <c r="PDW26" s="147"/>
      <c r="PDX26" s="147"/>
      <c r="PDY26" s="147"/>
      <c r="PDZ26" s="147"/>
      <c r="PEA26" s="147"/>
      <c r="PEB26" s="147"/>
      <c r="PEC26" s="147"/>
      <c r="PED26" s="147"/>
      <c r="PEE26" s="147"/>
      <c r="PEF26" s="147"/>
      <c r="PEG26" s="147"/>
      <c r="PEH26" s="147"/>
      <c r="PEI26" s="147"/>
      <c r="PEJ26" s="147"/>
      <c r="PEK26" s="147"/>
      <c r="PEL26" s="147"/>
      <c r="PEM26" s="147"/>
      <c r="PEN26" s="147"/>
      <c r="PEO26" s="147"/>
      <c r="PEP26" s="147"/>
      <c r="PEQ26" s="147"/>
      <c r="PER26" s="147"/>
      <c r="PES26" s="147"/>
      <c r="PET26" s="147"/>
      <c r="PEU26" s="147"/>
      <c r="PEV26" s="147"/>
      <c r="PEW26" s="147"/>
      <c r="PEX26" s="147"/>
      <c r="PEY26" s="147"/>
      <c r="PEZ26" s="147"/>
      <c r="PFA26" s="147"/>
      <c r="PFB26" s="147"/>
      <c r="PFC26" s="147"/>
      <c r="PFD26" s="147"/>
      <c r="PFE26" s="147"/>
      <c r="PFF26" s="147"/>
      <c r="PFG26" s="147"/>
      <c r="PFH26" s="147"/>
      <c r="PFI26" s="147"/>
      <c r="PFJ26" s="147"/>
      <c r="PFK26" s="147"/>
      <c r="PFL26" s="147"/>
      <c r="PFM26" s="147"/>
      <c r="PFN26" s="147"/>
      <c r="PFO26" s="147"/>
      <c r="PFP26" s="147"/>
      <c r="PFQ26" s="147"/>
      <c r="PFR26" s="147"/>
      <c r="PFS26" s="147"/>
      <c r="PFT26" s="147"/>
      <c r="PFU26" s="147"/>
      <c r="PFV26" s="147"/>
      <c r="PFW26" s="147"/>
      <c r="PFX26" s="147"/>
      <c r="PFY26" s="147"/>
      <c r="PFZ26" s="147"/>
      <c r="PGA26" s="147"/>
      <c r="PGB26" s="147"/>
      <c r="PGC26" s="147"/>
      <c r="PGD26" s="147"/>
      <c r="PGE26" s="147"/>
      <c r="PGF26" s="147"/>
      <c r="PGG26" s="147"/>
      <c r="PGH26" s="147"/>
      <c r="PGI26" s="147"/>
      <c r="PGJ26" s="147"/>
      <c r="PGK26" s="147"/>
      <c r="PGL26" s="147"/>
      <c r="PGM26" s="147"/>
      <c r="PGN26" s="147"/>
      <c r="PGO26" s="147"/>
      <c r="PGP26" s="147"/>
      <c r="PGQ26" s="147"/>
      <c r="PGR26" s="147"/>
      <c r="PGS26" s="147"/>
      <c r="PGT26" s="147"/>
      <c r="PGU26" s="147"/>
      <c r="PGV26" s="147"/>
      <c r="PGW26" s="147"/>
      <c r="PGX26" s="147"/>
      <c r="PGY26" s="147"/>
      <c r="PGZ26" s="147"/>
      <c r="PHA26" s="147"/>
      <c r="PHB26" s="147"/>
      <c r="PHC26" s="147"/>
      <c r="PHD26" s="147"/>
      <c r="PHE26" s="147"/>
      <c r="PHF26" s="147"/>
      <c r="PHG26" s="147"/>
      <c r="PHH26" s="147"/>
      <c r="PHI26" s="147"/>
      <c r="PHJ26" s="147"/>
      <c r="PHK26" s="147"/>
      <c r="PHL26" s="147"/>
      <c r="PHM26" s="147"/>
      <c r="PHN26" s="147"/>
      <c r="PHO26" s="147"/>
      <c r="PHP26" s="147"/>
      <c r="PHQ26" s="147"/>
      <c r="PHR26" s="147"/>
      <c r="PHS26" s="147"/>
      <c r="PHT26" s="147"/>
      <c r="PHU26" s="147"/>
      <c r="PHV26" s="147"/>
      <c r="PHW26" s="147"/>
      <c r="PHX26" s="147"/>
      <c r="PHY26" s="147"/>
      <c r="PHZ26" s="147"/>
      <c r="PIA26" s="147"/>
      <c r="PIB26" s="147"/>
      <c r="PIC26" s="147"/>
      <c r="PID26" s="147"/>
      <c r="PIE26" s="147"/>
      <c r="PIF26" s="147"/>
      <c r="PIG26" s="147"/>
      <c r="PIH26" s="147"/>
      <c r="PII26" s="147"/>
      <c r="PIJ26" s="147"/>
      <c r="PIK26" s="147"/>
      <c r="PIL26" s="147"/>
      <c r="PIM26" s="147"/>
      <c r="PIN26" s="147"/>
      <c r="PIO26" s="147"/>
      <c r="PIP26" s="147"/>
      <c r="PIQ26" s="147"/>
      <c r="PIR26" s="147"/>
      <c r="PIS26" s="147"/>
      <c r="PIT26" s="147"/>
      <c r="PIU26" s="147"/>
      <c r="PIV26" s="147"/>
      <c r="PIW26" s="147"/>
      <c r="PIX26" s="147"/>
      <c r="PIY26" s="147"/>
      <c r="PIZ26" s="147"/>
      <c r="PJA26" s="147"/>
      <c r="PJB26" s="147"/>
      <c r="PJC26" s="147"/>
      <c r="PJD26" s="147"/>
      <c r="PJE26" s="147"/>
      <c r="PJF26" s="147"/>
      <c r="PJG26" s="147"/>
      <c r="PJH26" s="147"/>
      <c r="PJI26" s="147"/>
      <c r="PJJ26" s="147"/>
      <c r="PJK26" s="147"/>
      <c r="PJL26" s="147"/>
      <c r="PJM26" s="147"/>
      <c r="PJN26" s="147"/>
      <c r="PJO26" s="147"/>
      <c r="PJP26" s="147"/>
      <c r="PJQ26" s="147"/>
      <c r="PJR26" s="147"/>
      <c r="PJS26" s="147"/>
      <c r="PJT26" s="147"/>
      <c r="PJU26" s="147"/>
      <c r="PJV26" s="147"/>
      <c r="PJW26" s="147"/>
      <c r="PJX26" s="147"/>
      <c r="PJY26" s="147"/>
      <c r="PJZ26" s="147"/>
      <c r="PKA26" s="147"/>
      <c r="PKB26" s="147"/>
      <c r="PKC26" s="147"/>
      <c r="PKD26" s="147"/>
      <c r="PKE26" s="147"/>
      <c r="PKF26" s="147"/>
      <c r="PKG26" s="147"/>
      <c r="PKH26" s="147"/>
      <c r="PKI26" s="147"/>
      <c r="PKJ26" s="147"/>
      <c r="PKK26" s="147"/>
      <c r="PKL26" s="147"/>
      <c r="PKM26" s="147"/>
      <c r="PKN26" s="147"/>
      <c r="PKO26" s="147"/>
      <c r="PKP26" s="147"/>
      <c r="PKQ26" s="147"/>
      <c r="PKR26" s="147"/>
      <c r="PKS26" s="147"/>
      <c r="PKT26" s="147"/>
      <c r="PKU26" s="147"/>
      <c r="PKV26" s="147"/>
      <c r="PKW26" s="147"/>
      <c r="PKX26" s="147"/>
      <c r="PKY26" s="147"/>
      <c r="PKZ26" s="147"/>
      <c r="PLA26" s="147"/>
      <c r="PLB26" s="147"/>
      <c r="PLC26" s="147"/>
      <c r="PLD26" s="147"/>
      <c r="PLE26" s="147"/>
      <c r="PLF26" s="147"/>
      <c r="PLG26" s="147"/>
      <c r="PLH26" s="147"/>
      <c r="PLI26" s="147"/>
      <c r="PLJ26" s="147"/>
      <c r="PLK26" s="147"/>
      <c r="PLL26" s="147"/>
      <c r="PLM26" s="147"/>
      <c r="PLN26" s="147"/>
      <c r="PLO26" s="147"/>
      <c r="PLP26" s="147"/>
      <c r="PLQ26" s="147"/>
      <c r="PLR26" s="147"/>
      <c r="PLS26" s="147"/>
      <c r="PLT26" s="147"/>
      <c r="PLU26" s="147"/>
      <c r="PLV26" s="147"/>
      <c r="PLW26" s="147"/>
      <c r="PLX26" s="147"/>
      <c r="PLY26" s="147"/>
      <c r="PLZ26" s="147"/>
      <c r="PMA26" s="147"/>
      <c r="PMB26" s="147"/>
      <c r="PMC26" s="147"/>
      <c r="PMD26" s="147"/>
      <c r="PME26" s="147"/>
      <c r="PMF26" s="147"/>
      <c r="PMG26" s="147"/>
      <c r="PMH26" s="147"/>
      <c r="PMI26" s="147"/>
      <c r="PMJ26" s="147"/>
      <c r="PMK26" s="147"/>
      <c r="PML26" s="147"/>
      <c r="PMM26" s="147"/>
      <c r="PMN26" s="147"/>
      <c r="PMO26" s="147"/>
      <c r="PMP26" s="147"/>
      <c r="PMQ26" s="147"/>
      <c r="PMR26" s="147"/>
      <c r="PMS26" s="147"/>
      <c r="PMT26" s="147"/>
      <c r="PMU26" s="147"/>
      <c r="PMV26" s="147"/>
      <c r="PMW26" s="147"/>
      <c r="PMX26" s="147"/>
      <c r="PMY26" s="147"/>
      <c r="PMZ26" s="147"/>
      <c r="PNA26" s="147"/>
      <c r="PNB26" s="147"/>
      <c r="PNC26" s="147"/>
      <c r="PND26" s="147"/>
      <c r="PNE26" s="147"/>
      <c r="PNF26" s="147"/>
      <c r="PNG26" s="147"/>
      <c r="PNH26" s="147"/>
      <c r="PNI26" s="147"/>
      <c r="PNJ26" s="147"/>
      <c r="PNK26" s="147"/>
      <c r="PNL26" s="147"/>
      <c r="PNM26" s="147"/>
      <c r="PNN26" s="147"/>
      <c r="PNO26" s="147"/>
      <c r="PNP26" s="147"/>
      <c r="PNQ26" s="147"/>
      <c r="PNR26" s="147"/>
      <c r="PNS26" s="147"/>
      <c r="PNT26" s="147"/>
      <c r="PNU26" s="147"/>
      <c r="PNV26" s="147"/>
      <c r="PNW26" s="147"/>
      <c r="PNX26" s="147"/>
      <c r="PNY26" s="147"/>
      <c r="PNZ26" s="147"/>
      <c r="POA26" s="147"/>
      <c r="POB26" s="147"/>
      <c r="POC26" s="147"/>
      <c r="POD26" s="147"/>
      <c r="POE26" s="147"/>
      <c r="POF26" s="147"/>
      <c r="POG26" s="147"/>
      <c r="POH26" s="147"/>
      <c r="POI26" s="147"/>
      <c r="POJ26" s="147"/>
      <c r="POK26" s="147"/>
      <c r="POL26" s="147"/>
      <c r="POM26" s="147"/>
      <c r="PON26" s="147"/>
      <c r="POO26" s="147"/>
      <c r="POP26" s="147"/>
      <c r="POQ26" s="147"/>
      <c r="POR26" s="147"/>
      <c r="POS26" s="147"/>
      <c r="POT26" s="147"/>
      <c r="POU26" s="147"/>
      <c r="POV26" s="147"/>
      <c r="POW26" s="147"/>
      <c r="POX26" s="147"/>
      <c r="POY26" s="147"/>
      <c r="POZ26" s="147"/>
      <c r="PPA26" s="147"/>
      <c r="PPB26" s="147"/>
      <c r="PPC26" s="147"/>
      <c r="PPD26" s="147"/>
      <c r="PPE26" s="147"/>
      <c r="PPF26" s="147"/>
      <c r="PPG26" s="147"/>
      <c r="PPH26" s="147"/>
      <c r="PPI26" s="147"/>
      <c r="PPJ26" s="147"/>
      <c r="PPK26" s="147"/>
      <c r="PPL26" s="147"/>
      <c r="PPM26" s="147"/>
      <c r="PPN26" s="147"/>
      <c r="PPO26" s="147"/>
      <c r="PPP26" s="147"/>
      <c r="PPQ26" s="147"/>
      <c r="PPR26" s="147"/>
      <c r="PPS26" s="147"/>
      <c r="PPT26" s="147"/>
      <c r="PPU26" s="147"/>
      <c r="PPV26" s="147"/>
      <c r="PPW26" s="147"/>
      <c r="PPX26" s="147"/>
      <c r="PPY26" s="147"/>
      <c r="PPZ26" s="147"/>
      <c r="PQA26" s="147"/>
      <c r="PQB26" s="147"/>
      <c r="PQC26" s="147"/>
      <c r="PQD26" s="147"/>
      <c r="PQE26" s="147"/>
      <c r="PQF26" s="147"/>
      <c r="PQG26" s="147"/>
      <c r="PQH26" s="147"/>
      <c r="PQI26" s="147"/>
      <c r="PQJ26" s="147"/>
      <c r="PQK26" s="147"/>
      <c r="PQL26" s="147"/>
      <c r="PQM26" s="147"/>
      <c r="PQN26" s="147"/>
      <c r="PQO26" s="147"/>
      <c r="PQP26" s="147"/>
      <c r="PQQ26" s="147"/>
      <c r="PQR26" s="147"/>
      <c r="PQS26" s="147"/>
      <c r="PQT26" s="147"/>
      <c r="PQU26" s="147"/>
      <c r="PQV26" s="147"/>
      <c r="PQW26" s="147"/>
      <c r="PQX26" s="147"/>
      <c r="PQY26" s="147"/>
      <c r="PQZ26" s="147"/>
      <c r="PRA26" s="147"/>
      <c r="PRB26" s="147"/>
      <c r="PRC26" s="147"/>
      <c r="PRD26" s="147"/>
      <c r="PRE26" s="147"/>
      <c r="PRF26" s="147"/>
      <c r="PRG26" s="147"/>
      <c r="PRH26" s="147"/>
      <c r="PRI26" s="147"/>
      <c r="PRJ26" s="147"/>
      <c r="PRK26" s="147"/>
      <c r="PRL26" s="147"/>
      <c r="PRM26" s="147"/>
      <c r="PRN26" s="147"/>
      <c r="PRO26" s="147"/>
      <c r="PRP26" s="147"/>
      <c r="PRQ26" s="147"/>
      <c r="PRR26" s="147"/>
      <c r="PRS26" s="147"/>
      <c r="PRT26" s="147"/>
      <c r="PRU26" s="147"/>
      <c r="PRV26" s="147"/>
      <c r="PRW26" s="147"/>
      <c r="PRX26" s="147"/>
      <c r="PRY26" s="147"/>
      <c r="PRZ26" s="147"/>
      <c r="PSA26" s="147"/>
      <c r="PSB26" s="147"/>
      <c r="PSC26" s="147"/>
      <c r="PSD26" s="147"/>
      <c r="PSE26" s="147"/>
      <c r="PSF26" s="147"/>
      <c r="PSG26" s="147"/>
      <c r="PSH26" s="147"/>
      <c r="PSI26" s="147"/>
      <c r="PSJ26" s="147"/>
      <c r="PSK26" s="147"/>
      <c r="PSL26" s="147"/>
      <c r="PSM26" s="147"/>
      <c r="PSN26" s="147"/>
      <c r="PSO26" s="147"/>
      <c r="PSP26" s="147"/>
      <c r="PSQ26" s="147"/>
      <c r="PSR26" s="147"/>
      <c r="PSS26" s="147"/>
      <c r="PST26" s="147"/>
      <c r="PSU26" s="147"/>
      <c r="PSV26" s="147"/>
      <c r="PSW26" s="147"/>
      <c r="PSX26" s="147"/>
      <c r="PSY26" s="147"/>
      <c r="PSZ26" s="147"/>
      <c r="PTA26" s="147"/>
      <c r="PTB26" s="147"/>
      <c r="PTC26" s="147"/>
      <c r="PTD26" s="147"/>
      <c r="PTE26" s="147"/>
      <c r="PTF26" s="147"/>
      <c r="PTG26" s="147"/>
      <c r="PTH26" s="147"/>
      <c r="PTI26" s="147"/>
      <c r="PTJ26" s="147"/>
      <c r="PTK26" s="147"/>
      <c r="PTL26" s="147"/>
      <c r="PTM26" s="147"/>
      <c r="PTN26" s="147"/>
      <c r="PTO26" s="147"/>
      <c r="PTP26" s="147"/>
      <c r="PTQ26" s="147"/>
      <c r="PTR26" s="147"/>
      <c r="PTS26" s="147"/>
      <c r="PTT26" s="147"/>
      <c r="PTU26" s="147"/>
      <c r="PTV26" s="147"/>
      <c r="PTW26" s="147"/>
      <c r="PTX26" s="147"/>
      <c r="PTY26" s="147"/>
      <c r="PTZ26" s="147"/>
      <c r="PUA26" s="147"/>
      <c r="PUB26" s="147"/>
      <c r="PUC26" s="147"/>
      <c r="PUD26" s="147"/>
      <c r="PUE26" s="147"/>
      <c r="PUF26" s="147"/>
      <c r="PUG26" s="147"/>
      <c r="PUH26" s="147"/>
      <c r="PUI26" s="147"/>
      <c r="PUJ26" s="147"/>
      <c r="PUK26" s="147"/>
      <c r="PUL26" s="147"/>
      <c r="PUM26" s="147"/>
      <c r="PUN26" s="147"/>
      <c r="PUO26" s="147"/>
      <c r="PUP26" s="147"/>
      <c r="PUQ26" s="147"/>
      <c r="PUR26" s="147"/>
      <c r="PUS26" s="147"/>
      <c r="PUT26" s="147"/>
      <c r="PUU26" s="147"/>
      <c r="PUV26" s="147"/>
      <c r="PUW26" s="147"/>
      <c r="PUX26" s="147"/>
      <c r="PUY26" s="147"/>
      <c r="PUZ26" s="147"/>
      <c r="PVA26" s="147"/>
      <c r="PVB26" s="147"/>
      <c r="PVC26" s="147"/>
      <c r="PVD26" s="147"/>
      <c r="PVE26" s="147"/>
      <c r="PVF26" s="147"/>
      <c r="PVG26" s="147"/>
      <c r="PVH26" s="147"/>
      <c r="PVI26" s="147"/>
      <c r="PVJ26" s="147"/>
      <c r="PVK26" s="147"/>
      <c r="PVL26" s="147"/>
      <c r="PVM26" s="147"/>
      <c r="PVN26" s="147"/>
      <c r="PVO26" s="147"/>
      <c r="PVP26" s="147"/>
      <c r="PVQ26" s="147"/>
      <c r="PVR26" s="147"/>
      <c r="PVS26" s="147"/>
      <c r="PVT26" s="147"/>
      <c r="PVU26" s="147"/>
      <c r="PVV26" s="147"/>
      <c r="PVW26" s="147"/>
      <c r="PVX26" s="147"/>
      <c r="PVY26" s="147"/>
      <c r="PVZ26" s="147"/>
      <c r="PWA26" s="147"/>
      <c r="PWB26" s="147"/>
      <c r="PWC26" s="147"/>
      <c r="PWD26" s="147"/>
      <c r="PWE26" s="147"/>
      <c r="PWF26" s="147"/>
      <c r="PWG26" s="147"/>
      <c r="PWH26" s="147"/>
      <c r="PWI26" s="147"/>
      <c r="PWJ26" s="147"/>
      <c r="PWK26" s="147"/>
      <c r="PWL26" s="147"/>
      <c r="PWM26" s="147"/>
      <c r="PWN26" s="147"/>
      <c r="PWO26" s="147"/>
      <c r="PWP26" s="147"/>
      <c r="PWQ26" s="147"/>
      <c r="PWR26" s="147"/>
      <c r="PWS26" s="147"/>
      <c r="PWT26" s="147"/>
      <c r="PWU26" s="147"/>
      <c r="PWV26" s="147"/>
      <c r="PWW26" s="147"/>
      <c r="PWX26" s="147"/>
      <c r="PWY26" s="147"/>
      <c r="PWZ26" s="147"/>
      <c r="PXA26" s="147"/>
      <c r="PXB26" s="147"/>
      <c r="PXC26" s="147"/>
      <c r="PXD26" s="147"/>
      <c r="PXE26" s="147"/>
      <c r="PXF26" s="147"/>
      <c r="PXG26" s="147"/>
      <c r="PXH26" s="147"/>
      <c r="PXI26" s="147"/>
      <c r="PXJ26" s="147"/>
      <c r="PXK26" s="147"/>
      <c r="PXL26" s="147"/>
      <c r="PXM26" s="147"/>
      <c r="PXN26" s="147"/>
      <c r="PXO26" s="147"/>
      <c r="PXP26" s="147"/>
      <c r="PXQ26" s="147"/>
      <c r="PXR26" s="147"/>
      <c r="PXS26" s="147"/>
      <c r="PXT26" s="147"/>
      <c r="PXU26" s="147"/>
      <c r="PXV26" s="147"/>
      <c r="PXW26" s="147"/>
      <c r="PXX26" s="147"/>
      <c r="PXY26" s="147"/>
      <c r="PXZ26" s="147"/>
      <c r="PYA26" s="147"/>
      <c r="PYB26" s="147"/>
      <c r="PYC26" s="147"/>
      <c r="PYD26" s="147"/>
      <c r="PYE26" s="147"/>
      <c r="PYF26" s="147"/>
      <c r="PYG26" s="147"/>
      <c r="PYH26" s="147"/>
      <c r="PYI26" s="147"/>
      <c r="PYJ26" s="147"/>
      <c r="PYK26" s="147"/>
      <c r="PYL26" s="147"/>
      <c r="PYM26" s="147"/>
      <c r="PYN26" s="147"/>
      <c r="PYO26" s="147"/>
      <c r="PYP26" s="147"/>
      <c r="PYQ26" s="147"/>
      <c r="PYR26" s="147"/>
      <c r="PYS26" s="147"/>
      <c r="PYT26" s="147"/>
      <c r="PYU26" s="147"/>
      <c r="PYV26" s="147"/>
      <c r="PYW26" s="147"/>
      <c r="PYX26" s="147"/>
      <c r="PYY26" s="147"/>
      <c r="PYZ26" s="147"/>
      <c r="PZA26" s="147"/>
      <c r="PZB26" s="147"/>
      <c r="PZC26" s="147"/>
      <c r="PZD26" s="147"/>
      <c r="PZE26" s="147"/>
      <c r="PZF26" s="147"/>
      <c r="PZG26" s="147"/>
      <c r="PZH26" s="147"/>
      <c r="PZI26" s="147"/>
      <c r="PZJ26" s="147"/>
      <c r="PZK26" s="147"/>
      <c r="PZL26" s="147"/>
      <c r="PZM26" s="147"/>
      <c r="PZN26" s="147"/>
      <c r="PZO26" s="147"/>
      <c r="PZP26" s="147"/>
      <c r="PZQ26" s="147"/>
      <c r="PZR26" s="147"/>
      <c r="PZS26" s="147"/>
      <c r="PZT26" s="147"/>
      <c r="PZU26" s="147"/>
      <c r="PZV26" s="147"/>
      <c r="PZW26" s="147"/>
      <c r="PZX26" s="147"/>
      <c r="PZY26" s="147"/>
      <c r="PZZ26" s="147"/>
      <c r="QAA26" s="147"/>
      <c r="QAB26" s="147"/>
      <c r="QAC26" s="147"/>
      <c r="QAD26" s="147"/>
      <c r="QAE26" s="147"/>
      <c r="QAF26" s="147"/>
      <c r="QAG26" s="147"/>
      <c r="QAH26" s="147"/>
      <c r="QAI26" s="147"/>
      <c r="QAJ26" s="147"/>
      <c r="QAK26" s="147"/>
      <c r="QAL26" s="147"/>
      <c r="QAM26" s="147"/>
      <c r="QAN26" s="147"/>
      <c r="QAO26" s="147"/>
      <c r="QAP26" s="147"/>
      <c r="QAQ26" s="147"/>
      <c r="QAR26" s="147"/>
      <c r="QAS26" s="147"/>
      <c r="QAT26" s="147"/>
      <c r="QAU26" s="147"/>
      <c r="QAV26" s="147"/>
      <c r="QAW26" s="147"/>
      <c r="QAX26" s="147"/>
      <c r="QAY26" s="147"/>
      <c r="QAZ26" s="147"/>
      <c r="QBA26" s="147"/>
      <c r="QBB26" s="147"/>
      <c r="QBC26" s="147"/>
      <c r="QBD26" s="147"/>
      <c r="QBE26" s="147"/>
      <c r="QBF26" s="147"/>
      <c r="QBG26" s="147"/>
      <c r="QBH26" s="147"/>
      <c r="QBI26" s="147"/>
      <c r="QBJ26" s="147"/>
      <c r="QBK26" s="147"/>
      <c r="QBL26" s="147"/>
      <c r="QBM26" s="147"/>
      <c r="QBN26" s="147"/>
      <c r="QBO26" s="147"/>
      <c r="QBP26" s="147"/>
      <c r="QBQ26" s="147"/>
      <c r="QBR26" s="147"/>
      <c r="QBS26" s="147"/>
      <c r="QBT26" s="147"/>
      <c r="QBU26" s="147"/>
      <c r="QBV26" s="147"/>
      <c r="QBW26" s="147"/>
      <c r="QBX26" s="147"/>
      <c r="QBY26" s="147"/>
      <c r="QBZ26" s="147"/>
      <c r="QCA26" s="147"/>
      <c r="QCB26" s="147"/>
      <c r="QCC26" s="147"/>
      <c r="QCD26" s="147"/>
      <c r="QCE26" s="147"/>
      <c r="QCF26" s="147"/>
      <c r="QCG26" s="147"/>
      <c r="QCH26" s="147"/>
      <c r="QCI26" s="147"/>
      <c r="QCJ26" s="147"/>
      <c r="QCK26" s="147"/>
      <c r="QCL26" s="147"/>
      <c r="QCM26" s="147"/>
      <c r="QCN26" s="147"/>
      <c r="QCO26" s="147"/>
      <c r="QCP26" s="147"/>
      <c r="QCQ26" s="147"/>
      <c r="QCR26" s="147"/>
      <c r="QCS26" s="147"/>
      <c r="QCT26" s="147"/>
      <c r="QCU26" s="147"/>
      <c r="QCV26" s="147"/>
      <c r="QCW26" s="147"/>
      <c r="QCX26" s="147"/>
      <c r="QCY26" s="147"/>
      <c r="QCZ26" s="147"/>
      <c r="QDA26" s="147"/>
      <c r="QDB26" s="147"/>
      <c r="QDC26" s="147"/>
      <c r="QDD26" s="147"/>
      <c r="QDE26" s="147"/>
      <c r="QDF26" s="147"/>
      <c r="QDG26" s="147"/>
      <c r="QDH26" s="147"/>
      <c r="QDI26" s="147"/>
      <c r="QDJ26" s="147"/>
      <c r="QDK26" s="147"/>
      <c r="QDL26" s="147"/>
      <c r="QDM26" s="147"/>
      <c r="QDN26" s="147"/>
      <c r="QDO26" s="147"/>
      <c r="QDP26" s="147"/>
      <c r="QDQ26" s="147"/>
      <c r="QDR26" s="147"/>
      <c r="QDS26" s="147"/>
      <c r="QDT26" s="147"/>
      <c r="QDU26" s="147"/>
      <c r="QDV26" s="147"/>
      <c r="QDW26" s="147"/>
      <c r="QDX26" s="147"/>
      <c r="QDY26" s="147"/>
      <c r="QDZ26" s="147"/>
      <c r="QEA26" s="147"/>
      <c r="QEB26" s="147"/>
      <c r="QEC26" s="147"/>
      <c r="QED26" s="147"/>
      <c r="QEE26" s="147"/>
      <c r="QEF26" s="147"/>
      <c r="QEG26" s="147"/>
      <c r="QEH26" s="147"/>
      <c r="QEI26" s="147"/>
      <c r="QEJ26" s="147"/>
      <c r="QEK26" s="147"/>
      <c r="QEL26" s="147"/>
      <c r="QEM26" s="147"/>
      <c r="QEN26" s="147"/>
      <c r="QEO26" s="147"/>
      <c r="QEP26" s="147"/>
      <c r="QEQ26" s="147"/>
      <c r="QER26" s="147"/>
      <c r="QES26" s="147"/>
      <c r="QET26" s="147"/>
      <c r="QEU26" s="147"/>
      <c r="QEV26" s="147"/>
      <c r="QEW26" s="147"/>
      <c r="QEX26" s="147"/>
      <c r="QEY26" s="147"/>
      <c r="QEZ26" s="147"/>
      <c r="QFA26" s="147"/>
      <c r="QFB26" s="147"/>
      <c r="QFC26" s="147"/>
      <c r="QFD26" s="147"/>
      <c r="QFE26" s="147"/>
      <c r="QFF26" s="147"/>
      <c r="QFG26" s="147"/>
      <c r="QFH26" s="147"/>
      <c r="QFI26" s="147"/>
      <c r="QFJ26" s="147"/>
      <c r="QFK26" s="147"/>
      <c r="QFL26" s="147"/>
      <c r="QFM26" s="147"/>
      <c r="QFN26" s="147"/>
      <c r="QFO26" s="147"/>
      <c r="QFP26" s="147"/>
      <c r="QFQ26" s="147"/>
      <c r="QFR26" s="147"/>
      <c r="QFS26" s="147"/>
      <c r="QFT26" s="147"/>
      <c r="QFU26" s="147"/>
      <c r="QFV26" s="147"/>
      <c r="QFW26" s="147"/>
      <c r="QFX26" s="147"/>
      <c r="QFY26" s="147"/>
      <c r="QFZ26" s="147"/>
      <c r="QGA26" s="147"/>
      <c r="QGB26" s="147"/>
      <c r="QGC26" s="147"/>
      <c r="QGD26" s="147"/>
      <c r="QGE26" s="147"/>
      <c r="QGF26" s="147"/>
      <c r="QGG26" s="147"/>
      <c r="QGH26" s="147"/>
      <c r="QGI26" s="147"/>
      <c r="QGJ26" s="147"/>
      <c r="QGK26" s="147"/>
      <c r="QGL26" s="147"/>
      <c r="QGM26" s="147"/>
      <c r="QGN26" s="147"/>
      <c r="QGO26" s="147"/>
      <c r="QGP26" s="147"/>
      <c r="QGQ26" s="147"/>
      <c r="QGR26" s="147"/>
      <c r="QGS26" s="147"/>
      <c r="QGT26" s="147"/>
      <c r="QGU26" s="147"/>
      <c r="QGV26" s="147"/>
      <c r="QGW26" s="147"/>
      <c r="QGX26" s="147"/>
      <c r="QGY26" s="147"/>
      <c r="QGZ26" s="147"/>
      <c r="QHA26" s="147"/>
      <c r="QHB26" s="147"/>
      <c r="QHC26" s="147"/>
      <c r="QHD26" s="147"/>
      <c r="QHE26" s="147"/>
      <c r="QHF26" s="147"/>
      <c r="QHG26" s="147"/>
      <c r="QHH26" s="147"/>
      <c r="QHI26" s="147"/>
      <c r="QHJ26" s="147"/>
      <c r="QHK26" s="147"/>
      <c r="QHL26" s="147"/>
      <c r="QHM26" s="147"/>
      <c r="QHN26" s="147"/>
      <c r="QHO26" s="147"/>
      <c r="QHP26" s="147"/>
      <c r="QHQ26" s="147"/>
      <c r="QHR26" s="147"/>
      <c r="QHS26" s="147"/>
      <c r="QHT26" s="147"/>
      <c r="QHU26" s="147"/>
      <c r="QHV26" s="147"/>
      <c r="QHW26" s="147"/>
      <c r="QHX26" s="147"/>
      <c r="QHY26" s="147"/>
      <c r="QHZ26" s="147"/>
      <c r="QIA26" s="147"/>
      <c r="QIB26" s="147"/>
      <c r="QIC26" s="147"/>
      <c r="QID26" s="147"/>
      <c r="QIE26" s="147"/>
      <c r="QIF26" s="147"/>
      <c r="QIG26" s="147"/>
      <c r="QIH26" s="147"/>
      <c r="QII26" s="147"/>
      <c r="QIJ26" s="147"/>
      <c r="QIK26" s="147"/>
      <c r="QIL26" s="147"/>
      <c r="QIM26" s="147"/>
      <c r="QIN26" s="147"/>
      <c r="QIO26" s="147"/>
      <c r="QIP26" s="147"/>
      <c r="QIQ26" s="147"/>
      <c r="QIR26" s="147"/>
      <c r="QIS26" s="147"/>
      <c r="QIT26" s="147"/>
      <c r="QIU26" s="147"/>
      <c r="QIV26" s="147"/>
      <c r="QIW26" s="147"/>
      <c r="QIX26" s="147"/>
      <c r="QIY26" s="147"/>
      <c r="QIZ26" s="147"/>
      <c r="QJA26" s="147"/>
      <c r="QJB26" s="147"/>
      <c r="QJC26" s="147"/>
      <c r="QJD26" s="147"/>
      <c r="QJE26" s="147"/>
      <c r="QJF26" s="147"/>
      <c r="QJG26" s="147"/>
      <c r="QJH26" s="147"/>
      <c r="QJI26" s="147"/>
      <c r="QJJ26" s="147"/>
      <c r="QJK26" s="147"/>
      <c r="QJL26" s="147"/>
      <c r="QJM26" s="147"/>
      <c r="QJN26" s="147"/>
      <c r="QJO26" s="147"/>
      <c r="QJP26" s="147"/>
      <c r="QJQ26" s="147"/>
      <c r="QJR26" s="147"/>
      <c r="QJS26" s="147"/>
      <c r="QJT26" s="147"/>
      <c r="QJU26" s="147"/>
      <c r="QJV26" s="147"/>
      <c r="QJW26" s="147"/>
      <c r="QJX26" s="147"/>
      <c r="QJY26" s="147"/>
      <c r="QJZ26" s="147"/>
      <c r="QKA26" s="147"/>
      <c r="QKB26" s="147"/>
      <c r="QKC26" s="147"/>
      <c r="QKD26" s="147"/>
      <c r="QKE26" s="147"/>
      <c r="QKF26" s="147"/>
      <c r="QKG26" s="147"/>
      <c r="QKH26" s="147"/>
      <c r="QKI26" s="147"/>
      <c r="QKJ26" s="147"/>
      <c r="QKK26" s="147"/>
      <c r="QKL26" s="147"/>
      <c r="QKM26" s="147"/>
      <c r="QKN26" s="147"/>
      <c r="QKO26" s="147"/>
      <c r="QKP26" s="147"/>
      <c r="QKQ26" s="147"/>
      <c r="QKR26" s="147"/>
      <c r="QKS26" s="147"/>
      <c r="QKT26" s="147"/>
      <c r="QKU26" s="147"/>
      <c r="QKV26" s="147"/>
      <c r="QKW26" s="147"/>
      <c r="QKX26" s="147"/>
      <c r="QKY26" s="147"/>
      <c r="QKZ26" s="147"/>
      <c r="QLA26" s="147"/>
      <c r="QLB26" s="147"/>
      <c r="QLC26" s="147"/>
      <c r="QLD26" s="147"/>
      <c r="QLE26" s="147"/>
      <c r="QLF26" s="147"/>
      <c r="QLG26" s="147"/>
      <c r="QLH26" s="147"/>
      <c r="QLI26" s="147"/>
      <c r="QLJ26" s="147"/>
      <c r="QLK26" s="147"/>
      <c r="QLL26" s="147"/>
      <c r="QLM26" s="147"/>
      <c r="QLN26" s="147"/>
      <c r="QLO26" s="147"/>
      <c r="QLP26" s="147"/>
      <c r="QLQ26" s="147"/>
      <c r="QLR26" s="147"/>
      <c r="QLS26" s="147"/>
      <c r="QLT26" s="147"/>
      <c r="QLU26" s="147"/>
      <c r="QLV26" s="147"/>
      <c r="QLW26" s="147"/>
      <c r="QLX26" s="147"/>
      <c r="QLY26" s="147"/>
      <c r="QLZ26" s="147"/>
      <c r="QMA26" s="147"/>
      <c r="QMB26" s="147"/>
      <c r="QMC26" s="147"/>
      <c r="QMD26" s="147"/>
      <c r="QME26" s="147"/>
      <c r="QMF26" s="147"/>
      <c r="QMG26" s="147"/>
      <c r="QMH26" s="147"/>
      <c r="QMI26" s="147"/>
      <c r="QMJ26" s="147"/>
      <c r="QMK26" s="147"/>
      <c r="QML26" s="147"/>
      <c r="QMM26" s="147"/>
      <c r="QMN26" s="147"/>
      <c r="QMO26" s="147"/>
      <c r="QMP26" s="147"/>
      <c r="QMQ26" s="147"/>
      <c r="QMR26" s="147"/>
      <c r="QMS26" s="147"/>
      <c r="QMT26" s="147"/>
      <c r="QMU26" s="147"/>
      <c r="QMV26" s="147"/>
      <c r="QMW26" s="147"/>
      <c r="QMX26" s="147"/>
      <c r="QMY26" s="147"/>
      <c r="QMZ26" s="147"/>
      <c r="QNA26" s="147"/>
      <c r="QNB26" s="147"/>
      <c r="QNC26" s="147"/>
      <c r="QND26" s="147"/>
      <c r="QNE26" s="147"/>
      <c r="QNF26" s="147"/>
      <c r="QNG26" s="147"/>
      <c r="QNH26" s="147"/>
      <c r="QNI26" s="147"/>
      <c r="QNJ26" s="147"/>
      <c r="QNK26" s="147"/>
      <c r="QNL26" s="147"/>
      <c r="QNM26" s="147"/>
      <c r="QNN26" s="147"/>
      <c r="QNO26" s="147"/>
      <c r="QNP26" s="147"/>
      <c r="QNQ26" s="147"/>
      <c r="QNR26" s="147"/>
      <c r="QNS26" s="147"/>
      <c r="QNT26" s="147"/>
      <c r="QNU26" s="147"/>
      <c r="QNV26" s="147"/>
      <c r="QNW26" s="147"/>
      <c r="QNX26" s="147"/>
      <c r="QNY26" s="147"/>
      <c r="QNZ26" s="147"/>
      <c r="QOA26" s="147"/>
      <c r="QOB26" s="147"/>
      <c r="QOC26" s="147"/>
      <c r="QOD26" s="147"/>
      <c r="QOE26" s="147"/>
      <c r="QOF26" s="147"/>
      <c r="QOG26" s="147"/>
      <c r="QOH26" s="147"/>
      <c r="QOI26" s="147"/>
      <c r="QOJ26" s="147"/>
      <c r="QOK26" s="147"/>
      <c r="QOL26" s="147"/>
      <c r="QOM26" s="147"/>
      <c r="QON26" s="147"/>
      <c r="QOO26" s="147"/>
      <c r="QOP26" s="147"/>
      <c r="QOQ26" s="147"/>
      <c r="QOR26" s="147"/>
      <c r="QOS26" s="147"/>
      <c r="QOT26" s="147"/>
      <c r="QOU26" s="147"/>
      <c r="QOV26" s="147"/>
      <c r="QOW26" s="147"/>
      <c r="QOX26" s="147"/>
      <c r="QOY26" s="147"/>
      <c r="QOZ26" s="147"/>
      <c r="QPA26" s="147"/>
      <c r="QPB26" s="147"/>
      <c r="QPC26" s="147"/>
      <c r="QPD26" s="147"/>
      <c r="QPE26" s="147"/>
      <c r="QPF26" s="147"/>
      <c r="QPG26" s="147"/>
      <c r="QPH26" s="147"/>
      <c r="QPI26" s="147"/>
      <c r="QPJ26" s="147"/>
      <c r="QPK26" s="147"/>
      <c r="QPL26" s="147"/>
      <c r="QPM26" s="147"/>
      <c r="QPN26" s="147"/>
      <c r="QPO26" s="147"/>
      <c r="QPP26" s="147"/>
      <c r="QPQ26" s="147"/>
      <c r="QPR26" s="147"/>
      <c r="QPS26" s="147"/>
      <c r="QPT26" s="147"/>
      <c r="QPU26" s="147"/>
      <c r="QPV26" s="147"/>
      <c r="QPW26" s="147"/>
      <c r="QPX26" s="147"/>
      <c r="QPY26" s="147"/>
      <c r="QPZ26" s="147"/>
      <c r="QQA26" s="147"/>
      <c r="QQB26" s="147"/>
      <c r="QQC26" s="147"/>
      <c r="QQD26" s="147"/>
      <c r="QQE26" s="147"/>
      <c r="QQF26" s="147"/>
      <c r="QQG26" s="147"/>
      <c r="QQH26" s="147"/>
      <c r="QQI26" s="147"/>
      <c r="QQJ26" s="147"/>
      <c r="QQK26" s="147"/>
      <c r="QQL26" s="147"/>
      <c r="QQM26" s="147"/>
      <c r="QQN26" s="147"/>
      <c r="QQO26" s="147"/>
      <c r="QQP26" s="147"/>
      <c r="QQQ26" s="147"/>
      <c r="QQR26" s="147"/>
      <c r="QQS26" s="147"/>
      <c r="QQT26" s="147"/>
      <c r="QQU26" s="147"/>
      <c r="QQV26" s="147"/>
      <c r="QQW26" s="147"/>
      <c r="QQX26" s="147"/>
      <c r="QQY26" s="147"/>
      <c r="QQZ26" s="147"/>
      <c r="QRA26" s="147"/>
      <c r="QRB26" s="147"/>
      <c r="QRC26" s="147"/>
      <c r="QRD26" s="147"/>
      <c r="QRE26" s="147"/>
      <c r="QRF26" s="147"/>
      <c r="QRG26" s="147"/>
      <c r="QRH26" s="147"/>
      <c r="QRI26" s="147"/>
      <c r="QRJ26" s="147"/>
      <c r="QRK26" s="147"/>
      <c r="QRL26" s="147"/>
      <c r="QRM26" s="147"/>
      <c r="QRN26" s="147"/>
      <c r="QRO26" s="147"/>
      <c r="QRP26" s="147"/>
      <c r="QRQ26" s="147"/>
      <c r="QRR26" s="147"/>
      <c r="QRS26" s="147"/>
      <c r="QRT26" s="147"/>
      <c r="QRU26" s="147"/>
      <c r="QRV26" s="147"/>
      <c r="QRW26" s="147"/>
      <c r="QRX26" s="147"/>
      <c r="QRY26" s="147"/>
      <c r="QRZ26" s="147"/>
      <c r="QSA26" s="147"/>
      <c r="QSB26" s="147"/>
      <c r="QSC26" s="147"/>
      <c r="QSD26" s="147"/>
      <c r="QSE26" s="147"/>
      <c r="QSF26" s="147"/>
      <c r="QSG26" s="147"/>
      <c r="QSH26" s="147"/>
      <c r="QSI26" s="147"/>
      <c r="QSJ26" s="147"/>
      <c r="QSK26" s="147"/>
      <c r="QSL26" s="147"/>
      <c r="QSM26" s="147"/>
      <c r="QSN26" s="147"/>
      <c r="QSO26" s="147"/>
      <c r="QSP26" s="147"/>
      <c r="QSQ26" s="147"/>
      <c r="QSR26" s="147"/>
      <c r="QSS26" s="147"/>
      <c r="QST26" s="147"/>
      <c r="QSU26" s="147"/>
      <c r="QSV26" s="147"/>
      <c r="QSW26" s="147"/>
      <c r="QSX26" s="147"/>
      <c r="QSY26" s="147"/>
      <c r="QSZ26" s="147"/>
      <c r="QTA26" s="147"/>
      <c r="QTB26" s="147"/>
      <c r="QTC26" s="147"/>
      <c r="QTD26" s="147"/>
      <c r="QTE26" s="147"/>
      <c r="QTF26" s="147"/>
      <c r="QTG26" s="147"/>
      <c r="QTH26" s="147"/>
      <c r="QTI26" s="147"/>
      <c r="QTJ26" s="147"/>
      <c r="QTK26" s="147"/>
      <c r="QTL26" s="147"/>
      <c r="QTM26" s="147"/>
      <c r="QTN26" s="147"/>
      <c r="QTO26" s="147"/>
      <c r="QTP26" s="147"/>
      <c r="QTQ26" s="147"/>
      <c r="QTR26" s="147"/>
      <c r="QTS26" s="147"/>
      <c r="QTT26" s="147"/>
      <c r="QTU26" s="147"/>
      <c r="QTV26" s="147"/>
      <c r="QTW26" s="147"/>
      <c r="QTX26" s="147"/>
      <c r="QTY26" s="147"/>
      <c r="QTZ26" s="147"/>
      <c r="QUA26" s="147"/>
      <c r="QUB26" s="147"/>
      <c r="QUC26" s="147"/>
      <c r="QUD26" s="147"/>
      <c r="QUE26" s="147"/>
      <c r="QUF26" s="147"/>
      <c r="QUG26" s="147"/>
      <c r="QUH26" s="147"/>
      <c r="QUI26" s="147"/>
      <c r="QUJ26" s="147"/>
      <c r="QUK26" s="147"/>
      <c r="QUL26" s="147"/>
      <c r="QUM26" s="147"/>
      <c r="QUN26" s="147"/>
      <c r="QUO26" s="147"/>
      <c r="QUP26" s="147"/>
      <c r="QUQ26" s="147"/>
      <c r="QUR26" s="147"/>
      <c r="QUS26" s="147"/>
      <c r="QUT26" s="147"/>
      <c r="QUU26" s="147"/>
      <c r="QUV26" s="147"/>
      <c r="QUW26" s="147"/>
      <c r="QUX26" s="147"/>
      <c r="QUY26" s="147"/>
      <c r="QUZ26" s="147"/>
      <c r="QVA26" s="147"/>
      <c r="QVB26" s="147"/>
      <c r="QVC26" s="147"/>
      <c r="QVD26" s="147"/>
      <c r="QVE26" s="147"/>
      <c r="QVF26" s="147"/>
      <c r="QVG26" s="147"/>
      <c r="QVH26" s="147"/>
      <c r="QVI26" s="147"/>
      <c r="QVJ26" s="147"/>
      <c r="QVK26" s="147"/>
      <c r="QVL26" s="147"/>
      <c r="QVM26" s="147"/>
      <c r="QVN26" s="147"/>
      <c r="QVO26" s="147"/>
      <c r="QVP26" s="147"/>
      <c r="QVQ26" s="147"/>
      <c r="QVR26" s="147"/>
      <c r="QVS26" s="147"/>
      <c r="QVT26" s="147"/>
      <c r="QVU26" s="147"/>
      <c r="QVV26" s="147"/>
      <c r="QVW26" s="147"/>
      <c r="QVX26" s="147"/>
      <c r="QVY26" s="147"/>
      <c r="QVZ26" s="147"/>
      <c r="QWA26" s="147"/>
      <c r="QWB26" s="147"/>
      <c r="QWC26" s="147"/>
      <c r="QWD26" s="147"/>
      <c r="QWE26" s="147"/>
      <c r="QWF26" s="147"/>
      <c r="QWG26" s="147"/>
      <c r="QWH26" s="147"/>
      <c r="QWI26" s="147"/>
      <c r="QWJ26" s="147"/>
      <c r="QWK26" s="147"/>
      <c r="QWL26" s="147"/>
      <c r="QWM26" s="147"/>
      <c r="QWN26" s="147"/>
      <c r="QWO26" s="147"/>
      <c r="QWP26" s="147"/>
      <c r="QWQ26" s="147"/>
      <c r="QWR26" s="147"/>
      <c r="QWS26" s="147"/>
      <c r="QWT26" s="147"/>
      <c r="QWU26" s="147"/>
      <c r="QWV26" s="147"/>
      <c r="QWW26" s="147"/>
      <c r="QWX26" s="147"/>
      <c r="QWY26" s="147"/>
      <c r="QWZ26" s="147"/>
      <c r="QXA26" s="147"/>
      <c r="QXB26" s="147"/>
      <c r="QXC26" s="147"/>
      <c r="QXD26" s="147"/>
      <c r="QXE26" s="147"/>
      <c r="QXF26" s="147"/>
      <c r="QXG26" s="147"/>
      <c r="QXH26" s="147"/>
      <c r="QXI26" s="147"/>
      <c r="QXJ26" s="147"/>
      <c r="QXK26" s="147"/>
      <c r="QXL26" s="147"/>
      <c r="QXM26" s="147"/>
      <c r="QXN26" s="147"/>
      <c r="QXO26" s="147"/>
      <c r="QXP26" s="147"/>
      <c r="QXQ26" s="147"/>
      <c r="QXR26" s="147"/>
      <c r="QXS26" s="147"/>
      <c r="QXT26" s="147"/>
      <c r="QXU26" s="147"/>
      <c r="QXV26" s="147"/>
      <c r="QXW26" s="147"/>
      <c r="QXX26" s="147"/>
      <c r="QXY26" s="147"/>
      <c r="QXZ26" s="147"/>
      <c r="QYA26" s="147"/>
      <c r="QYB26" s="147"/>
      <c r="QYC26" s="147"/>
      <c r="QYD26" s="147"/>
      <c r="QYE26" s="147"/>
      <c r="QYF26" s="147"/>
      <c r="QYG26" s="147"/>
      <c r="QYH26" s="147"/>
      <c r="QYI26" s="147"/>
      <c r="QYJ26" s="147"/>
      <c r="QYK26" s="147"/>
      <c r="QYL26" s="147"/>
      <c r="QYM26" s="147"/>
      <c r="QYN26" s="147"/>
      <c r="QYO26" s="147"/>
      <c r="QYP26" s="147"/>
      <c r="QYQ26" s="147"/>
      <c r="QYR26" s="147"/>
      <c r="QYS26" s="147"/>
      <c r="QYT26" s="147"/>
      <c r="QYU26" s="147"/>
      <c r="QYV26" s="147"/>
      <c r="QYW26" s="147"/>
      <c r="QYX26" s="147"/>
      <c r="QYY26" s="147"/>
      <c r="QYZ26" s="147"/>
      <c r="QZA26" s="147"/>
      <c r="QZB26" s="147"/>
      <c r="QZC26" s="147"/>
      <c r="QZD26" s="147"/>
      <c r="QZE26" s="147"/>
      <c r="QZF26" s="147"/>
      <c r="QZG26" s="147"/>
      <c r="QZH26" s="147"/>
      <c r="QZI26" s="147"/>
      <c r="QZJ26" s="147"/>
      <c r="QZK26" s="147"/>
      <c r="QZL26" s="147"/>
      <c r="QZM26" s="147"/>
      <c r="QZN26" s="147"/>
      <c r="QZO26" s="147"/>
      <c r="QZP26" s="147"/>
      <c r="QZQ26" s="147"/>
      <c r="QZR26" s="147"/>
      <c r="QZS26" s="147"/>
      <c r="QZT26" s="147"/>
      <c r="QZU26" s="147"/>
      <c r="QZV26" s="147"/>
      <c r="QZW26" s="147"/>
      <c r="QZX26" s="147"/>
      <c r="QZY26" s="147"/>
      <c r="QZZ26" s="147"/>
      <c r="RAA26" s="147"/>
      <c r="RAB26" s="147"/>
      <c r="RAC26" s="147"/>
      <c r="RAD26" s="147"/>
      <c r="RAE26" s="147"/>
      <c r="RAF26" s="147"/>
      <c r="RAG26" s="147"/>
      <c r="RAH26" s="147"/>
      <c r="RAI26" s="147"/>
      <c r="RAJ26" s="147"/>
      <c r="RAK26" s="147"/>
      <c r="RAL26" s="147"/>
      <c r="RAM26" s="147"/>
      <c r="RAN26" s="147"/>
      <c r="RAO26" s="147"/>
      <c r="RAP26" s="147"/>
      <c r="RAQ26" s="147"/>
      <c r="RAR26" s="147"/>
      <c r="RAS26" s="147"/>
      <c r="RAT26" s="147"/>
      <c r="RAU26" s="147"/>
      <c r="RAV26" s="147"/>
      <c r="RAW26" s="147"/>
      <c r="RAX26" s="147"/>
      <c r="RAY26" s="147"/>
      <c r="RAZ26" s="147"/>
      <c r="RBA26" s="147"/>
      <c r="RBB26" s="147"/>
      <c r="RBC26" s="147"/>
      <c r="RBD26" s="147"/>
      <c r="RBE26" s="147"/>
      <c r="RBF26" s="147"/>
      <c r="RBG26" s="147"/>
      <c r="RBH26" s="147"/>
      <c r="RBI26" s="147"/>
      <c r="RBJ26" s="147"/>
      <c r="RBK26" s="147"/>
      <c r="RBL26" s="147"/>
      <c r="RBM26" s="147"/>
      <c r="RBN26" s="147"/>
      <c r="RBO26" s="147"/>
      <c r="RBP26" s="147"/>
      <c r="RBQ26" s="147"/>
      <c r="RBR26" s="147"/>
      <c r="RBS26" s="147"/>
      <c r="RBT26" s="147"/>
      <c r="RBU26" s="147"/>
      <c r="RBV26" s="147"/>
      <c r="RBW26" s="147"/>
      <c r="RBX26" s="147"/>
      <c r="RBY26" s="147"/>
      <c r="RBZ26" s="147"/>
      <c r="RCA26" s="147"/>
      <c r="RCB26" s="147"/>
      <c r="RCC26" s="147"/>
      <c r="RCD26" s="147"/>
      <c r="RCE26" s="147"/>
      <c r="RCF26" s="147"/>
      <c r="RCG26" s="147"/>
      <c r="RCH26" s="147"/>
      <c r="RCI26" s="147"/>
      <c r="RCJ26" s="147"/>
      <c r="RCK26" s="147"/>
      <c r="RCL26" s="147"/>
      <c r="RCM26" s="147"/>
      <c r="RCN26" s="147"/>
      <c r="RCO26" s="147"/>
      <c r="RCP26" s="147"/>
      <c r="RCQ26" s="147"/>
      <c r="RCR26" s="147"/>
      <c r="RCS26" s="147"/>
      <c r="RCT26" s="147"/>
      <c r="RCU26" s="147"/>
      <c r="RCV26" s="147"/>
      <c r="RCW26" s="147"/>
      <c r="RCX26" s="147"/>
      <c r="RCY26" s="147"/>
      <c r="RCZ26" s="147"/>
      <c r="RDA26" s="147"/>
      <c r="RDB26" s="147"/>
      <c r="RDC26" s="147"/>
      <c r="RDD26" s="147"/>
      <c r="RDE26" s="147"/>
      <c r="RDF26" s="147"/>
      <c r="RDG26" s="147"/>
      <c r="RDH26" s="147"/>
      <c r="RDI26" s="147"/>
      <c r="RDJ26" s="147"/>
      <c r="RDK26" s="147"/>
      <c r="RDL26" s="147"/>
      <c r="RDM26" s="147"/>
      <c r="RDN26" s="147"/>
      <c r="RDO26" s="147"/>
      <c r="RDP26" s="147"/>
      <c r="RDQ26" s="147"/>
      <c r="RDR26" s="147"/>
      <c r="RDS26" s="147"/>
      <c r="RDT26" s="147"/>
      <c r="RDU26" s="147"/>
      <c r="RDV26" s="147"/>
      <c r="RDW26" s="147"/>
      <c r="RDX26" s="147"/>
      <c r="RDY26" s="147"/>
      <c r="RDZ26" s="147"/>
      <c r="REA26" s="147"/>
      <c r="REB26" s="147"/>
      <c r="REC26" s="147"/>
      <c r="RED26" s="147"/>
      <c r="REE26" s="147"/>
      <c r="REF26" s="147"/>
      <c r="REG26" s="147"/>
      <c r="REH26" s="147"/>
      <c r="REI26" s="147"/>
      <c r="REJ26" s="147"/>
      <c r="REK26" s="147"/>
      <c r="REL26" s="147"/>
      <c r="REM26" s="147"/>
      <c r="REN26" s="147"/>
      <c r="REO26" s="147"/>
      <c r="REP26" s="147"/>
      <c r="REQ26" s="147"/>
      <c r="RER26" s="147"/>
      <c r="RES26" s="147"/>
      <c r="RET26" s="147"/>
      <c r="REU26" s="147"/>
      <c r="REV26" s="147"/>
      <c r="REW26" s="147"/>
      <c r="REX26" s="147"/>
      <c r="REY26" s="147"/>
      <c r="REZ26" s="147"/>
      <c r="RFA26" s="147"/>
      <c r="RFB26" s="147"/>
      <c r="RFC26" s="147"/>
      <c r="RFD26" s="147"/>
      <c r="RFE26" s="147"/>
      <c r="RFF26" s="147"/>
      <c r="RFG26" s="147"/>
      <c r="RFH26" s="147"/>
      <c r="RFI26" s="147"/>
      <c r="RFJ26" s="147"/>
      <c r="RFK26" s="147"/>
      <c r="RFL26" s="147"/>
      <c r="RFM26" s="147"/>
      <c r="RFN26" s="147"/>
      <c r="RFO26" s="147"/>
      <c r="RFP26" s="147"/>
      <c r="RFQ26" s="147"/>
      <c r="RFR26" s="147"/>
      <c r="RFS26" s="147"/>
      <c r="RFT26" s="147"/>
      <c r="RFU26" s="147"/>
      <c r="RFV26" s="147"/>
      <c r="RFW26" s="147"/>
      <c r="RFX26" s="147"/>
      <c r="RFY26" s="147"/>
      <c r="RFZ26" s="147"/>
      <c r="RGA26" s="147"/>
      <c r="RGB26" s="147"/>
      <c r="RGC26" s="147"/>
      <c r="RGD26" s="147"/>
      <c r="RGE26" s="147"/>
      <c r="RGF26" s="147"/>
      <c r="RGG26" s="147"/>
      <c r="RGH26" s="147"/>
      <c r="RGI26" s="147"/>
      <c r="RGJ26" s="147"/>
      <c r="RGK26" s="147"/>
      <c r="RGL26" s="147"/>
      <c r="RGM26" s="147"/>
      <c r="RGN26" s="147"/>
      <c r="RGO26" s="147"/>
      <c r="RGP26" s="147"/>
      <c r="RGQ26" s="147"/>
      <c r="RGR26" s="147"/>
      <c r="RGS26" s="147"/>
      <c r="RGT26" s="147"/>
      <c r="RGU26" s="147"/>
      <c r="RGV26" s="147"/>
      <c r="RGW26" s="147"/>
      <c r="RGX26" s="147"/>
      <c r="RGY26" s="147"/>
      <c r="RGZ26" s="147"/>
      <c r="RHA26" s="147"/>
      <c r="RHB26" s="147"/>
      <c r="RHC26" s="147"/>
      <c r="RHD26" s="147"/>
      <c r="RHE26" s="147"/>
      <c r="RHF26" s="147"/>
      <c r="RHG26" s="147"/>
      <c r="RHH26" s="147"/>
      <c r="RHI26" s="147"/>
      <c r="RHJ26" s="147"/>
      <c r="RHK26" s="147"/>
      <c r="RHL26" s="147"/>
      <c r="RHM26" s="147"/>
      <c r="RHN26" s="147"/>
      <c r="RHO26" s="147"/>
      <c r="RHP26" s="147"/>
      <c r="RHQ26" s="147"/>
      <c r="RHR26" s="147"/>
      <c r="RHS26" s="147"/>
      <c r="RHT26" s="147"/>
      <c r="RHU26" s="147"/>
      <c r="RHV26" s="147"/>
      <c r="RHW26" s="147"/>
      <c r="RHX26" s="147"/>
      <c r="RHY26" s="147"/>
      <c r="RHZ26" s="147"/>
      <c r="RIA26" s="147"/>
      <c r="RIB26" s="147"/>
      <c r="RIC26" s="147"/>
      <c r="RID26" s="147"/>
      <c r="RIE26" s="147"/>
      <c r="RIF26" s="147"/>
      <c r="RIG26" s="147"/>
      <c r="RIH26" s="147"/>
      <c r="RII26" s="147"/>
      <c r="RIJ26" s="147"/>
      <c r="RIK26" s="147"/>
      <c r="RIL26" s="147"/>
      <c r="RIM26" s="147"/>
      <c r="RIN26" s="147"/>
      <c r="RIO26" s="147"/>
      <c r="RIP26" s="147"/>
      <c r="RIQ26" s="147"/>
      <c r="RIR26" s="147"/>
      <c r="RIS26" s="147"/>
      <c r="RIT26" s="147"/>
      <c r="RIU26" s="147"/>
      <c r="RIV26" s="147"/>
      <c r="RIW26" s="147"/>
      <c r="RIX26" s="147"/>
      <c r="RIY26" s="147"/>
      <c r="RIZ26" s="147"/>
      <c r="RJA26" s="147"/>
      <c r="RJB26" s="147"/>
      <c r="RJC26" s="147"/>
      <c r="RJD26" s="147"/>
      <c r="RJE26" s="147"/>
      <c r="RJF26" s="147"/>
      <c r="RJG26" s="147"/>
      <c r="RJH26" s="147"/>
      <c r="RJI26" s="147"/>
      <c r="RJJ26" s="147"/>
      <c r="RJK26" s="147"/>
      <c r="RJL26" s="147"/>
      <c r="RJM26" s="147"/>
      <c r="RJN26" s="147"/>
      <c r="RJO26" s="147"/>
      <c r="RJP26" s="147"/>
      <c r="RJQ26" s="147"/>
      <c r="RJR26" s="147"/>
      <c r="RJS26" s="147"/>
      <c r="RJT26" s="147"/>
      <c r="RJU26" s="147"/>
      <c r="RJV26" s="147"/>
      <c r="RJW26" s="147"/>
      <c r="RJX26" s="147"/>
      <c r="RJY26" s="147"/>
      <c r="RJZ26" s="147"/>
      <c r="RKA26" s="147"/>
      <c r="RKB26" s="147"/>
      <c r="RKC26" s="147"/>
      <c r="RKD26" s="147"/>
      <c r="RKE26" s="147"/>
      <c r="RKF26" s="147"/>
      <c r="RKG26" s="147"/>
      <c r="RKH26" s="147"/>
      <c r="RKI26" s="147"/>
      <c r="RKJ26" s="147"/>
      <c r="RKK26" s="147"/>
      <c r="RKL26" s="147"/>
      <c r="RKM26" s="147"/>
      <c r="RKN26" s="147"/>
      <c r="RKO26" s="147"/>
      <c r="RKP26" s="147"/>
      <c r="RKQ26" s="147"/>
      <c r="RKR26" s="147"/>
      <c r="RKS26" s="147"/>
      <c r="RKT26" s="147"/>
      <c r="RKU26" s="147"/>
      <c r="RKV26" s="147"/>
      <c r="RKW26" s="147"/>
      <c r="RKX26" s="147"/>
      <c r="RKY26" s="147"/>
      <c r="RKZ26" s="147"/>
      <c r="RLA26" s="147"/>
      <c r="RLB26" s="147"/>
      <c r="RLC26" s="147"/>
      <c r="RLD26" s="147"/>
      <c r="RLE26" s="147"/>
      <c r="RLF26" s="147"/>
      <c r="RLG26" s="147"/>
      <c r="RLH26" s="147"/>
      <c r="RLI26" s="147"/>
      <c r="RLJ26" s="147"/>
      <c r="RLK26" s="147"/>
      <c r="RLL26" s="147"/>
      <c r="RLM26" s="147"/>
      <c r="RLN26" s="147"/>
      <c r="RLO26" s="147"/>
      <c r="RLP26" s="147"/>
      <c r="RLQ26" s="147"/>
      <c r="RLR26" s="147"/>
      <c r="RLS26" s="147"/>
      <c r="RLT26" s="147"/>
      <c r="RLU26" s="147"/>
      <c r="RLV26" s="147"/>
      <c r="RLW26" s="147"/>
      <c r="RLX26" s="147"/>
      <c r="RLY26" s="147"/>
      <c r="RLZ26" s="147"/>
      <c r="RMA26" s="147"/>
      <c r="RMB26" s="147"/>
      <c r="RMC26" s="147"/>
      <c r="RMD26" s="147"/>
      <c r="RME26" s="147"/>
      <c r="RMF26" s="147"/>
      <c r="RMG26" s="147"/>
      <c r="RMH26" s="147"/>
      <c r="RMI26" s="147"/>
      <c r="RMJ26" s="147"/>
      <c r="RMK26" s="147"/>
      <c r="RML26" s="147"/>
      <c r="RMM26" s="147"/>
      <c r="RMN26" s="147"/>
      <c r="RMO26" s="147"/>
      <c r="RMP26" s="147"/>
      <c r="RMQ26" s="147"/>
      <c r="RMR26" s="147"/>
      <c r="RMS26" s="147"/>
      <c r="RMT26" s="147"/>
      <c r="RMU26" s="147"/>
      <c r="RMV26" s="147"/>
      <c r="RMW26" s="147"/>
      <c r="RMX26" s="147"/>
      <c r="RMY26" s="147"/>
      <c r="RMZ26" s="147"/>
      <c r="RNA26" s="147"/>
      <c r="RNB26" s="147"/>
      <c r="RNC26" s="147"/>
      <c r="RND26" s="147"/>
      <c r="RNE26" s="147"/>
      <c r="RNF26" s="147"/>
      <c r="RNG26" s="147"/>
      <c r="RNH26" s="147"/>
      <c r="RNI26" s="147"/>
      <c r="RNJ26" s="147"/>
      <c r="RNK26" s="147"/>
      <c r="RNL26" s="147"/>
      <c r="RNM26" s="147"/>
      <c r="RNN26" s="147"/>
      <c r="RNO26" s="147"/>
      <c r="RNP26" s="147"/>
      <c r="RNQ26" s="147"/>
      <c r="RNR26" s="147"/>
      <c r="RNS26" s="147"/>
      <c r="RNT26" s="147"/>
      <c r="RNU26" s="147"/>
      <c r="RNV26" s="147"/>
      <c r="RNW26" s="147"/>
      <c r="RNX26" s="147"/>
      <c r="RNY26" s="147"/>
      <c r="RNZ26" s="147"/>
      <c r="ROA26" s="147"/>
      <c r="ROB26" s="147"/>
      <c r="ROC26" s="147"/>
      <c r="ROD26" s="147"/>
      <c r="ROE26" s="147"/>
      <c r="ROF26" s="147"/>
      <c r="ROG26" s="147"/>
      <c r="ROH26" s="147"/>
      <c r="ROI26" s="147"/>
      <c r="ROJ26" s="147"/>
      <c r="ROK26" s="147"/>
      <c r="ROL26" s="147"/>
      <c r="ROM26" s="147"/>
      <c r="RON26" s="147"/>
      <c r="ROO26" s="147"/>
      <c r="ROP26" s="147"/>
      <c r="ROQ26" s="147"/>
      <c r="ROR26" s="147"/>
      <c r="ROS26" s="147"/>
      <c r="ROT26" s="147"/>
      <c r="ROU26" s="147"/>
      <c r="ROV26" s="147"/>
      <c r="ROW26" s="147"/>
      <c r="ROX26" s="147"/>
      <c r="ROY26" s="147"/>
      <c r="ROZ26" s="147"/>
      <c r="RPA26" s="147"/>
      <c r="RPB26" s="147"/>
      <c r="RPC26" s="147"/>
      <c r="RPD26" s="147"/>
      <c r="RPE26" s="147"/>
      <c r="RPF26" s="147"/>
      <c r="RPG26" s="147"/>
      <c r="RPH26" s="147"/>
      <c r="RPI26" s="147"/>
      <c r="RPJ26" s="147"/>
      <c r="RPK26" s="147"/>
      <c r="RPL26" s="147"/>
      <c r="RPM26" s="147"/>
      <c r="RPN26" s="147"/>
      <c r="RPO26" s="147"/>
      <c r="RPP26" s="147"/>
      <c r="RPQ26" s="147"/>
      <c r="RPR26" s="147"/>
      <c r="RPS26" s="147"/>
      <c r="RPT26" s="147"/>
      <c r="RPU26" s="147"/>
      <c r="RPV26" s="147"/>
      <c r="RPW26" s="147"/>
      <c r="RPX26" s="147"/>
      <c r="RPY26" s="147"/>
      <c r="RPZ26" s="147"/>
      <c r="RQA26" s="147"/>
      <c r="RQB26" s="147"/>
      <c r="RQC26" s="147"/>
      <c r="RQD26" s="147"/>
      <c r="RQE26" s="147"/>
      <c r="RQF26" s="147"/>
      <c r="RQG26" s="147"/>
      <c r="RQH26" s="147"/>
      <c r="RQI26" s="147"/>
      <c r="RQJ26" s="147"/>
      <c r="RQK26" s="147"/>
      <c r="RQL26" s="147"/>
      <c r="RQM26" s="147"/>
      <c r="RQN26" s="147"/>
      <c r="RQO26" s="147"/>
      <c r="RQP26" s="147"/>
      <c r="RQQ26" s="147"/>
      <c r="RQR26" s="147"/>
      <c r="RQS26" s="147"/>
      <c r="RQT26" s="147"/>
      <c r="RQU26" s="147"/>
      <c r="RQV26" s="147"/>
      <c r="RQW26" s="147"/>
      <c r="RQX26" s="147"/>
      <c r="RQY26" s="147"/>
      <c r="RQZ26" s="147"/>
      <c r="RRA26" s="147"/>
      <c r="RRB26" s="147"/>
      <c r="RRC26" s="147"/>
      <c r="RRD26" s="147"/>
      <c r="RRE26" s="147"/>
      <c r="RRF26" s="147"/>
      <c r="RRG26" s="147"/>
      <c r="RRH26" s="147"/>
      <c r="RRI26" s="147"/>
      <c r="RRJ26" s="147"/>
      <c r="RRK26" s="147"/>
      <c r="RRL26" s="147"/>
      <c r="RRM26" s="147"/>
      <c r="RRN26" s="147"/>
      <c r="RRO26" s="147"/>
      <c r="RRP26" s="147"/>
      <c r="RRQ26" s="147"/>
      <c r="RRR26" s="147"/>
      <c r="RRS26" s="147"/>
      <c r="RRT26" s="147"/>
      <c r="RRU26" s="147"/>
      <c r="RRV26" s="147"/>
      <c r="RRW26" s="147"/>
      <c r="RRX26" s="147"/>
      <c r="RRY26" s="147"/>
      <c r="RRZ26" s="147"/>
      <c r="RSA26" s="147"/>
      <c r="RSB26" s="147"/>
      <c r="RSC26" s="147"/>
      <c r="RSD26" s="147"/>
      <c r="RSE26" s="147"/>
      <c r="RSF26" s="147"/>
      <c r="RSG26" s="147"/>
      <c r="RSH26" s="147"/>
      <c r="RSI26" s="147"/>
      <c r="RSJ26" s="147"/>
      <c r="RSK26" s="147"/>
      <c r="RSL26" s="147"/>
      <c r="RSM26" s="147"/>
      <c r="RSN26" s="147"/>
      <c r="RSO26" s="147"/>
      <c r="RSP26" s="147"/>
      <c r="RSQ26" s="147"/>
      <c r="RSR26" s="147"/>
      <c r="RSS26" s="147"/>
      <c r="RST26" s="147"/>
      <c r="RSU26" s="147"/>
      <c r="RSV26" s="147"/>
      <c r="RSW26" s="147"/>
      <c r="RSX26" s="147"/>
      <c r="RSY26" s="147"/>
      <c r="RSZ26" s="147"/>
      <c r="RTA26" s="147"/>
      <c r="RTB26" s="147"/>
      <c r="RTC26" s="147"/>
      <c r="RTD26" s="147"/>
      <c r="RTE26" s="147"/>
      <c r="RTF26" s="147"/>
      <c r="RTG26" s="147"/>
      <c r="RTH26" s="147"/>
      <c r="RTI26" s="147"/>
      <c r="RTJ26" s="147"/>
      <c r="RTK26" s="147"/>
      <c r="RTL26" s="147"/>
      <c r="RTM26" s="147"/>
      <c r="RTN26" s="147"/>
      <c r="RTO26" s="147"/>
      <c r="RTP26" s="147"/>
      <c r="RTQ26" s="147"/>
      <c r="RTR26" s="147"/>
      <c r="RTS26" s="147"/>
      <c r="RTT26" s="147"/>
      <c r="RTU26" s="147"/>
      <c r="RTV26" s="147"/>
      <c r="RTW26" s="147"/>
      <c r="RTX26" s="147"/>
      <c r="RTY26" s="147"/>
      <c r="RTZ26" s="147"/>
      <c r="RUA26" s="147"/>
      <c r="RUB26" s="147"/>
      <c r="RUC26" s="147"/>
      <c r="RUD26" s="147"/>
      <c r="RUE26" s="147"/>
      <c r="RUF26" s="147"/>
      <c r="RUG26" s="147"/>
      <c r="RUH26" s="147"/>
      <c r="RUI26" s="147"/>
      <c r="RUJ26" s="147"/>
      <c r="RUK26" s="147"/>
      <c r="RUL26" s="147"/>
      <c r="RUM26" s="147"/>
      <c r="RUN26" s="147"/>
      <c r="RUO26" s="147"/>
      <c r="RUP26" s="147"/>
      <c r="RUQ26" s="147"/>
      <c r="RUR26" s="147"/>
      <c r="RUS26" s="147"/>
      <c r="RUT26" s="147"/>
      <c r="RUU26" s="147"/>
      <c r="RUV26" s="147"/>
      <c r="RUW26" s="147"/>
      <c r="RUX26" s="147"/>
      <c r="RUY26" s="147"/>
      <c r="RUZ26" s="147"/>
      <c r="RVA26" s="147"/>
      <c r="RVB26" s="147"/>
      <c r="RVC26" s="147"/>
      <c r="RVD26" s="147"/>
      <c r="RVE26" s="147"/>
      <c r="RVF26" s="147"/>
      <c r="RVG26" s="147"/>
      <c r="RVH26" s="147"/>
      <c r="RVI26" s="147"/>
      <c r="RVJ26" s="147"/>
      <c r="RVK26" s="147"/>
      <c r="RVL26" s="147"/>
      <c r="RVM26" s="147"/>
      <c r="RVN26" s="147"/>
      <c r="RVO26" s="147"/>
      <c r="RVP26" s="147"/>
      <c r="RVQ26" s="147"/>
      <c r="RVR26" s="147"/>
      <c r="RVS26" s="147"/>
      <c r="RVT26" s="147"/>
      <c r="RVU26" s="147"/>
      <c r="RVV26" s="147"/>
      <c r="RVW26" s="147"/>
      <c r="RVX26" s="147"/>
      <c r="RVY26" s="147"/>
      <c r="RVZ26" s="147"/>
      <c r="RWA26" s="147"/>
      <c r="RWB26" s="147"/>
      <c r="RWC26" s="147"/>
      <c r="RWD26" s="147"/>
      <c r="RWE26" s="147"/>
      <c r="RWF26" s="147"/>
      <c r="RWG26" s="147"/>
      <c r="RWH26" s="147"/>
      <c r="RWI26" s="147"/>
      <c r="RWJ26" s="147"/>
      <c r="RWK26" s="147"/>
      <c r="RWL26" s="147"/>
      <c r="RWM26" s="147"/>
      <c r="RWN26" s="147"/>
      <c r="RWO26" s="147"/>
      <c r="RWP26" s="147"/>
      <c r="RWQ26" s="147"/>
      <c r="RWR26" s="147"/>
      <c r="RWS26" s="147"/>
      <c r="RWT26" s="147"/>
      <c r="RWU26" s="147"/>
      <c r="RWV26" s="147"/>
      <c r="RWW26" s="147"/>
      <c r="RWX26" s="147"/>
      <c r="RWY26" s="147"/>
      <c r="RWZ26" s="147"/>
      <c r="RXA26" s="147"/>
      <c r="RXB26" s="147"/>
      <c r="RXC26" s="147"/>
      <c r="RXD26" s="147"/>
      <c r="RXE26" s="147"/>
      <c r="RXF26" s="147"/>
      <c r="RXG26" s="147"/>
      <c r="RXH26" s="147"/>
      <c r="RXI26" s="147"/>
      <c r="RXJ26" s="147"/>
      <c r="RXK26" s="147"/>
      <c r="RXL26" s="147"/>
      <c r="RXM26" s="147"/>
      <c r="RXN26" s="147"/>
      <c r="RXO26" s="147"/>
      <c r="RXP26" s="147"/>
      <c r="RXQ26" s="147"/>
      <c r="RXR26" s="147"/>
      <c r="RXS26" s="147"/>
      <c r="RXT26" s="147"/>
      <c r="RXU26" s="147"/>
      <c r="RXV26" s="147"/>
      <c r="RXW26" s="147"/>
      <c r="RXX26" s="147"/>
      <c r="RXY26" s="147"/>
      <c r="RXZ26" s="147"/>
      <c r="RYA26" s="147"/>
      <c r="RYB26" s="147"/>
      <c r="RYC26" s="147"/>
      <c r="RYD26" s="147"/>
      <c r="RYE26" s="147"/>
      <c r="RYF26" s="147"/>
      <c r="RYG26" s="147"/>
      <c r="RYH26" s="147"/>
      <c r="RYI26" s="147"/>
      <c r="RYJ26" s="147"/>
      <c r="RYK26" s="147"/>
      <c r="RYL26" s="147"/>
      <c r="RYM26" s="147"/>
      <c r="RYN26" s="147"/>
      <c r="RYO26" s="147"/>
      <c r="RYP26" s="147"/>
      <c r="RYQ26" s="147"/>
      <c r="RYR26" s="147"/>
      <c r="RYS26" s="147"/>
      <c r="RYT26" s="147"/>
      <c r="RYU26" s="147"/>
      <c r="RYV26" s="147"/>
      <c r="RYW26" s="147"/>
      <c r="RYX26" s="147"/>
      <c r="RYY26" s="147"/>
      <c r="RYZ26" s="147"/>
      <c r="RZA26" s="147"/>
      <c r="RZB26" s="147"/>
      <c r="RZC26" s="147"/>
      <c r="RZD26" s="147"/>
      <c r="RZE26" s="147"/>
      <c r="RZF26" s="147"/>
      <c r="RZG26" s="147"/>
      <c r="RZH26" s="147"/>
      <c r="RZI26" s="147"/>
      <c r="RZJ26" s="147"/>
      <c r="RZK26" s="147"/>
      <c r="RZL26" s="147"/>
      <c r="RZM26" s="147"/>
      <c r="RZN26" s="147"/>
      <c r="RZO26" s="147"/>
      <c r="RZP26" s="147"/>
      <c r="RZQ26" s="147"/>
      <c r="RZR26" s="147"/>
      <c r="RZS26" s="147"/>
      <c r="RZT26" s="147"/>
      <c r="RZU26" s="147"/>
      <c r="RZV26" s="147"/>
      <c r="RZW26" s="147"/>
      <c r="RZX26" s="147"/>
      <c r="RZY26" s="147"/>
      <c r="RZZ26" s="147"/>
      <c r="SAA26" s="147"/>
      <c r="SAB26" s="147"/>
      <c r="SAC26" s="147"/>
      <c r="SAD26" s="147"/>
      <c r="SAE26" s="147"/>
      <c r="SAF26" s="147"/>
      <c r="SAG26" s="147"/>
      <c r="SAH26" s="147"/>
      <c r="SAI26" s="147"/>
      <c r="SAJ26" s="147"/>
      <c r="SAK26" s="147"/>
      <c r="SAL26" s="147"/>
      <c r="SAM26" s="147"/>
      <c r="SAN26" s="147"/>
      <c r="SAO26" s="147"/>
      <c r="SAP26" s="147"/>
      <c r="SAQ26" s="147"/>
      <c r="SAR26" s="147"/>
      <c r="SAS26" s="147"/>
      <c r="SAT26" s="147"/>
      <c r="SAU26" s="147"/>
      <c r="SAV26" s="147"/>
      <c r="SAW26" s="147"/>
      <c r="SAX26" s="147"/>
      <c r="SAY26" s="147"/>
      <c r="SAZ26" s="147"/>
      <c r="SBA26" s="147"/>
      <c r="SBB26" s="147"/>
      <c r="SBC26" s="147"/>
      <c r="SBD26" s="147"/>
      <c r="SBE26" s="147"/>
      <c r="SBF26" s="147"/>
      <c r="SBG26" s="147"/>
      <c r="SBH26" s="147"/>
      <c r="SBI26" s="147"/>
      <c r="SBJ26" s="147"/>
      <c r="SBK26" s="147"/>
      <c r="SBL26" s="147"/>
      <c r="SBM26" s="147"/>
      <c r="SBN26" s="147"/>
      <c r="SBO26" s="147"/>
      <c r="SBP26" s="147"/>
      <c r="SBQ26" s="147"/>
      <c r="SBR26" s="147"/>
      <c r="SBS26" s="147"/>
      <c r="SBT26" s="147"/>
      <c r="SBU26" s="147"/>
      <c r="SBV26" s="147"/>
      <c r="SBW26" s="147"/>
      <c r="SBX26" s="147"/>
      <c r="SBY26" s="147"/>
      <c r="SBZ26" s="147"/>
      <c r="SCA26" s="147"/>
      <c r="SCB26" s="147"/>
      <c r="SCC26" s="147"/>
      <c r="SCD26" s="147"/>
      <c r="SCE26" s="147"/>
      <c r="SCF26" s="147"/>
      <c r="SCG26" s="147"/>
      <c r="SCH26" s="147"/>
      <c r="SCI26" s="147"/>
      <c r="SCJ26" s="147"/>
      <c r="SCK26" s="147"/>
      <c r="SCL26" s="147"/>
      <c r="SCM26" s="147"/>
      <c r="SCN26" s="147"/>
      <c r="SCO26" s="147"/>
      <c r="SCP26" s="147"/>
      <c r="SCQ26" s="147"/>
      <c r="SCR26" s="147"/>
      <c r="SCS26" s="147"/>
      <c r="SCT26" s="147"/>
      <c r="SCU26" s="147"/>
      <c r="SCV26" s="147"/>
      <c r="SCW26" s="147"/>
      <c r="SCX26" s="147"/>
      <c r="SCY26" s="147"/>
      <c r="SCZ26" s="147"/>
      <c r="SDA26" s="147"/>
      <c r="SDB26" s="147"/>
      <c r="SDC26" s="147"/>
      <c r="SDD26" s="147"/>
      <c r="SDE26" s="147"/>
      <c r="SDF26" s="147"/>
      <c r="SDG26" s="147"/>
      <c r="SDH26" s="147"/>
      <c r="SDI26" s="147"/>
      <c r="SDJ26" s="147"/>
      <c r="SDK26" s="147"/>
      <c r="SDL26" s="147"/>
      <c r="SDM26" s="147"/>
      <c r="SDN26" s="147"/>
      <c r="SDO26" s="147"/>
      <c r="SDP26" s="147"/>
      <c r="SDQ26" s="147"/>
      <c r="SDR26" s="147"/>
      <c r="SDS26" s="147"/>
      <c r="SDT26" s="147"/>
      <c r="SDU26" s="147"/>
      <c r="SDV26" s="147"/>
      <c r="SDW26" s="147"/>
      <c r="SDX26" s="147"/>
      <c r="SDY26" s="147"/>
      <c r="SDZ26" s="147"/>
      <c r="SEA26" s="147"/>
      <c r="SEB26" s="147"/>
      <c r="SEC26" s="147"/>
      <c r="SED26" s="147"/>
      <c r="SEE26" s="147"/>
      <c r="SEF26" s="147"/>
      <c r="SEG26" s="147"/>
      <c r="SEH26" s="147"/>
      <c r="SEI26" s="147"/>
      <c r="SEJ26" s="147"/>
      <c r="SEK26" s="147"/>
      <c r="SEL26" s="147"/>
      <c r="SEM26" s="147"/>
      <c r="SEN26" s="147"/>
      <c r="SEO26" s="147"/>
      <c r="SEP26" s="147"/>
      <c r="SEQ26" s="147"/>
      <c r="SER26" s="147"/>
      <c r="SES26" s="147"/>
      <c r="SET26" s="147"/>
      <c r="SEU26" s="147"/>
      <c r="SEV26" s="147"/>
      <c r="SEW26" s="147"/>
      <c r="SEX26" s="147"/>
      <c r="SEY26" s="147"/>
      <c r="SEZ26" s="147"/>
      <c r="SFA26" s="147"/>
      <c r="SFB26" s="147"/>
      <c r="SFC26" s="147"/>
      <c r="SFD26" s="147"/>
      <c r="SFE26" s="147"/>
      <c r="SFF26" s="147"/>
      <c r="SFG26" s="147"/>
      <c r="SFH26" s="147"/>
      <c r="SFI26" s="147"/>
      <c r="SFJ26" s="147"/>
      <c r="SFK26" s="147"/>
      <c r="SFL26" s="147"/>
      <c r="SFM26" s="147"/>
      <c r="SFN26" s="147"/>
      <c r="SFO26" s="147"/>
      <c r="SFP26" s="147"/>
      <c r="SFQ26" s="147"/>
      <c r="SFR26" s="147"/>
      <c r="SFS26" s="147"/>
      <c r="SFT26" s="147"/>
      <c r="SFU26" s="147"/>
      <c r="SFV26" s="147"/>
      <c r="SFW26" s="147"/>
      <c r="SFX26" s="147"/>
      <c r="SFY26" s="147"/>
      <c r="SFZ26" s="147"/>
      <c r="SGA26" s="147"/>
      <c r="SGB26" s="147"/>
      <c r="SGC26" s="147"/>
      <c r="SGD26" s="147"/>
      <c r="SGE26" s="147"/>
      <c r="SGF26" s="147"/>
      <c r="SGG26" s="147"/>
      <c r="SGH26" s="147"/>
      <c r="SGI26" s="147"/>
      <c r="SGJ26" s="147"/>
      <c r="SGK26" s="147"/>
      <c r="SGL26" s="147"/>
      <c r="SGM26" s="147"/>
      <c r="SGN26" s="147"/>
      <c r="SGO26" s="147"/>
      <c r="SGP26" s="147"/>
      <c r="SGQ26" s="147"/>
      <c r="SGR26" s="147"/>
      <c r="SGS26" s="147"/>
      <c r="SGT26" s="147"/>
      <c r="SGU26" s="147"/>
      <c r="SGV26" s="147"/>
      <c r="SGW26" s="147"/>
      <c r="SGX26" s="147"/>
      <c r="SGY26" s="147"/>
      <c r="SGZ26" s="147"/>
      <c r="SHA26" s="147"/>
      <c r="SHB26" s="147"/>
      <c r="SHC26" s="147"/>
      <c r="SHD26" s="147"/>
      <c r="SHE26" s="147"/>
      <c r="SHF26" s="147"/>
      <c r="SHG26" s="147"/>
      <c r="SHH26" s="147"/>
      <c r="SHI26" s="147"/>
      <c r="SHJ26" s="147"/>
      <c r="SHK26" s="147"/>
      <c r="SHL26" s="147"/>
      <c r="SHM26" s="147"/>
      <c r="SHN26" s="147"/>
      <c r="SHO26" s="147"/>
      <c r="SHP26" s="147"/>
      <c r="SHQ26" s="147"/>
      <c r="SHR26" s="147"/>
      <c r="SHS26" s="147"/>
      <c r="SHT26" s="147"/>
      <c r="SHU26" s="147"/>
      <c r="SHV26" s="147"/>
      <c r="SHW26" s="147"/>
      <c r="SHX26" s="147"/>
      <c r="SHY26" s="147"/>
      <c r="SHZ26" s="147"/>
      <c r="SIA26" s="147"/>
      <c r="SIB26" s="147"/>
      <c r="SIC26" s="147"/>
      <c r="SID26" s="147"/>
      <c r="SIE26" s="147"/>
      <c r="SIF26" s="147"/>
      <c r="SIG26" s="147"/>
      <c r="SIH26" s="147"/>
      <c r="SII26" s="147"/>
      <c r="SIJ26" s="147"/>
      <c r="SIK26" s="147"/>
      <c r="SIL26" s="147"/>
      <c r="SIM26" s="147"/>
      <c r="SIN26" s="147"/>
      <c r="SIO26" s="147"/>
      <c r="SIP26" s="147"/>
      <c r="SIQ26" s="147"/>
      <c r="SIR26" s="147"/>
      <c r="SIS26" s="147"/>
      <c r="SIT26" s="147"/>
      <c r="SIU26" s="147"/>
      <c r="SIV26" s="147"/>
      <c r="SIW26" s="147"/>
      <c r="SIX26" s="147"/>
      <c r="SIY26" s="147"/>
      <c r="SIZ26" s="147"/>
      <c r="SJA26" s="147"/>
      <c r="SJB26" s="147"/>
      <c r="SJC26" s="147"/>
      <c r="SJD26" s="147"/>
      <c r="SJE26" s="147"/>
      <c r="SJF26" s="147"/>
      <c r="SJG26" s="147"/>
      <c r="SJH26" s="147"/>
      <c r="SJI26" s="147"/>
      <c r="SJJ26" s="147"/>
      <c r="SJK26" s="147"/>
      <c r="SJL26" s="147"/>
      <c r="SJM26" s="147"/>
      <c r="SJN26" s="147"/>
      <c r="SJO26" s="147"/>
      <c r="SJP26" s="147"/>
      <c r="SJQ26" s="147"/>
      <c r="SJR26" s="147"/>
      <c r="SJS26" s="147"/>
      <c r="SJT26" s="147"/>
      <c r="SJU26" s="147"/>
      <c r="SJV26" s="147"/>
      <c r="SJW26" s="147"/>
      <c r="SJX26" s="147"/>
      <c r="SJY26" s="147"/>
      <c r="SJZ26" s="147"/>
      <c r="SKA26" s="147"/>
      <c r="SKB26" s="147"/>
      <c r="SKC26" s="147"/>
      <c r="SKD26" s="147"/>
      <c r="SKE26" s="147"/>
      <c r="SKF26" s="147"/>
      <c r="SKG26" s="147"/>
      <c r="SKH26" s="147"/>
      <c r="SKI26" s="147"/>
      <c r="SKJ26" s="147"/>
      <c r="SKK26" s="147"/>
      <c r="SKL26" s="147"/>
      <c r="SKM26" s="147"/>
      <c r="SKN26" s="147"/>
      <c r="SKO26" s="147"/>
      <c r="SKP26" s="147"/>
      <c r="SKQ26" s="147"/>
      <c r="SKR26" s="147"/>
      <c r="SKS26" s="147"/>
      <c r="SKT26" s="147"/>
      <c r="SKU26" s="147"/>
      <c r="SKV26" s="147"/>
      <c r="SKW26" s="147"/>
      <c r="SKX26" s="147"/>
      <c r="SKY26" s="147"/>
      <c r="SKZ26" s="147"/>
      <c r="SLA26" s="147"/>
      <c r="SLB26" s="147"/>
      <c r="SLC26" s="147"/>
      <c r="SLD26" s="147"/>
      <c r="SLE26" s="147"/>
      <c r="SLF26" s="147"/>
      <c r="SLG26" s="147"/>
      <c r="SLH26" s="147"/>
      <c r="SLI26" s="147"/>
      <c r="SLJ26" s="147"/>
      <c r="SLK26" s="147"/>
      <c r="SLL26" s="147"/>
      <c r="SLM26" s="147"/>
      <c r="SLN26" s="147"/>
      <c r="SLO26" s="147"/>
      <c r="SLP26" s="147"/>
      <c r="SLQ26" s="147"/>
      <c r="SLR26" s="147"/>
      <c r="SLS26" s="147"/>
      <c r="SLT26" s="147"/>
      <c r="SLU26" s="147"/>
      <c r="SLV26" s="147"/>
      <c r="SLW26" s="147"/>
      <c r="SLX26" s="147"/>
      <c r="SLY26" s="147"/>
      <c r="SLZ26" s="147"/>
      <c r="SMA26" s="147"/>
      <c r="SMB26" s="147"/>
      <c r="SMC26" s="147"/>
      <c r="SMD26" s="147"/>
      <c r="SME26" s="147"/>
      <c r="SMF26" s="147"/>
      <c r="SMG26" s="147"/>
      <c r="SMH26" s="147"/>
      <c r="SMI26" s="147"/>
      <c r="SMJ26" s="147"/>
      <c r="SMK26" s="147"/>
      <c r="SML26" s="147"/>
      <c r="SMM26" s="147"/>
      <c r="SMN26" s="147"/>
      <c r="SMO26" s="147"/>
      <c r="SMP26" s="147"/>
      <c r="SMQ26" s="147"/>
      <c r="SMR26" s="147"/>
      <c r="SMS26" s="147"/>
      <c r="SMT26" s="147"/>
      <c r="SMU26" s="147"/>
      <c r="SMV26" s="147"/>
      <c r="SMW26" s="147"/>
      <c r="SMX26" s="147"/>
      <c r="SMY26" s="147"/>
      <c r="SMZ26" s="147"/>
      <c r="SNA26" s="147"/>
      <c r="SNB26" s="147"/>
      <c r="SNC26" s="147"/>
      <c r="SND26" s="147"/>
      <c r="SNE26" s="147"/>
      <c r="SNF26" s="147"/>
      <c r="SNG26" s="147"/>
      <c r="SNH26" s="147"/>
      <c r="SNI26" s="147"/>
      <c r="SNJ26" s="147"/>
      <c r="SNK26" s="147"/>
      <c r="SNL26" s="147"/>
      <c r="SNM26" s="147"/>
      <c r="SNN26" s="147"/>
      <c r="SNO26" s="147"/>
      <c r="SNP26" s="147"/>
      <c r="SNQ26" s="147"/>
      <c r="SNR26" s="147"/>
      <c r="SNS26" s="147"/>
      <c r="SNT26" s="147"/>
      <c r="SNU26" s="147"/>
      <c r="SNV26" s="147"/>
      <c r="SNW26" s="147"/>
      <c r="SNX26" s="147"/>
      <c r="SNY26" s="147"/>
      <c r="SNZ26" s="147"/>
      <c r="SOA26" s="147"/>
      <c r="SOB26" s="147"/>
      <c r="SOC26" s="147"/>
      <c r="SOD26" s="147"/>
      <c r="SOE26" s="147"/>
      <c r="SOF26" s="147"/>
      <c r="SOG26" s="147"/>
      <c r="SOH26" s="147"/>
      <c r="SOI26" s="147"/>
      <c r="SOJ26" s="147"/>
      <c r="SOK26" s="147"/>
      <c r="SOL26" s="147"/>
      <c r="SOM26" s="147"/>
      <c r="SON26" s="147"/>
      <c r="SOO26" s="147"/>
      <c r="SOP26" s="147"/>
      <c r="SOQ26" s="147"/>
      <c r="SOR26" s="147"/>
      <c r="SOS26" s="147"/>
      <c r="SOT26" s="147"/>
      <c r="SOU26" s="147"/>
      <c r="SOV26" s="147"/>
      <c r="SOW26" s="147"/>
      <c r="SOX26" s="147"/>
      <c r="SOY26" s="147"/>
      <c r="SOZ26" s="147"/>
      <c r="SPA26" s="147"/>
      <c r="SPB26" s="147"/>
      <c r="SPC26" s="147"/>
      <c r="SPD26" s="147"/>
      <c r="SPE26" s="147"/>
      <c r="SPF26" s="147"/>
      <c r="SPG26" s="147"/>
      <c r="SPH26" s="147"/>
      <c r="SPI26" s="147"/>
      <c r="SPJ26" s="147"/>
      <c r="SPK26" s="147"/>
      <c r="SPL26" s="147"/>
      <c r="SPM26" s="147"/>
      <c r="SPN26" s="147"/>
      <c r="SPO26" s="147"/>
      <c r="SPP26" s="147"/>
      <c r="SPQ26" s="147"/>
      <c r="SPR26" s="147"/>
      <c r="SPS26" s="147"/>
      <c r="SPT26" s="147"/>
      <c r="SPU26" s="147"/>
      <c r="SPV26" s="147"/>
      <c r="SPW26" s="147"/>
      <c r="SPX26" s="147"/>
      <c r="SPY26" s="147"/>
      <c r="SPZ26" s="147"/>
      <c r="SQA26" s="147"/>
      <c r="SQB26" s="147"/>
      <c r="SQC26" s="147"/>
      <c r="SQD26" s="147"/>
      <c r="SQE26" s="147"/>
      <c r="SQF26" s="147"/>
      <c r="SQG26" s="147"/>
      <c r="SQH26" s="147"/>
      <c r="SQI26" s="147"/>
      <c r="SQJ26" s="147"/>
      <c r="SQK26" s="147"/>
      <c r="SQL26" s="147"/>
      <c r="SQM26" s="147"/>
      <c r="SQN26" s="147"/>
      <c r="SQO26" s="147"/>
      <c r="SQP26" s="147"/>
      <c r="SQQ26" s="147"/>
      <c r="SQR26" s="147"/>
      <c r="SQS26" s="147"/>
      <c r="SQT26" s="147"/>
      <c r="SQU26" s="147"/>
      <c r="SQV26" s="147"/>
      <c r="SQW26" s="147"/>
      <c r="SQX26" s="147"/>
      <c r="SQY26" s="147"/>
      <c r="SQZ26" s="147"/>
      <c r="SRA26" s="147"/>
      <c r="SRB26" s="147"/>
      <c r="SRC26" s="147"/>
      <c r="SRD26" s="147"/>
      <c r="SRE26" s="147"/>
      <c r="SRF26" s="147"/>
      <c r="SRG26" s="147"/>
      <c r="SRH26" s="147"/>
      <c r="SRI26" s="147"/>
      <c r="SRJ26" s="147"/>
      <c r="SRK26" s="147"/>
      <c r="SRL26" s="147"/>
      <c r="SRM26" s="147"/>
      <c r="SRN26" s="147"/>
      <c r="SRO26" s="147"/>
      <c r="SRP26" s="147"/>
      <c r="SRQ26" s="147"/>
      <c r="SRR26" s="147"/>
      <c r="SRS26" s="147"/>
      <c r="SRT26" s="147"/>
      <c r="SRU26" s="147"/>
      <c r="SRV26" s="147"/>
      <c r="SRW26" s="147"/>
      <c r="SRX26" s="147"/>
      <c r="SRY26" s="147"/>
      <c r="SRZ26" s="147"/>
      <c r="SSA26" s="147"/>
      <c r="SSB26" s="147"/>
      <c r="SSC26" s="147"/>
      <c r="SSD26" s="147"/>
      <c r="SSE26" s="147"/>
      <c r="SSF26" s="147"/>
      <c r="SSG26" s="147"/>
      <c r="SSH26" s="147"/>
      <c r="SSI26" s="147"/>
      <c r="SSJ26" s="147"/>
      <c r="SSK26" s="147"/>
      <c r="SSL26" s="147"/>
      <c r="SSM26" s="147"/>
      <c r="SSN26" s="147"/>
      <c r="SSO26" s="147"/>
      <c r="SSP26" s="147"/>
      <c r="SSQ26" s="147"/>
      <c r="SSR26" s="147"/>
      <c r="SSS26" s="147"/>
      <c r="SST26" s="147"/>
      <c r="SSU26" s="147"/>
      <c r="SSV26" s="147"/>
      <c r="SSW26" s="147"/>
      <c r="SSX26" s="147"/>
      <c r="SSY26" s="147"/>
      <c r="SSZ26" s="147"/>
      <c r="STA26" s="147"/>
      <c r="STB26" s="147"/>
      <c r="STC26" s="147"/>
      <c r="STD26" s="147"/>
      <c r="STE26" s="147"/>
      <c r="STF26" s="147"/>
      <c r="STG26" s="147"/>
      <c r="STH26" s="147"/>
      <c r="STI26" s="147"/>
      <c r="STJ26" s="147"/>
      <c r="STK26" s="147"/>
      <c r="STL26" s="147"/>
      <c r="STM26" s="147"/>
      <c r="STN26" s="147"/>
      <c r="STO26" s="147"/>
      <c r="STP26" s="147"/>
      <c r="STQ26" s="147"/>
      <c r="STR26" s="147"/>
      <c r="STS26" s="147"/>
      <c r="STT26" s="147"/>
      <c r="STU26" s="147"/>
      <c r="STV26" s="147"/>
      <c r="STW26" s="147"/>
      <c r="STX26" s="147"/>
      <c r="STY26" s="147"/>
      <c r="STZ26" s="147"/>
      <c r="SUA26" s="147"/>
      <c r="SUB26" s="147"/>
      <c r="SUC26" s="147"/>
      <c r="SUD26" s="147"/>
      <c r="SUE26" s="147"/>
      <c r="SUF26" s="147"/>
      <c r="SUG26" s="147"/>
      <c r="SUH26" s="147"/>
      <c r="SUI26" s="147"/>
      <c r="SUJ26" s="147"/>
      <c r="SUK26" s="147"/>
      <c r="SUL26" s="147"/>
      <c r="SUM26" s="147"/>
      <c r="SUN26" s="147"/>
      <c r="SUO26" s="147"/>
      <c r="SUP26" s="147"/>
      <c r="SUQ26" s="147"/>
      <c r="SUR26" s="147"/>
      <c r="SUS26" s="147"/>
      <c r="SUT26" s="147"/>
      <c r="SUU26" s="147"/>
      <c r="SUV26" s="147"/>
      <c r="SUW26" s="147"/>
      <c r="SUX26" s="147"/>
      <c r="SUY26" s="147"/>
      <c r="SUZ26" s="147"/>
      <c r="SVA26" s="147"/>
      <c r="SVB26" s="147"/>
      <c r="SVC26" s="147"/>
      <c r="SVD26" s="147"/>
      <c r="SVE26" s="147"/>
      <c r="SVF26" s="147"/>
      <c r="SVG26" s="147"/>
      <c r="SVH26" s="147"/>
      <c r="SVI26" s="147"/>
      <c r="SVJ26" s="147"/>
      <c r="SVK26" s="147"/>
      <c r="SVL26" s="147"/>
      <c r="SVM26" s="147"/>
      <c r="SVN26" s="147"/>
      <c r="SVO26" s="147"/>
      <c r="SVP26" s="147"/>
      <c r="SVQ26" s="147"/>
      <c r="SVR26" s="147"/>
      <c r="SVS26" s="147"/>
      <c r="SVT26" s="147"/>
      <c r="SVU26" s="147"/>
      <c r="SVV26" s="147"/>
      <c r="SVW26" s="147"/>
      <c r="SVX26" s="147"/>
      <c r="SVY26" s="147"/>
      <c r="SVZ26" s="147"/>
      <c r="SWA26" s="147"/>
      <c r="SWB26" s="147"/>
      <c r="SWC26" s="147"/>
      <c r="SWD26" s="147"/>
      <c r="SWE26" s="147"/>
      <c r="SWF26" s="147"/>
      <c r="SWG26" s="147"/>
      <c r="SWH26" s="147"/>
      <c r="SWI26" s="147"/>
      <c r="SWJ26" s="147"/>
      <c r="SWK26" s="147"/>
      <c r="SWL26" s="147"/>
      <c r="SWM26" s="147"/>
      <c r="SWN26" s="147"/>
      <c r="SWO26" s="147"/>
      <c r="SWP26" s="147"/>
      <c r="SWQ26" s="147"/>
      <c r="SWR26" s="147"/>
      <c r="SWS26" s="147"/>
      <c r="SWT26" s="147"/>
      <c r="SWU26" s="147"/>
      <c r="SWV26" s="147"/>
      <c r="SWW26" s="147"/>
      <c r="SWX26" s="147"/>
      <c r="SWY26" s="147"/>
      <c r="SWZ26" s="147"/>
      <c r="SXA26" s="147"/>
      <c r="SXB26" s="147"/>
      <c r="SXC26" s="147"/>
      <c r="SXD26" s="147"/>
      <c r="SXE26" s="147"/>
      <c r="SXF26" s="147"/>
      <c r="SXG26" s="147"/>
      <c r="SXH26" s="147"/>
      <c r="SXI26" s="147"/>
      <c r="SXJ26" s="147"/>
      <c r="SXK26" s="147"/>
      <c r="SXL26" s="147"/>
      <c r="SXM26" s="147"/>
      <c r="SXN26" s="147"/>
      <c r="SXO26" s="147"/>
      <c r="SXP26" s="147"/>
      <c r="SXQ26" s="147"/>
      <c r="SXR26" s="147"/>
      <c r="SXS26" s="147"/>
      <c r="SXT26" s="147"/>
      <c r="SXU26" s="147"/>
      <c r="SXV26" s="147"/>
      <c r="SXW26" s="147"/>
      <c r="SXX26" s="147"/>
      <c r="SXY26" s="147"/>
      <c r="SXZ26" s="147"/>
      <c r="SYA26" s="147"/>
      <c r="SYB26" s="147"/>
      <c r="SYC26" s="147"/>
      <c r="SYD26" s="147"/>
      <c r="SYE26" s="147"/>
      <c r="SYF26" s="147"/>
      <c r="SYG26" s="147"/>
      <c r="SYH26" s="147"/>
      <c r="SYI26" s="147"/>
      <c r="SYJ26" s="147"/>
      <c r="SYK26" s="147"/>
      <c r="SYL26" s="147"/>
      <c r="SYM26" s="147"/>
      <c r="SYN26" s="147"/>
      <c r="SYO26" s="147"/>
      <c r="SYP26" s="147"/>
      <c r="SYQ26" s="147"/>
      <c r="SYR26" s="147"/>
      <c r="SYS26" s="147"/>
      <c r="SYT26" s="147"/>
      <c r="SYU26" s="147"/>
      <c r="SYV26" s="147"/>
      <c r="SYW26" s="147"/>
      <c r="SYX26" s="147"/>
      <c r="SYY26" s="147"/>
      <c r="SYZ26" s="147"/>
      <c r="SZA26" s="147"/>
      <c r="SZB26" s="147"/>
      <c r="SZC26" s="147"/>
      <c r="SZD26" s="147"/>
      <c r="SZE26" s="147"/>
      <c r="SZF26" s="147"/>
      <c r="SZG26" s="147"/>
      <c r="SZH26" s="147"/>
      <c r="SZI26" s="147"/>
      <c r="SZJ26" s="147"/>
      <c r="SZK26" s="147"/>
      <c r="SZL26" s="147"/>
      <c r="SZM26" s="147"/>
      <c r="SZN26" s="147"/>
      <c r="SZO26" s="147"/>
      <c r="SZP26" s="147"/>
      <c r="SZQ26" s="147"/>
      <c r="SZR26" s="147"/>
      <c r="SZS26" s="147"/>
      <c r="SZT26" s="147"/>
      <c r="SZU26" s="147"/>
      <c r="SZV26" s="147"/>
      <c r="SZW26" s="147"/>
      <c r="SZX26" s="147"/>
      <c r="SZY26" s="147"/>
      <c r="SZZ26" s="147"/>
      <c r="TAA26" s="147"/>
      <c r="TAB26" s="147"/>
      <c r="TAC26" s="147"/>
      <c r="TAD26" s="147"/>
      <c r="TAE26" s="147"/>
      <c r="TAF26" s="147"/>
      <c r="TAG26" s="147"/>
      <c r="TAH26" s="147"/>
      <c r="TAI26" s="147"/>
      <c r="TAJ26" s="147"/>
      <c r="TAK26" s="147"/>
      <c r="TAL26" s="147"/>
      <c r="TAM26" s="147"/>
      <c r="TAN26" s="147"/>
      <c r="TAO26" s="147"/>
      <c r="TAP26" s="147"/>
      <c r="TAQ26" s="147"/>
      <c r="TAR26" s="147"/>
      <c r="TAS26" s="147"/>
      <c r="TAT26" s="147"/>
      <c r="TAU26" s="147"/>
      <c r="TAV26" s="147"/>
      <c r="TAW26" s="147"/>
      <c r="TAX26" s="147"/>
      <c r="TAY26" s="147"/>
      <c r="TAZ26" s="147"/>
      <c r="TBA26" s="147"/>
      <c r="TBB26" s="147"/>
      <c r="TBC26" s="147"/>
      <c r="TBD26" s="147"/>
      <c r="TBE26" s="147"/>
      <c r="TBF26" s="147"/>
      <c r="TBG26" s="147"/>
      <c r="TBH26" s="147"/>
      <c r="TBI26" s="147"/>
      <c r="TBJ26" s="147"/>
      <c r="TBK26" s="147"/>
      <c r="TBL26" s="147"/>
      <c r="TBM26" s="147"/>
      <c r="TBN26" s="147"/>
      <c r="TBO26" s="147"/>
      <c r="TBP26" s="147"/>
      <c r="TBQ26" s="147"/>
      <c r="TBR26" s="147"/>
      <c r="TBS26" s="147"/>
      <c r="TBT26" s="147"/>
      <c r="TBU26" s="147"/>
      <c r="TBV26" s="147"/>
      <c r="TBW26" s="147"/>
      <c r="TBX26" s="147"/>
      <c r="TBY26" s="147"/>
      <c r="TBZ26" s="147"/>
      <c r="TCA26" s="147"/>
      <c r="TCB26" s="147"/>
      <c r="TCC26" s="147"/>
      <c r="TCD26" s="147"/>
      <c r="TCE26" s="147"/>
      <c r="TCF26" s="147"/>
      <c r="TCG26" s="147"/>
      <c r="TCH26" s="147"/>
      <c r="TCI26" s="147"/>
      <c r="TCJ26" s="147"/>
      <c r="TCK26" s="147"/>
      <c r="TCL26" s="147"/>
      <c r="TCM26" s="147"/>
      <c r="TCN26" s="147"/>
      <c r="TCO26" s="147"/>
      <c r="TCP26" s="147"/>
      <c r="TCQ26" s="147"/>
      <c r="TCR26" s="147"/>
      <c r="TCS26" s="147"/>
      <c r="TCT26" s="147"/>
      <c r="TCU26" s="147"/>
      <c r="TCV26" s="147"/>
      <c r="TCW26" s="147"/>
      <c r="TCX26" s="147"/>
      <c r="TCY26" s="147"/>
      <c r="TCZ26" s="147"/>
      <c r="TDA26" s="147"/>
      <c r="TDB26" s="147"/>
      <c r="TDC26" s="147"/>
      <c r="TDD26" s="147"/>
      <c r="TDE26" s="147"/>
      <c r="TDF26" s="147"/>
      <c r="TDG26" s="147"/>
      <c r="TDH26" s="147"/>
      <c r="TDI26" s="147"/>
      <c r="TDJ26" s="147"/>
      <c r="TDK26" s="147"/>
      <c r="TDL26" s="147"/>
      <c r="TDM26" s="147"/>
      <c r="TDN26" s="147"/>
      <c r="TDO26" s="147"/>
      <c r="TDP26" s="147"/>
      <c r="TDQ26" s="147"/>
      <c r="TDR26" s="147"/>
      <c r="TDS26" s="147"/>
      <c r="TDT26" s="147"/>
      <c r="TDU26" s="147"/>
      <c r="TDV26" s="147"/>
      <c r="TDW26" s="147"/>
      <c r="TDX26" s="147"/>
      <c r="TDY26" s="147"/>
      <c r="TDZ26" s="147"/>
      <c r="TEA26" s="147"/>
      <c r="TEB26" s="147"/>
      <c r="TEC26" s="147"/>
      <c r="TED26" s="147"/>
      <c r="TEE26" s="147"/>
      <c r="TEF26" s="147"/>
      <c r="TEG26" s="147"/>
      <c r="TEH26" s="147"/>
      <c r="TEI26" s="147"/>
      <c r="TEJ26" s="147"/>
      <c r="TEK26" s="147"/>
      <c r="TEL26" s="147"/>
      <c r="TEM26" s="147"/>
      <c r="TEN26" s="147"/>
      <c r="TEO26" s="147"/>
      <c r="TEP26" s="147"/>
      <c r="TEQ26" s="147"/>
      <c r="TER26" s="147"/>
      <c r="TES26" s="147"/>
      <c r="TET26" s="147"/>
      <c r="TEU26" s="147"/>
      <c r="TEV26" s="147"/>
      <c r="TEW26" s="147"/>
      <c r="TEX26" s="147"/>
      <c r="TEY26" s="147"/>
      <c r="TEZ26" s="147"/>
      <c r="TFA26" s="147"/>
      <c r="TFB26" s="147"/>
      <c r="TFC26" s="147"/>
      <c r="TFD26" s="147"/>
      <c r="TFE26" s="147"/>
      <c r="TFF26" s="147"/>
      <c r="TFG26" s="147"/>
      <c r="TFH26" s="147"/>
      <c r="TFI26" s="147"/>
      <c r="TFJ26" s="147"/>
      <c r="TFK26" s="147"/>
      <c r="TFL26" s="147"/>
      <c r="TFM26" s="147"/>
      <c r="TFN26" s="147"/>
      <c r="TFO26" s="147"/>
      <c r="TFP26" s="147"/>
      <c r="TFQ26" s="147"/>
      <c r="TFR26" s="147"/>
      <c r="TFS26" s="147"/>
      <c r="TFT26" s="147"/>
      <c r="TFU26" s="147"/>
      <c r="TFV26" s="147"/>
      <c r="TFW26" s="147"/>
      <c r="TFX26" s="147"/>
      <c r="TFY26" s="147"/>
      <c r="TFZ26" s="147"/>
      <c r="TGA26" s="147"/>
      <c r="TGB26" s="147"/>
      <c r="TGC26" s="147"/>
      <c r="TGD26" s="147"/>
      <c r="TGE26" s="147"/>
      <c r="TGF26" s="147"/>
      <c r="TGG26" s="147"/>
      <c r="TGH26" s="147"/>
      <c r="TGI26" s="147"/>
      <c r="TGJ26" s="147"/>
      <c r="TGK26" s="147"/>
      <c r="TGL26" s="147"/>
      <c r="TGM26" s="147"/>
      <c r="TGN26" s="147"/>
      <c r="TGO26" s="147"/>
      <c r="TGP26" s="147"/>
      <c r="TGQ26" s="147"/>
      <c r="TGR26" s="147"/>
      <c r="TGS26" s="147"/>
      <c r="TGT26" s="147"/>
      <c r="TGU26" s="147"/>
      <c r="TGV26" s="147"/>
      <c r="TGW26" s="147"/>
      <c r="TGX26" s="147"/>
      <c r="TGY26" s="147"/>
      <c r="TGZ26" s="147"/>
      <c r="THA26" s="147"/>
      <c r="THB26" s="147"/>
      <c r="THC26" s="147"/>
      <c r="THD26" s="147"/>
      <c r="THE26" s="147"/>
      <c r="THF26" s="147"/>
      <c r="THG26" s="147"/>
      <c r="THH26" s="147"/>
      <c r="THI26" s="147"/>
      <c r="THJ26" s="147"/>
      <c r="THK26" s="147"/>
      <c r="THL26" s="147"/>
      <c r="THM26" s="147"/>
      <c r="THN26" s="147"/>
      <c r="THO26" s="147"/>
      <c r="THP26" s="147"/>
      <c r="THQ26" s="147"/>
      <c r="THR26" s="147"/>
      <c r="THS26" s="147"/>
      <c r="THT26" s="147"/>
      <c r="THU26" s="147"/>
      <c r="THV26" s="147"/>
      <c r="THW26" s="147"/>
      <c r="THX26" s="147"/>
      <c r="THY26" s="147"/>
      <c r="THZ26" s="147"/>
      <c r="TIA26" s="147"/>
      <c r="TIB26" s="147"/>
      <c r="TIC26" s="147"/>
      <c r="TID26" s="147"/>
      <c r="TIE26" s="147"/>
      <c r="TIF26" s="147"/>
      <c r="TIG26" s="147"/>
      <c r="TIH26" s="147"/>
      <c r="TII26" s="147"/>
      <c r="TIJ26" s="147"/>
      <c r="TIK26" s="147"/>
      <c r="TIL26" s="147"/>
      <c r="TIM26" s="147"/>
      <c r="TIN26" s="147"/>
      <c r="TIO26" s="147"/>
      <c r="TIP26" s="147"/>
      <c r="TIQ26" s="147"/>
      <c r="TIR26" s="147"/>
      <c r="TIS26" s="147"/>
      <c r="TIT26" s="147"/>
      <c r="TIU26" s="147"/>
      <c r="TIV26" s="147"/>
      <c r="TIW26" s="147"/>
      <c r="TIX26" s="147"/>
      <c r="TIY26" s="147"/>
      <c r="TIZ26" s="147"/>
      <c r="TJA26" s="147"/>
      <c r="TJB26" s="147"/>
      <c r="TJC26" s="147"/>
      <c r="TJD26" s="147"/>
      <c r="TJE26" s="147"/>
      <c r="TJF26" s="147"/>
      <c r="TJG26" s="147"/>
      <c r="TJH26" s="147"/>
      <c r="TJI26" s="147"/>
      <c r="TJJ26" s="147"/>
      <c r="TJK26" s="147"/>
      <c r="TJL26" s="147"/>
      <c r="TJM26" s="147"/>
      <c r="TJN26" s="147"/>
      <c r="TJO26" s="147"/>
      <c r="TJP26" s="147"/>
      <c r="TJQ26" s="147"/>
      <c r="TJR26" s="147"/>
      <c r="TJS26" s="147"/>
      <c r="TJT26" s="147"/>
      <c r="TJU26" s="147"/>
      <c r="TJV26" s="147"/>
      <c r="TJW26" s="147"/>
      <c r="TJX26" s="147"/>
      <c r="TJY26" s="147"/>
      <c r="TJZ26" s="147"/>
      <c r="TKA26" s="147"/>
      <c r="TKB26" s="147"/>
      <c r="TKC26" s="147"/>
      <c r="TKD26" s="147"/>
      <c r="TKE26" s="147"/>
      <c r="TKF26" s="147"/>
      <c r="TKG26" s="147"/>
      <c r="TKH26" s="147"/>
      <c r="TKI26" s="147"/>
      <c r="TKJ26" s="147"/>
      <c r="TKK26" s="147"/>
      <c r="TKL26" s="147"/>
      <c r="TKM26" s="147"/>
      <c r="TKN26" s="147"/>
      <c r="TKO26" s="147"/>
      <c r="TKP26" s="147"/>
      <c r="TKQ26" s="147"/>
      <c r="TKR26" s="147"/>
      <c r="TKS26" s="147"/>
      <c r="TKT26" s="147"/>
      <c r="TKU26" s="147"/>
      <c r="TKV26" s="147"/>
      <c r="TKW26" s="147"/>
      <c r="TKX26" s="147"/>
      <c r="TKY26" s="147"/>
      <c r="TKZ26" s="147"/>
      <c r="TLA26" s="147"/>
      <c r="TLB26" s="147"/>
      <c r="TLC26" s="147"/>
      <c r="TLD26" s="147"/>
      <c r="TLE26" s="147"/>
      <c r="TLF26" s="147"/>
      <c r="TLG26" s="147"/>
      <c r="TLH26" s="147"/>
      <c r="TLI26" s="147"/>
      <c r="TLJ26" s="147"/>
      <c r="TLK26" s="147"/>
      <c r="TLL26" s="147"/>
      <c r="TLM26" s="147"/>
      <c r="TLN26" s="147"/>
      <c r="TLO26" s="147"/>
      <c r="TLP26" s="147"/>
      <c r="TLQ26" s="147"/>
      <c r="TLR26" s="147"/>
      <c r="TLS26" s="147"/>
      <c r="TLT26" s="147"/>
      <c r="TLU26" s="147"/>
      <c r="TLV26" s="147"/>
      <c r="TLW26" s="147"/>
      <c r="TLX26" s="147"/>
      <c r="TLY26" s="147"/>
      <c r="TLZ26" s="147"/>
      <c r="TMA26" s="147"/>
      <c r="TMB26" s="147"/>
      <c r="TMC26" s="147"/>
      <c r="TMD26" s="147"/>
      <c r="TME26" s="147"/>
      <c r="TMF26" s="147"/>
      <c r="TMG26" s="147"/>
      <c r="TMH26" s="147"/>
      <c r="TMI26" s="147"/>
      <c r="TMJ26" s="147"/>
      <c r="TMK26" s="147"/>
      <c r="TML26" s="147"/>
      <c r="TMM26" s="147"/>
      <c r="TMN26" s="147"/>
      <c r="TMO26" s="147"/>
      <c r="TMP26" s="147"/>
      <c r="TMQ26" s="147"/>
      <c r="TMR26" s="147"/>
      <c r="TMS26" s="147"/>
      <c r="TMT26" s="147"/>
      <c r="TMU26" s="147"/>
      <c r="TMV26" s="147"/>
      <c r="TMW26" s="147"/>
      <c r="TMX26" s="147"/>
      <c r="TMY26" s="147"/>
      <c r="TMZ26" s="147"/>
      <c r="TNA26" s="147"/>
      <c r="TNB26" s="147"/>
      <c r="TNC26" s="147"/>
      <c r="TND26" s="147"/>
      <c r="TNE26" s="147"/>
      <c r="TNF26" s="147"/>
      <c r="TNG26" s="147"/>
      <c r="TNH26" s="147"/>
      <c r="TNI26" s="147"/>
      <c r="TNJ26" s="147"/>
      <c r="TNK26" s="147"/>
      <c r="TNL26" s="147"/>
      <c r="TNM26" s="147"/>
      <c r="TNN26" s="147"/>
      <c r="TNO26" s="147"/>
      <c r="TNP26" s="147"/>
      <c r="TNQ26" s="147"/>
      <c r="TNR26" s="147"/>
      <c r="TNS26" s="147"/>
      <c r="TNT26" s="147"/>
      <c r="TNU26" s="147"/>
      <c r="TNV26" s="147"/>
      <c r="TNW26" s="147"/>
      <c r="TNX26" s="147"/>
      <c r="TNY26" s="147"/>
      <c r="TNZ26" s="147"/>
      <c r="TOA26" s="147"/>
      <c r="TOB26" s="147"/>
      <c r="TOC26" s="147"/>
      <c r="TOD26" s="147"/>
      <c r="TOE26" s="147"/>
      <c r="TOF26" s="147"/>
      <c r="TOG26" s="147"/>
      <c r="TOH26" s="147"/>
      <c r="TOI26" s="147"/>
      <c r="TOJ26" s="147"/>
      <c r="TOK26" s="147"/>
      <c r="TOL26" s="147"/>
      <c r="TOM26" s="147"/>
      <c r="TON26" s="147"/>
      <c r="TOO26" s="147"/>
      <c r="TOP26" s="147"/>
      <c r="TOQ26" s="147"/>
      <c r="TOR26" s="147"/>
      <c r="TOS26" s="147"/>
      <c r="TOT26" s="147"/>
      <c r="TOU26" s="147"/>
      <c r="TOV26" s="147"/>
      <c r="TOW26" s="147"/>
      <c r="TOX26" s="147"/>
      <c r="TOY26" s="147"/>
      <c r="TOZ26" s="147"/>
      <c r="TPA26" s="147"/>
      <c r="TPB26" s="147"/>
      <c r="TPC26" s="147"/>
      <c r="TPD26" s="147"/>
      <c r="TPE26" s="147"/>
      <c r="TPF26" s="147"/>
      <c r="TPG26" s="147"/>
      <c r="TPH26" s="147"/>
      <c r="TPI26" s="147"/>
      <c r="TPJ26" s="147"/>
      <c r="TPK26" s="147"/>
      <c r="TPL26" s="147"/>
      <c r="TPM26" s="147"/>
      <c r="TPN26" s="147"/>
      <c r="TPO26" s="147"/>
      <c r="TPP26" s="147"/>
      <c r="TPQ26" s="147"/>
      <c r="TPR26" s="147"/>
      <c r="TPS26" s="147"/>
      <c r="TPT26" s="147"/>
      <c r="TPU26" s="147"/>
      <c r="TPV26" s="147"/>
      <c r="TPW26" s="147"/>
      <c r="TPX26" s="147"/>
      <c r="TPY26" s="147"/>
      <c r="TPZ26" s="147"/>
      <c r="TQA26" s="147"/>
      <c r="TQB26" s="147"/>
      <c r="TQC26" s="147"/>
      <c r="TQD26" s="147"/>
      <c r="TQE26" s="147"/>
      <c r="TQF26" s="147"/>
      <c r="TQG26" s="147"/>
      <c r="TQH26" s="147"/>
      <c r="TQI26" s="147"/>
      <c r="TQJ26" s="147"/>
      <c r="TQK26" s="147"/>
      <c r="TQL26" s="147"/>
      <c r="TQM26" s="147"/>
      <c r="TQN26" s="147"/>
      <c r="TQO26" s="147"/>
      <c r="TQP26" s="147"/>
      <c r="TQQ26" s="147"/>
      <c r="TQR26" s="147"/>
      <c r="TQS26" s="147"/>
      <c r="TQT26" s="147"/>
      <c r="TQU26" s="147"/>
      <c r="TQV26" s="147"/>
      <c r="TQW26" s="147"/>
      <c r="TQX26" s="147"/>
      <c r="TQY26" s="147"/>
      <c r="TQZ26" s="147"/>
      <c r="TRA26" s="147"/>
      <c r="TRB26" s="147"/>
      <c r="TRC26" s="147"/>
      <c r="TRD26" s="147"/>
      <c r="TRE26" s="147"/>
      <c r="TRF26" s="147"/>
      <c r="TRG26" s="147"/>
      <c r="TRH26" s="147"/>
      <c r="TRI26" s="147"/>
      <c r="TRJ26" s="147"/>
      <c r="TRK26" s="147"/>
      <c r="TRL26" s="147"/>
      <c r="TRM26" s="147"/>
      <c r="TRN26" s="147"/>
      <c r="TRO26" s="147"/>
      <c r="TRP26" s="147"/>
      <c r="TRQ26" s="147"/>
      <c r="TRR26" s="147"/>
      <c r="TRS26" s="147"/>
      <c r="TRT26" s="147"/>
      <c r="TRU26" s="147"/>
      <c r="TRV26" s="147"/>
      <c r="TRW26" s="147"/>
      <c r="TRX26" s="147"/>
      <c r="TRY26" s="147"/>
      <c r="TRZ26" s="147"/>
      <c r="TSA26" s="147"/>
      <c r="TSB26" s="147"/>
      <c r="TSC26" s="147"/>
      <c r="TSD26" s="147"/>
      <c r="TSE26" s="147"/>
      <c r="TSF26" s="147"/>
      <c r="TSG26" s="147"/>
      <c r="TSH26" s="147"/>
      <c r="TSI26" s="147"/>
      <c r="TSJ26" s="147"/>
      <c r="TSK26" s="147"/>
      <c r="TSL26" s="147"/>
      <c r="TSM26" s="147"/>
      <c r="TSN26" s="147"/>
      <c r="TSO26" s="147"/>
      <c r="TSP26" s="147"/>
      <c r="TSQ26" s="147"/>
      <c r="TSR26" s="147"/>
      <c r="TSS26" s="147"/>
      <c r="TST26" s="147"/>
      <c r="TSU26" s="147"/>
      <c r="TSV26" s="147"/>
      <c r="TSW26" s="147"/>
      <c r="TSX26" s="147"/>
      <c r="TSY26" s="147"/>
      <c r="TSZ26" s="147"/>
      <c r="TTA26" s="147"/>
      <c r="TTB26" s="147"/>
      <c r="TTC26" s="147"/>
      <c r="TTD26" s="147"/>
      <c r="TTE26" s="147"/>
      <c r="TTF26" s="147"/>
      <c r="TTG26" s="147"/>
      <c r="TTH26" s="147"/>
      <c r="TTI26" s="147"/>
      <c r="TTJ26" s="147"/>
      <c r="TTK26" s="147"/>
      <c r="TTL26" s="147"/>
      <c r="TTM26" s="147"/>
      <c r="TTN26" s="147"/>
      <c r="TTO26" s="147"/>
      <c r="TTP26" s="147"/>
      <c r="TTQ26" s="147"/>
      <c r="TTR26" s="147"/>
      <c r="TTS26" s="147"/>
      <c r="TTT26" s="147"/>
      <c r="TTU26" s="147"/>
      <c r="TTV26" s="147"/>
      <c r="TTW26" s="147"/>
      <c r="TTX26" s="147"/>
      <c r="TTY26" s="147"/>
      <c r="TTZ26" s="147"/>
      <c r="TUA26" s="147"/>
      <c r="TUB26" s="147"/>
      <c r="TUC26" s="147"/>
      <c r="TUD26" s="147"/>
      <c r="TUE26" s="147"/>
      <c r="TUF26" s="147"/>
      <c r="TUG26" s="147"/>
      <c r="TUH26" s="147"/>
      <c r="TUI26" s="147"/>
      <c r="TUJ26" s="147"/>
      <c r="TUK26" s="147"/>
      <c r="TUL26" s="147"/>
      <c r="TUM26" s="147"/>
      <c r="TUN26" s="147"/>
      <c r="TUO26" s="147"/>
      <c r="TUP26" s="147"/>
      <c r="TUQ26" s="147"/>
      <c r="TUR26" s="147"/>
      <c r="TUS26" s="147"/>
      <c r="TUT26" s="147"/>
      <c r="TUU26" s="147"/>
      <c r="TUV26" s="147"/>
      <c r="TUW26" s="147"/>
      <c r="TUX26" s="147"/>
      <c r="TUY26" s="147"/>
      <c r="TUZ26" s="147"/>
      <c r="TVA26" s="147"/>
      <c r="TVB26" s="147"/>
      <c r="TVC26" s="147"/>
      <c r="TVD26" s="147"/>
      <c r="TVE26" s="147"/>
      <c r="TVF26" s="147"/>
      <c r="TVG26" s="147"/>
      <c r="TVH26" s="147"/>
      <c r="TVI26" s="147"/>
      <c r="TVJ26" s="147"/>
      <c r="TVK26" s="147"/>
      <c r="TVL26" s="147"/>
      <c r="TVM26" s="147"/>
      <c r="TVN26" s="147"/>
      <c r="TVO26" s="147"/>
      <c r="TVP26" s="147"/>
      <c r="TVQ26" s="147"/>
      <c r="TVR26" s="147"/>
      <c r="TVS26" s="147"/>
      <c r="TVT26" s="147"/>
      <c r="TVU26" s="147"/>
      <c r="TVV26" s="147"/>
      <c r="TVW26" s="147"/>
      <c r="TVX26" s="147"/>
      <c r="TVY26" s="147"/>
      <c r="TVZ26" s="147"/>
      <c r="TWA26" s="147"/>
      <c r="TWB26" s="147"/>
      <c r="TWC26" s="147"/>
      <c r="TWD26" s="147"/>
      <c r="TWE26" s="147"/>
      <c r="TWF26" s="147"/>
      <c r="TWG26" s="147"/>
      <c r="TWH26" s="147"/>
      <c r="TWI26" s="147"/>
      <c r="TWJ26" s="147"/>
      <c r="TWK26" s="147"/>
      <c r="TWL26" s="147"/>
      <c r="TWM26" s="147"/>
      <c r="TWN26" s="147"/>
      <c r="TWO26" s="147"/>
      <c r="TWP26" s="147"/>
      <c r="TWQ26" s="147"/>
      <c r="TWR26" s="147"/>
      <c r="TWS26" s="147"/>
      <c r="TWT26" s="147"/>
      <c r="TWU26" s="147"/>
      <c r="TWV26" s="147"/>
      <c r="TWW26" s="147"/>
      <c r="TWX26" s="147"/>
      <c r="TWY26" s="147"/>
      <c r="TWZ26" s="147"/>
      <c r="TXA26" s="147"/>
      <c r="TXB26" s="147"/>
      <c r="TXC26" s="147"/>
      <c r="TXD26" s="147"/>
      <c r="TXE26" s="147"/>
      <c r="TXF26" s="147"/>
      <c r="TXG26" s="147"/>
      <c r="TXH26" s="147"/>
      <c r="TXI26" s="147"/>
      <c r="TXJ26" s="147"/>
      <c r="TXK26" s="147"/>
      <c r="TXL26" s="147"/>
      <c r="TXM26" s="147"/>
      <c r="TXN26" s="147"/>
      <c r="TXO26" s="147"/>
      <c r="TXP26" s="147"/>
      <c r="TXQ26" s="147"/>
      <c r="TXR26" s="147"/>
      <c r="TXS26" s="147"/>
      <c r="TXT26" s="147"/>
      <c r="TXU26" s="147"/>
      <c r="TXV26" s="147"/>
      <c r="TXW26" s="147"/>
      <c r="TXX26" s="147"/>
      <c r="TXY26" s="147"/>
      <c r="TXZ26" s="147"/>
      <c r="TYA26" s="147"/>
      <c r="TYB26" s="147"/>
      <c r="TYC26" s="147"/>
      <c r="TYD26" s="147"/>
      <c r="TYE26" s="147"/>
      <c r="TYF26" s="147"/>
      <c r="TYG26" s="147"/>
      <c r="TYH26" s="147"/>
      <c r="TYI26" s="147"/>
      <c r="TYJ26" s="147"/>
      <c r="TYK26" s="147"/>
      <c r="TYL26" s="147"/>
      <c r="TYM26" s="147"/>
      <c r="TYN26" s="147"/>
      <c r="TYO26" s="147"/>
      <c r="TYP26" s="147"/>
      <c r="TYQ26" s="147"/>
      <c r="TYR26" s="147"/>
      <c r="TYS26" s="147"/>
      <c r="TYT26" s="147"/>
      <c r="TYU26" s="147"/>
      <c r="TYV26" s="147"/>
      <c r="TYW26" s="147"/>
      <c r="TYX26" s="147"/>
      <c r="TYY26" s="147"/>
      <c r="TYZ26" s="147"/>
      <c r="TZA26" s="147"/>
      <c r="TZB26" s="147"/>
      <c r="TZC26" s="147"/>
      <c r="TZD26" s="147"/>
      <c r="TZE26" s="147"/>
      <c r="TZF26" s="147"/>
      <c r="TZG26" s="147"/>
      <c r="TZH26" s="147"/>
      <c r="TZI26" s="147"/>
      <c r="TZJ26" s="147"/>
      <c r="TZK26" s="147"/>
      <c r="TZL26" s="147"/>
      <c r="TZM26" s="147"/>
      <c r="TZN26" s="147"/>
      <c r="TZO26" s="147"/>
      <c r="TZP26" s="147"/>
      <c r="TZQ26" s="147"/>
      <c r="TZR26" s="147"/>
      <c r="TZS26" s="147"/>
      <c r="TZT26" s="147"/>
      <c r="TZU26" s="147"/>
      <c r="TZV26" s="147"/>
      <c r="TZW26" s="147"/>
      <c r="TZX26" s="147"/>
      <c r="TZY26" s="147"/>
      <c r="TZZ26" s="147"/>
      <c r="UAA26" s="147"/>
      <c r="UAB26" s="147"/>
      <c r="UAC26" s="147"/>
      <c r="UAD26" s="147"/>
      <c r="UAE26" s="147"/>
      <c r="UAF26" s="147"/>
      <c r="UAG26" s="147"/>
      <c r="UAH26" s="147"/>
      <c r="UAI26" s="147"/>
      <c r="UAJ26" s="147"/>
      <c r="UAK26" s="147"/>
      <c r="UAL26" s="147"/>
      <c r="UAM26" s="147"/>
      <c r="UAN26" s="147"/>
      <c r="UAO26" s="147"/>
      <c r="UAP26" s="147"/>
      <c r="UAQ26" s="147"/>
      <c r="UAR26" s="147"/>
      <c r="UAS26" s="147"/>
      <c r="UAT26" s="147"/>
      <c r="UAU26" s="147"/>
      <c r="UAV26" s="147"/>
      <c r="UAW26" s="147"/>
      <c r="UAX26" s="147"/>
      <c r="UAY26" s="147"/>
      <c r="UAZ26" s="147"/>
      <c r="UBA26" s="147"/>
      <c r="UBB26" s="147"/>
      <c r="UBC26" s="147"/>
      <c r="UBD26" s="147"/>
      <c r="UBE26" s="147"/>
      <c r="UBF26" s="147"/>
      <c r="UBG26" s="147"/>
      <c r="UBH26" s="147"/>
      <c r="UBI26" s="147"/>
      <c r="UBJ26" s="147"/>
      <c r="UBK26" s="147"/>
      <c r="UBL26" s="147"/>
      <c r="UBM26" s="147"/>
      <c r="UBN26" s="147"/>
      <c r="UBO26" s="147"/>
      <c r="UBP26" s="147"/>
      <c r="UBQ26" s="147"/>
      <c r="UBR26" s="147"/>
      <c r="UBS26" s="147"/>
      <c r="UBT26" s="147"/>
      <c r="UBU26" s="147"/>
      <c r="UBV26" s="147"/>
      <c r="UBW26" s="147"/>
      <c r="UBX26" s="147"/>
      <c r="UBY26" s="147"/>
      <c r="UBZ26" s="147"/>
      <c r="UCA26" s="147"/>
      <c r="UCB26" s="147"/>
      <c r="UCC26" s="147"/>
      <c r="UCD26" s="147"/>
      <c r="UCE26" s="147"/>
      <c r="UCF26" s="147"/>
      <c r="UCG26" s="147"/>
      <c r="UCH26" s="147"/>
      <c r="UCI26" s="147"/>
      <c r="UCJ26" s="147"/>
      <c r="UCK26" s="147"/>
      <c r="UCL26" s="147"/>
      <c r="UCM26" s="147"/>
      <c r="UCN26" s="147"/>
      <c r="UCO26" s="147"/>
      <c r="UCP26" s="147"/>
      <c r="UCQ26" s="147"/>
      <c r="UCR26" s="147"/>
      <c r="UCS26" s="147"/>
      <c r="UCT26" s="147"/>
      <c r="UCU26" s="147"/>
      <c r="UCV26" s="147"/>
      <c r="UCW26" s="147"/>
      <c r="UCX26" s="147"/>
      <c r="UCY26" s="147"/>
      <c r="UCZ26" s="147"/>
      <c r="UDA26" s="147"/>
      <c r="UDB26" s="147"/>
      <c r="UDC26" s="147"/>
      <c r="UDD26" s="147"/>
      <c r="UDE26" s="147"/>
      <c r="UDF26" s="147"/>
      <c r="UDG26" s="147"/>
      <c r="UDH26" s="147"/>
      <c r="UDI26" s="147"/>
      <c r="UDJ26" s="147"/>
      <c r="UDK26" s="147"/>
      <c r="UDL26" s="147"/>
      <c r="UDM26" s="147"/>
      <c r="UDN26" s="147"/>
      <c r="UDO26" s="147"/>
      <c r="UDP26" s="147"/>
      <c r="UDQ26" s="147"/>
      <c r="UDR26" s="147"/>
      <c r="UDS26" s="147"/>
      <c r="UDT26" s="147"/>
      <c r="UDU26" s="147"/>
      <c r="UDV26" s="147"/>
      <c r="UDW26" s="147"/>
      <c r="UDX26" s="147"/>
      <c r="UDY26" s="147"/>
      <c r="UDZ26" s="147"/>
      <c r="UEA26" s="147"/>
      <c r="UEB26" s="147"/>
      <c r="UEC26" s="147"/>
      <c r="UED26" s="147"/>
      <c r="UEE26" s="147"/>
      <c r="UEF26" s="147"/>
      <c r="UEG26" s="147"/>
      <c r="UEH26" s="147"/>
      <c r="UEI26" s="147"/>
      <c r="UEJ26" s="147"/>
      <c r="UEK26" s="147"/>
      <c r="UEL26" s="147"/>
      <c r="UEM26" s="147"/>
      <c r="UEN26" s="147"/>
      <c r="UEO26" s="147"/>
      <c r="UEP26" s="147"/>
      <c r="UEQ26" s="147"/>
      <c r="UER26" s="147"/>
      <c r="UES26" s="147"/>
      <c r="UET26" s="147"/>
      <c r="UEU26" s="147"/>
      <c r="UEV26" s="147"/>
      <c r="UEW26" s="147"/>
      <c r="UEX26" s="147"/>
      <c r="UEY26" s="147"/>
      <c r="UEZ26" s="147"/>
      <c r="UFA26" s="147"/>
      <c r="UFB26" s="147"/>
      <c r="UFC26" s="147"/>
      <c r="UFD26" s="147"/>
      <c r="UFE26" s="147"/>
      <c r="UFF26" s="147"/>
      <c r="UFG26" s="147"/>
      <c r="UFH26" s="147"/>
      <c r="UFI26" s="147"/>
      <c r="UFJ26" s="147"/>
      <c r="UFK26" s="147"/>
      <c r="UFL26" s="147"/>
      <c r="UFM26" s="147"/>
      <c r="UFN26" s="147"/>
      <c r="UFO26" s="147"/>
      <c r="UFP26" s="147"/>
      <c r="UFQ26" s="147"/>
      <c r="UFR26" s="147"/>
      <c r="UFS26" s="147"/>
      <c r="UFT26" s="147"/>
      <c r="UFU26" s="147"/>
      <c r="UFV26" s="147"/>
      <c r="UFW26" s="147"/>
      <c r="UFX26" s="147"/>
      <c r="UFY26" s="147"/>
      <c r="UFZ26" s="147"/>
      <c r="UGA26" s="147"/>
      <c r="UGB26" s="147"/>
      <c r="UGC26" s="147"/>
      <c r="UGD26" s="147"/>
      <c r="UGE26" s="147"/>
      <c r="UGF26" s="147"/>
      <c r="UGG26" s="147"/>
      <c r="UGH26" s="147"/>
      <c r="UGI26" s="147"/>
      <c r="UGJ26" s="147"/>
      <c r="UGK26" s="147"/>
      <c r="UGL26" s="147"/>
      <c r="UGM26" s="147"/>
      <c r="UGN26" s="147"/>
      <c r="UGO26" s="147"/>
      <c r="UGP26" s="147"/>
      <c r="UGQ26" s="147"/>
      <c r="UGR26" s="147"/>
      <c r="UGS26" s="147"/>
      <c r="UGT26" s="147"/>
      <c r="UGU26" s="147"/>
      <c r="UGV26" s="147"/>
      <c r="UGW26" s="147"/>
      <c r="UGX26" s="147"/>
      <c r="UGY26" s="147"/>
      <c r="UGZ26" s="147"/>
      <c r="UHA26" s="147"/>
      <c r="UHB26" s="147"/>
      <c r="UHC26" s="147"/>
      <c r="UHD26" s="147"/>
      <c r="UHE26" s="147"/>
      <c r="UHF26" s="147"/>
      <c r="UHG26" s="147"/>
      <c r="UHH26" s="147"/>
      <c r="UHI26" s="147"/>
      <c r="UHJ26" s="147"/>
      <c r="UHK26" s="147"/>
      <c r="UHL26" s="147"/>
      <c r="UHM26" s="147"/>
      <c r="UHN26" s="147"/>
      <c r="UHO26" s="147"/>
      <c r="UHP26" s="147"/>
      <c r="UHQ26" s="147"/>
      <c r="UHR26" s="147"/>
      <c r="UHS26" s="147"/>
      <c r="UHT26" s="147"/>
      <c r="UHU26" s="147"/>
      <c r="UHV26" s="147"/>
      <c r="UHW26" s="147"/>
      <c r="UHX26" s="147"/>
      <c r="UHY26" s="147"/>
      <c r="UHZ26" s="147"/>
      <c r="UIA26" s="147"/>
      <c r="UIB26" s="147"/>
      <c r="UIC26" s="147"/>
      <c r="UID26" s="147"/>
      <c r="UIE26" s="147"/>
      <c r="UIF26" s="147"/>
      <c r="UIG26" s="147"/>
      <c r="UIH26" s="147"/>
      <c r="UII26" s="147"/>
      <c r="UIJ26" s="147"/>
      <c r="UIK26" s="147"/>
      <c r="UIL26" s="147"/>
      <c r="UIM26" s="147"/>
      <c r="UIN26" s="147"/>
      <c r="UIO26" s="147"/>
      <c r="UIP26" s="147"/>
      <c r="UIQ26" s="147"/>
      <c r="UIR26" s="147"/>
      <c r="UIS26" s="147"/>
      <c r="UIT26" s="147"/>
      <c r="UIU26" s="147"/>
      <c r="UIV26" s="147"/>
      <c r="UIW26" s="147"/>
      <c r="UIX26" s="147"/>
      <c r="UIY26" s="147"/>
      <c r="UIZ26" s="147"/>
      <c r="UJA26" s="147"/>
      <c r="UJB26" s="147"/>
      <c r="UJC26" s="147"/>
      <c r="UJD26" s="147"/>
      <c r="UJE26" s="147"/>
      <c r="UJF26" s="147"/>
      <c r="UJG26" s="147"/>
      <c r="UJH26" s="147"/>
      <c r="UJI26" s="147"/>
      <c r="UJJ26" s="147"/>
      <c r="UJK26" s="147"/>
      <c r="UJL26" s="147"/>
      <c r="UJM26" s="147"/>
      <c r="UJN26" s="147"/>
      <c r="UJO26" s="147"/>
      <c r="UJP26" s="147"/>
      <c r="UJQ26" s="147"/>
      <c r="UJR26" s="147"/>
      <c r="UJS26" s="147"/>
      <c r="UJT26" s="147"/>
      <c r="UJU26" s="147"/>
      <c r="UJV26" s="147"/>
      <c r="UJW26" s="147"/>
      <c r="UJX26" s="147"/>
      <c r="UJY26" s="147"/>
      <c r="UJZ26" s="147"/>
      <c r="UKA26" s="147"/>
      <c r="UKB26" s="147"/>
      <c r="UKC26" s="147"/>
      <c r="UKD26" s="147"/>
      <c r="UKE26" s="147"/>
      <c r="UKF26" s="147"/>
      <c r="UKG26" s="147"/>
      <c r="UKH26" s="147"/>
      <c r="UKI26" s="147"/>
      <c r="UKJ26" s="147"/>
      <c r="UKK26" s="147"/>
      <c r="UKL26" s="147"/>
      <c r="UKM26" s="147"/>
      <c r="UKN26" s="147"/>
      <c r="UKO26" s="147"/>
      <c r="UKP26" s="147"/>
      <c r="UKQ26" s="147"/>
      <c r="UKR26" s="147"/>
      <c r="UKS26" s="147"/>
      <c r="UKT26" s="147"/>
      <c r="UKU26" s="147"/>
      <c r="UKV26" s="147"/>
      <c r="UKW26" s="147"/>
      <c r="UKX26" s="147"/>
      <c r="UKY26" s="147"/>
      <c r="UKZ26" s="147"/>
      <c r="ULA26" s="147"/>
      <c r="ULB26" s="147"/>
      <c r="ULC26" s="147"/>
      <c r="ULD26" s="147"/>
      <c r="ULE26" s="147"/>
      <c r="ULF26" s="147"/>
      <c r="ULG26" s="147"/>
      <c r="ULH26" s="147"/>
      <c r="ULI26" s="147"/>
      <c r="ULJ26" s="147"/>
      <c r="ULK26" s="147"/>
      <c r="ULL26" s="147"/>
      <c r="ULM26" s="147"/>
      <c r="ULN26" s="147"/>
      <c r="ULO26" s="147"/>
      <c r="ULP26" s="147"/>
      <c r="ULQ26" s="147"/>
      <c r="ULR26" s="147"/>
      <c r="ULS26" s="147"/>
      <c r="ULT26" s="147"/>
      <c r="ULU26" s="147"/>
      <c r="ULV26" s="147"/>
      <c r="ULW26" s="147"/>
      <c r="ULX26" s="147"/>
      <c r="ULY26" s="147"/>
      <c r="ULZ26" s="147"/>
      <c r="UMA26" s="147"/>
      <c r="UMB26" s="147"/>
      <c r="UMC26" s="147"/>
      <c r="UMD26" s="147"/>
      <c r="UME26" s="147"/>
      <c r="UMF26" s="147"/>
      <c r="UMG26" s="147"/>
      <c r="UMH26" s="147"/>
      <c r="UMI26" s="147"/>
      <c r="UMJ26" s="147"/>
      <c r="UMK26" s="147"/>
      <c r="UML26" s="147"/>
      <c r="UMM26" s="147"/>
      <c r="UMN26" s="147"/>
      <c r="UMO26" s="147"/>
      <c r="UMP26" s="147"/>
      <c r="UMQ26" s="147"/>
      <c r="UMR26" s="147"/>
      <c r="UMS26" s="147"/>
      <c r="UMT26" s="147"/>
      <c r="UMU26" s="147"/>
      <c r="UMV26" s="147"/>
      <c r="UMW26" s="147"/>
      <c r="UMX26" s="147"/>
      <c r="UMY26" s="147"/>
      <c r="UMZ26" s="147"/>
      <c r="UNA26" s="147"/>
      <c r="UNB26" s="147"/>
      <c r="UNC26" s="147"/>
      <c r="UND26" s="147"/>
      <c r="UNE26" s="147"/>
      <c r="UNF26" s="147"/>
      <c r="UNG26" s="147"/>
      <c r="UNH26" s="147"/>
      <c r="UNI26" s="147"/>
      <c r="UNJ26" s="147"/>
      <c r="UNK26" s="147"/>
      <c r="UNL26" s="147"/>
      <c r="UNM26" s="147"/>
      <c r="UNN26" s="147"/>
      <c r="UNO26" s="147"/>
      <c r="UNP26" s="147"/>
      <c r="UNQ26" s="147"/>
      <c r="UNR26" s="147"/>
      <c r="UNS26" s="147"/>
      <c r="UNT26" s="147"/>
      <c r="UNU26" s="147"/>
      <c r="UNV26" s="147"/>
      <c r="UNW26" s="147"/>
      <c r="UNX26" s="147"/>
      <c r="UNY26" s="147"/>
      <c r="UNZ26" s="147"/>
      <c r="UOA26" s="147"/>
      <c r="UOB26" s="147"/>
      <c r="UOC26" s="147"/>
      <c r="UOD26" s="147"/>
      <c r="UOE26" s="147"/>
      <c r="UOF26" s="147"/>
      <c r="UOG26" s="147"/>
      <c r="UOH26" s="147"/>
      <c r="UOI26" s="147"/>
      <c r="UOJ26" s="147"/>
      <c r="UOK26" s="147"/>
      <c r="UOL26" s="147"/>
      <c r="UOM26" s="147"/>
      <c r="UON26" s="147"/>
      <c r="UOO26" s="147"/>
      <c r="UOP26" s="147"/>
      <c r="UOQ26" s="147"/>
      <c r="UOR26" s="147"/>
      <c r="UOS26" s="147"/>
      <c r="UOT26" s="147"/>
      <c r="UOU26" s="147"/>
      <c r="UOV26" s="147"/>
      <c r="UOW26" s="147"/>
      <c r="UOX26" s="147"/>
      <c r="UOY26" s="147"/>
      <c r="UOZ26" s="147"/>
      <c r="UPA26" s="147"/>
      <c r="UPB26" s="147"/>
      <c r="UPC26" s="147"/>
      <c r="UPD26" s="147"/>
      <c r="UPE26" s="147"/>
      <c r="UPF26" s="147"/>
      <c r="UPG26" s="147"/>
      <c r="UPH26" s="147"/>
      <c r="UPI26" s="147"/>
      <c r="UPJ26" s="147"/>
      <c r="UPK26" s="147"/>
      <c r="UPL26" s="147"/>
      <c r="UPM26" s="147"/>
      <c r="UPN26" s="147"/>
      <c r="UPO26" s="147"/>
      <c r="UPP26" s="147"/>
      <c r="UPQ26" s="147"/>
      <c r="UPR26" s="147"/>
      <c r="UPS26" s="147"/>
      <c r="UPT26" s="147"/>
      <c r="UPU26" s="147"/>
      <c r="UPV26" s="147"/>
      <c r="UPW26" s="147"/>
      <c r="UPX26" s="147"/>
      <c r="UPY26" s="147"/>
      <c r="UPZ26" s="147"/>
      <c r="UQA26" s="147"/>
      <c r="UQB26" s="147"/>
      <c r="UQC26" s="147"/>
      <c r="UQD26" s="147"/>
      <c r="UQE26" s="147"/>
      <c r="UQF26" s="147"/>
      <c r="UQG26" s="147"/>
      <c r="UQH26" s="147"/>
      <c r="UQI26" s="147"/>
      <c r="UQJ26" s="147"/>
      <c r="UQK26" s="147"/>
      <c r="UQL26" s="147"/>
      <c r="UQM26" s="147"/>
      <c r="UQN26" s="147"/>
      <c r="UQO26" s="147"/>
      <c r="UQP26" s="147"/>
      <c r="UQQ26" s="147"/>
      <c r="UQR26" s="147"/>
      <c r="UQS26" s="147"/>
      <c r="UQT26" s="147"/>
      <c r="UQU26" s="147"/>
      <c r="UQV26" s="147"/>
      <c r="UQW26" s="147"/>
      <c r="UQX26" s="147"/>
      <c r="UQY26" s="147"/>
      <c r="UQZ26" s="147"/>
      <c r="URA26" s="147"/>
      <c r="URB26" s="147"/>
      <c r="URC26" s="147"/>
      <c r="URD26" s="147"/>
      <c r="URE26" s="147"/>
      <c r="URF26" s="147"/>
      <c r="URG26" s="147"/>
      <c r="URH26" s="147"/>
      <c r="URI26" s="147"/>
      <c r="URJ26" s="147"/>
      <c r="URK26" s="147"/>
      <c r="URL26" s="147"/>
      <c r="URM26" s="147"/>
      <c r="URN26" s="147"/>
      <c r="URO26" s="147"/>
      <c r="URP26" s="147"/>
      <c r="URQ26" s="147"/>
      <c r="URR26" s="147"/>
      <c r="URS26" s="147"/>
      <c r="URT26" s="147"/>
      <c r="URU26" s="147"/>
      <c r="URV26" s="147"/>
      <c r="URW26" s="147"/>
      <c r="URX26" s="147"/>
      <c r="URY26" s="147"/>
      <c r="URZ26" s="147"/>
      <c r="USA26" s="147"/>
      <c r="USB26" s="147"/>
      <c r="USC26" s="147"/>
      <c r="USD26" s="147"/>
      <c r="USE26" s="147"/>
      <c r="USF26" s="147"/>
      <c r="USG26" s="147"/>
      <c r="USH26" s="147"/>
      <c r="USI26" s="147"/>
      <c r="USJ26" s="147"/>
      <c r="USK26" s="147"/>
      <c r="USL26" s="147"/>
      <c r="USM26" s="147"/>
      <c r="USN26" s="147"/>
      <c r="USO26" s="147"/>
      <c r="USP26" s="147"/>
      <c r="USQ26" s="147"/>
      <c r="USR26" s="147"/>
      <c r="USS26" s="147"/>
      <c r="UST26" s="147"/>
      <c r="USU26" s="147"/>
      <c r="USV26" s="147"/>
      <c r="USW26" s="147"/>
      <c r="USX26" s="147"/>
      <c r="USY26" s="147"/>
      <c r="USZ26" s="147"/>
      <c r="UTA26" s="147"/>
      <c r="UTB26" s="147"/>
      <c r="UTC26" s="147"/>
      <c r="UTD26" s="147"/>
      <c r="UTE26" s="147"/>
      <c r="UTF26" s="147"/>
      <c r="UTG26" s="147"/>
      <c r="UTH26" s="147"/>
      <c r="UTI26" s="147"/>
      <c r="UTJ26" s="147"/>
      <c r="UTK26" s="147"/>
      <c r="UTL26" s="147"/>
      <c r="UTM26" s="147"/>
      <c r="UTN26" s="147"/>
      <c r="UTO26" s="147"/>
      <c r="UTP26" s="147"/>
      <c r="UTQ26" s="147"/>
      <c r="UTR26" s="147"/>
      <c r="UTS26" s="147"/>
      <c r="UTT26" s="147"/>
      <c r="UTU26" s="147"/>
      <c r="UTV26" s="147"/>
      <c r="UTW26" s="147"/>
      <c r="UTX26" s="147"/>
      <c r="UTY26" s="147"/>
      <c r="UTZ26" s="147"/>
      <c r="UUA26" s="147"/>
      <c r="UUB26" s="147"/>
      <c r="UUC26" s="147"/>
      <c r="UUD26" s="147"/>
      <c r="UUE26" s="147"/>
      <c r="UUF26" s="147"/>
      <c r="UUG26" s="147"/>
      <c r="UUH26" s="147"/>
      <c r="UUI26" s="147"/>
      <c r="UUJ26" s="147"/>
      <c r="UUK26" s="147"/>
      <c r="UUL26" s="147"/>
      <c r="UUM26" s="147"/>
      <c r="UUN26" s="147"/>
      <c r="UUO26" s="147"/>
      <c r="UUP26" s="147"/>
      <c r="UUQ26" s="147"/>
      <c r="UUR26" s="147"/>
      <c r="UUS26" s="147"/>
      <c r="UUT26" s="147"/>
      <c r="UUU26" s="147"/>
      <c r="UUV26" s="147"/>
      <c r="UUW26" s="147"/>
      <c r="UUX26" s="147"/>
      <c r="UUY26" s="147"/>
      <c r="UUZ26" s="147"/>
      <c r="UVA26" s="147"/>
      <c r="UVB26" s="147"/>
      <c r="UVC26" s="147"/>
      <c r="UVD26" s="147"/>
      <c r="UVE26" s="147"/>
      <c r="UVF26" s="147"/>
      <c r="UVG26" s="147"/>
      <c r="UVH26" s="147"/>
      <c r="UVI26" s="147"/>
      <c r="UVJ26" s="147"/>
      <c r="UVK26" s="147"/>
      <c r="UVL26" s="147"/>
      <c r="UVM26" s="147"/>
      <c r="UVN26" s="147"/>
      <c r="UVO26" s="147"/>
      <c r="UVP26" s="147"/>
      <c r="UVQ26" s="147"/>
      <c r="UVR26" s="147"/>
      <c r="UVS26" s="147"/>
      <c r="UVT26" s="147"/>
      <c r="UVU26" s="147"/>
      <c r="UVV26" s="147"/>
      <c r="UVW26" s="147"/>
      <c r="UVX26" s="147"/>
      <c r="UVY26" s="147"/>
      <c r="UVZ26" s="147"/>
      <c r="UWA26" s="147"/>
      <c r="UWB26" s="147"/>
      <c r="UWC26" s="147"/>
      <c r="UWD26" s="147"/>
      <c r="UWE26" s="147"/>
      <c r="UWF26" s="147"/>
      <c r="UWG26" s="147"/>
      <c r="UWH26" s="147"/>
      <c r="UWI26" s="147"/>
      <c r="UWJ26" s="147"/>
      <c r="UWK26" s="147"/>
      <c r="UWL26" s="147"/>
      <c r="UWM26" s="147"/>
      <c r="UWN26" s="147"/>
      <c r="UWO26" s="147"/>
      <c r="UWP26" s="147"/>
      <c r="UWQ26" s="147"/>
      <c r="UWR26" s="147"/>
      <c r="UWS26" s="147"/>
      <c r="UWT26" s="147"/>
      <c r="UWU26" s="147"/>
      <c r="UWV26" s="147"/>
      <c r="UWW26" s="147"/>
      <c r="UWX26" s="147"/>
      <c r="UWY26" s="147"/>
      <c r="UWZ26" s="147"/>
      <c r="UXA26" s="147"/>
      <c r="UXB26" s="147"/>
      <c r="UXC26" s="147"/>
      <c r="UXD26" s="147"/>
      <c r="UXE26" s="147"/>
      <c r="UXF26" s="147"/>
      <c r="UXG26" s="147"/>
      <c r="UXH26" s="147"/>
      <c r="UXI26" s="147"/>
      <c r="UXJ26" s="147"/>
      <c r="UXK26" s="147"/>
      <c r="UXL26" s="147"/>
      <c r="UXM26" s="147"/>
      <c r="UXN26" s="147"/>
      <c r="UXO26" s="147"/>
      <c r="UXP26" s="147"/>
      <c r="UXQ26" s="147"/>
      <c r="UXR26" s="147"/>
      <c r="UXS26" s="147"/>
      <c r="UXT26" s="147"/>
      <c r="UXU26" s="147"/>
      <c r="UXV26" s="147"/>
      <c r="UXW26" s="147"/>
      <c r="UXX26" s="147"/>
      <c r="UXY26" s="147"/>
      <c r="UXZ26" s="147"/>
      <c r="UYA26" s="147"/>
      <c r="UYB26" s="147"/>
      <c r="UYC26" s="147"/>
      <c r="UYD26" s="147"/>
      <c r="UYE26" s="147"/>
      <c r="UYF26" s="147"/>
      <c r="UYG26" s="147"/>
      <c r="UYH26" s="147"/>
      <c r="UYI26" s="147"/>
      <c r="UYJ26" s="147"/>
      <c r="UYK26" s="147"/>
      <c r="UYL26" s="147"/>
      <c r="UYM26" s="147"/>
      <c r="UYN26" s="147"/>
      <c r="UYO26" s="147"/>
      <c r="UYP26" s="147"/>
      <c r="UYQ26" s="147"/>
      <c r="UYR26" s="147"/>
      <c r="UYS26" s="147"/>
      <c r="UYT26" s="147"/>
      <c r="UYU26" s="147"/>
      <c r="UYV26" s="147"/>
      <c r="UYW26" s="147"/>
      <c r="UYX26" s="147"/>
      <c r="UYY26" s="147"/>
      <c r="UYZ26" s="147"/>
      <c r="UZA26" s="147"/>
      <c r="UZB26" s="147"/>
      <c r="UZC26" s="147"/>
      <c r="UZD26" s="147"/>
      <c r="UZE26" s="147"/>
      <c r="UZF26" s="147"/>
      <c r="UZG26" s="147"/>
      <c r="UZH26" s="147"/>
      <c r="UZI26" s="147"/>
      <c r="UZJ26" s="147"/>
      <c r="UZK26" s="147"/>
      <c r="UZL26" s="147"/>
      <c r="UZM26" s="147"/>
      <c r="UZN26" s="147"/>
      <c r="UZO26" s="147"/>
      <c r="UZP26" s="147"/>
      <c r="UZQ26" s="147"/>
      <c r="UZR26" s="147"/>
      <c r="UZS26" s="147"/>
      <c r="UZT26" s="147"/>
      <c r="UZU26" s="147"/>
      <c r="UZV26" s="147"/>
      <c r="UZW26" s="147"/>
      <c r="UZX26" s="147"/>
      <c r="UZY26" s="147"/>
      <c r="UZZ26" s="147"/>
      <c r="VAA26" s="147"/>
      <c r="VAB26" s="147"/>
      <c r="VAC26" s="147"/>
      <c r="VAD26" s="147"/>
      <c r="VAE26" s="147"/>
      <c r="VAF26" s="147"/>
      <c r="VAG26" s="147"/>
      <c r="VAH26" s="147"/>
      <c r="VAI26" s="147"/>
      <c r="VAJ26" s="147"/>
      <c r="VAK26" s="147"/>
      <c r="VAL26" s="147"/>
      <c r="VAM26" s="147"/>
      <c r="VAN26" s="147"/>
      <c r="VAO26" s="147"/>
      <c r="VAP26" s="147"/>
      <c r="VAQ26" s="147"/>
      <c r="VAR26" s="147"/>
      <c r="VAS26" s="147"/>
      <c r="VAT26" s="147"/>
      <c r="VAU26" s="147"/>
      <c r="VAV26" s="147"/>
      <c r="VAW26" s="147"/>
      <c r="VAX26" s="147"/>
      <c r="VAY26" s="147"/>
      <c r="VAZ26" s="147"/>
      <c r="VBA26" s="147"/>
      <c r="VBB26" s="147"/>
      <c r="VBC26" s="147"/>
      <c r="VBD26" s="147"/>
      <c r="VBE26" s="147"/>
      <c r="VBF26" s="147"/>
      <c r="VBG26" s="147"/>
      <c r="VBH26" s="147"/>
      <c r="VBI26" s="147"/>
      <c r="VBJ26" s="147"/>
      <c r="VBK26" s="147"/>
      <c r="VBL26" s="147"/>
      <c r="VBM26" s="147"/>
      <c r="VBN26" s="147"/>
      <c r="VBO26" s="147"/>
      <c r="VBP26" s="147"/>
      <c r="VBQ26" s="147"/>
      <c r="VBR26" s="147"/>
      <c r="VBS26" s="147"/>
      <c r="VBT26" s="147"/>
      <c r="VBU26" s="147"/>
      <c r="VBV26" s="147"/>
      <c r="VBW26" s="147"/>
      <c r="VBX26" s="147"/>
      <c r="VBY26" s="147"/>
      <c r="VBZ26" s="147"/>
      <c r="VCA26" s="147"/>
      <c r="VCB26" s="147"/>
      <c r="VCC26" s="147"/>
      <c r="VCD26" s="147"/>
      <c r="VCE26" s="147"/>
      <c r="VCF26" s="147"/>
      <c r="VCG26" s="147"/>
      <c r="VCH26" s="147"/>
      <c r="VCI26" s="147"/>
      <c r="VCJ26" s="147"/>
      <c r="VCK26" s="147"/>
      <c r="VCL26" s="147"/>
      <c r="VCM26" s="147"/>
      <c r="VCN26" s="147"/>
      <c r="VCO26" s="147"/>
      <c r="VCP26" s="147"/>
      <c r="VCQ26" s="147"/>
      <c r="VCR26" s="147"/>
      <c r="VCS26" s="147"/>
      <c r="VCT26" s="147"/>
      <c r="VCU26" s="147"/>
      <c r="VCV26" s="147"/>
      <c r="VCW26" s="147"/>
      <c r="VCX26" s="147"/>
      <c r="VCY26" s="147"/>
      <c r="VCZ26" s="147"/>
      <c r="VDA26" s="147"/>
      <c r="VDB26" s="147"/>
      <c r="VDC26" s="147"/>
      <c r="VDD26" s="147"/>
      <c r="VDE26" s="147"/>
      <c r="VDF26" s="147"/>
      <c r="VDG26" s="147"/>
      <c r="VDH26" s="147"/>
      <c r="VDI26" s="147"/>
      <c r="VDJ26" s="147"/>
      <c r="VDK26" s="147"/>
      <c r="VDL26" s="147"/>
      <c r="VDM26" s="147"/>
      <c r="VDN26" s="147"/>
      <c r="VDO26" s="147"/>
      <c r="VDP26" s="147"/>
      <c r="VDQ26" s="147"/>
      <c r="VDR26" s="147"/>
      <c r="VDS26" s="147"/>
      <c r="VDT26" s="147"/>
      <c r="VDU26" s="147"/>
      <c r="VDV26" s="147"/>
      <c r="VDW26" s="147"/>
      <c r="VDX26" s="147"/>
      <c r="VDY26" s="147"/>
      <c r="VDZ26" s="147"/>
      <c r="VEA26" s="147"/>
      <c r="VEB26" s="147"/>
      <c r="VEC26" s="147"/>
      <c r="VED26" s="147"/>
      <c r="VEE26" s="147"/>
      <c r="VEF26" s="147"/>
      <c r="VEG26" s="147"/>
      <c r="VEH26" s="147"/>
      <c r="VEI26" s="147"/>
      <c r="VEJ26" s="147"/>
      <c r="VEK26" s="147"/>
      <c r="VEL26" s="147"/>
      <c r="VEM26" s="147"/>
      <c r="VEN26" s="147"/>
      <c r="VEO26" s="147"/>
      <c r="VEP26" s="147"/>
      <c r="VEQ26" s="147"/>
      <c r="VER26" s="147"/>
      <c r="VES26" s="147"/>
      <c r="VET26" s="147"/>
      <c r="VEU26" s="147"/>
      <c r="VEV26" s="147"/>
      <c r="VEW26" s="147"/>
      <c r="VEX26" s="147"/>
      <c r="VEY26" s="147"/>
      <c r="VEZ26" s="147"/>
      <c r="VFA26" s="147"/>
      <c r="VFB26" s="147"/>
      <c r="VFC26" s="147"/>
      <c r="VFD26" s="147"/>
      <c r="VFE26" s="147"/>
      <c r="VFF26" s="147"/>
      <c r="VFG26" s="147"/>
      <c r="VFH26" s="147"/>
      <c r="VFI26" s="147"/>
      <c r="VFJ26" s="147"/>
      <c r="VFK26" s="147"/>
      <c r="VFL26" s="147"/>
      <c r="VFM26" s="147"/>
      <c r="VFN26" s="147"/>
      <c r="VFO26" s="147"/>
      <c r="VFP26" s="147"/>
      <c r="VFQ26" s="147"/>
      <c r="VFR26" s="147"/>
      <c r="VFS26" s="147"/>
      <c r="VFT26" s="147"/>
      <c r="VFU26" s="147"/>
      <c r="VFV26" s="147"/>
      <c r="VFW26" s="147"/>
      <c r="VFX26" s="147"/>
      <c r="VFY26" s="147"/>
      <c r="VFZ26" s="147"/>
      <c r="VGA26" s="147"/>
      <c r="VGB26" s="147"/>
      <c r="VGC26" s="147"/>
      <c r="VGD26" s="147"/>
      <c r="VGE26" s="147"/>
      <c r="VGF26" s="147"/>
      <c r="VGG26" s="147"/>
      <c r="VGH26" s="147"/>
      <c r="VGI26" s="147"/>
      <c r="VGJ26" s="147"/>
      <c r="VGK26" s="147"/>
      <c r="VGL26" s="147"/>
      <c r="VGM26" s="147"/>
      <c r="VGN26" s="147"/>
      <c r="VGO26" s="147"/>
      <c r="VGP26" s="147"/>
      <c r="VGQ26" s="147"/>
      <c r="VGR26" s="147"/>
      <c r="VGS26" s="147"/>
      <c r="VGT26" s="147"/>
      <c r="VGU26" s="147"/>
      <c r="VGV26" s="147"/>
      <c r="VGW26" s="147"/>
      <c r="VGX26" s="147"/>
      <c r="VGY26" s="147"/>
      <c r="VGZ26" s="147"/>
      <c r="VHA26" s="147"/>
      <c r="VHB26" s="147"/>
      <c r="VHC26" s="147"/>
      <c r="VHD26" s="147"/>
      <c r="VHE26" s="147"/>
      <c r="VHF26" s="147"/>
      <c r="VHG26" s="147"/>
      <c r="VHH26" s="147"/>
      <c r="VHI26" s="147"/>
      <c r="VHJ26" s="147"/>
      <c r="VHK26" s="147"/>
      <c r="VHL26" s="147"/>
      <c r="VHM26" s="147"/>
      <c r="VHN26" s="147"/>
      <c r="VHO26" s="147"/>
      <c r="VHP26" s="147"/>
      <c r="VHQ26" s="147"/>
      <c r="VHR26" s="147"/>
      <c r="VHS26" s="147"/>
      <c r="VHT26" s="147"/>
      <c r="VHU26" s="147"/>
      <c r="VHV26" s="147"/>
      <c r="VHW26" s="147"/>
      <c r="VHX26" s="147"/>
      <c r="VHY26" s="147"/>
      <c r="VHZ26" s="147"/>
      <c r="VIA26" s="147"/>
      <c r="VIB26" s="147"/>
      <c r="VIC26" s="147"/>
      <c r="VID26" s="147"/>
      <c r="VIE26" s="147"/>
      <c r="VIF26" s="147"/>
      <c r="VIG26" s="147"/>
      <c r="VIH26" s="147"/>
      <c r="VII26" s="147"/>
      <c r="VIJ26" s="147"/>
      <c r="VIK26" s="147"/>
      <c r="VIL26" s="147"/>
      <c r="VIM26" s="147"/>
      <c r="VIN26" s="147"/>
      <c r="VIO26" s="147"/>
      <c r="VIP26" s="147"/>
      <c r="VIQ26" s="147"/>
      <c r="VIR26" s="147"/>
      <c r="VIS26" s="147"/>
      <c r="VIT26" s="147"/>
      <c r="VIU26" s="147"/>
      <c r="VIV26" s="147"/>
      <c r="VIW26" s="147"/>
      <c r="VIX26" s="147"/>
      <c r="VIY26" s="147"/>
      <c r="VIZ26" s="147"/>
      <c r="VJA26" s="147"/>
      <c r="VJB26" s="147"/>
      <c r="VJC26" s="147"/>
      <c r="VJD26" s="147"/>
      <c r="VJE26" s="147"/>
      <c r="VJF26" s="147"/>
      <c r="VJG26" s="147"/>
      <c r="VJH26" s="147"/>
      <c r="VJI26" s="147"/>
      <c r="VJJ26" s="147"/>
      <c r="VJK26" s="147"/>
      <c r="VJL26" s="147"/>
      <c r="VJM26" s="147"/>
      <c r="VJN26" s="147"/>
      <c r="VJO26" s="147"/>
      <c r="VJP26" s="147"/>
      <c r="VJQ26" s="147"/>
      <c r="VJR26" s="147"/>
      <c r="VJS26" s="147"/>
      <c r="VJT26" s="147"/>
      <c r="VJU26" s="147"/>
      <c r="VJV26" s="147"/>
      <c r="VJW26" s="147"/>
      <c r="VJX26" s="147"/>
      <c r="VJY26" s="147"/>
      <c r="VJZ26" s="147"/>
      <c r="VKA26" s="147"/>
      <c r="VKB26" s="147"/>
      <c r="VKC26" s="147"/>
      <c r="VKD26" s="147"/>
      <c r="VKE26" s="147"/>
      <c r="VKF26" s="147"/>
      <c r="VKG26" s="147"/>
      <c r="VKH26" s="147"/>
      <c r="VKI26" s="147"/>
      <c r="VKJ26" s="147"/>
      <c r="VKK26" s="147"/>
      <c r="VKL26" s="147"/>
      <c r="VKM26" s="147"/>
      <c r="VKN26" s="147"/>
      <c r="VKO26" s="147"/>
      <c r="VKP26" s="147"/>
      <c r="VKQ26" s="147"/>
      <c r="VKR26" s="147"/>
      <c r="VKS26" s="147"/>
      <c r="VKT26" s="147"/>
      <c r="VKU26" s="147"/>
      <c r="VKV26" s="147"/>
      <c r="VKW26" s="147"/>
      <c r="VKX26" s="147"/>
      <c r="VKY26" s="147"/>
      <c r="VKZ26" s="147"/>
      <c r="VLA26" s="147"/>
      <c r="VLB26" s="147"/>
      <c r="VLC26" s="147"/>
      <c r="VLD26" s="147"/>
      <c r="VLE26" s="147"/>
      <c r="VLF26" s="147"/>
      <c r="VLG26" s="147"/>
      <c r="VLH26" s="147"/>
      <c r="VLI26" s="147"/>
      <c r="VLJ26" s="147"/>
      <c r="VLK26" s="147"/>
      <c r="VLL26" s="147"/>
      <c r="VLM26" s="147"/>
      <c r="VLN26" s="147"/>
      <c r="VLO26" s="147"/>
      <c r="VLP26" s="147"/>
      <c r="VLQ26" s="147"/>
      <c r="VLR26" s="147"/>
      <c r="VLS26" s="147"/>
      <c r="VLT26" s="147"/>
      <c r="VLU26" s="147"/>
      <c r="VLV26" s="147"/>
      <c r="VLW26" s="147"/>
      <c r="VLX26" s="147"/>
      <c r="VLY26" s="147"/>
      <c r="VLZ26" s="147"/>
      <c r="VMA26" s="147"/>
      <c r="VMB26" s="147"/>
      <c r="VMC26" s="147"/>
      <c r="VMD26" s="147"/>
      <c r="VME26" s="147"/>
      <c r="VMF26" s="147"/>
      <c r="VMG26" s="147"/>
      <c r="VMH26" s="147"/>
      <c r="VMI26" s="147"/>
      <c r="VMJ26" s="147"/>
      <c r="VMK26" s="147"/>
      <c r="VML26" s="147"/>
      <c r="VMM26" s="147"/>
      <c r="VMN26" s="147"/>
      <c r="VMO26" s="147"/>
      <c r="VMP26" s="147"/>
      <c r="VMQ26" s="147"/>
      <c r="VMR26" s="147"/>
      <c r="VMS26" s="147"/>
      <c r="VMT26" s="147"/>
      <c r="VMU26" s="147"/>
      <c r="VMV26" s="147"/>
      <c r="VMW26" s="147"/>
      <c r="VMX26" s="147"/>
      <c r="VMY26" s="147"/>
      <c r="VMZ26" s="147"/>
      <c r="VNA26" s="147"/>
      <c r="VNB26" s="147"/>
      <c r="VNC26" s="147"/>
      <c r="VND26" s="147"/>
      <c r="VNE26" s="147"/>
      <c r="VNF26" s="147"/>
      <c r="VNG26" s="147"/>
      <c r="VNH26" s="147"/>
      <c r="VNI26" s="147"/>
      <c r="VNJ26" s="147"/>
      <c r="VNK26" s="147"/>
      <c r="VNL26" s="147"/>
      <c r="VNM26" s="147"/>
      <c r="VNN26" s="147"/>
      <c r="VNO26" s="147"/>
      <c r="VNP26" s="147"/>
      <c r="VNQ26" s="147"/>
      <c r="VNR26" s="147"/>
      <c r="VNS26" s="147"/>
      <c r="VNT26" s="147"/>
      <c r="VNU26" s="147"/>
      <c r="VNV26" s="147"/>
      <c r="VNW26" s="147"/>
      <c r="VNX26" s="147"/>
      <c r="VNY26" s="147"/>
      <c r="VNZ26" s="147"/>
      <c r="VOA26" s="147"/>
      <c r="VOB26" s="147"/>
      <c r="VOC26" s="147"/>
      <c r="VOD26" s="147"/>
      <c r="VOE26" s="147"/>
      <c r="VOF26" s="147"/>
      <c r="VOG26" s="147"/>
      <c r="VOH26" s="147"/>
      <c r="VOI26" s="147"/>
      <c r="VOJ26" s="147"/>
      <c r="VOK26" s="147"/>
      <c r="VOL26" s="147"/>
      <c r="VOM26" s="147"/>
      <c r="VON26" s="147"/>
      <c r="VOO26" s="147"/>
      <c r="VOP26" s="147"/>
      <c r="VOQ26" s="147"/>
      <c r="VOR26" s="147"/>
      <c r="VOS26" s="147"/>
      <c r="VOT26" s="147"/>
      <c r="VOU26" s="147"/>
      <c r="VOV26" s="147"/>
      <c r="VOW26" s="147"/>
      <c r="VOX26" s="147"/>
      <c r="VOY26" s="147"/>
      <c r="VOZ26" s="147"/>
      <c r="VPA26" s="147"/>
      <c r="VPB26" s="147"/>
      <c r="VPC26" s="147"/>
      <c r="VPD26" s="147"/>
      <c r="VPE26" s="147"/>
      <c r="VPF26" s="147"/>
      <c r="VPG26" s="147"/>
      <c r="VPH26" s="147"/>
      <c r="VPI26" s="147"/>
      <c r="VPJ26" s="147"/>
      <c r="VPK26" s="147"/>
      <c r="VPL26" s="147"/>
      <c r="VPM26" s="147"/>
      <c r="VPN26" s="147"/>
      <c r="VPO26" s="147"/>
      <c r="VPP26" s="147"/>
      <c r="VPQ26" s="147"/>
      <c r="VPR26" s="147"/>
      <c r="VPS26" s="147"/>
      <c r="VPT26" s="147"/>
      <c r="VPU26" s="147"/>
      <c r="VPV26" s="147"/>
      <c r="VPW26" s="147"/>
      <c r="VPX26" s="147"/>
      <c r="VPY26" s="147"/>
      <c r="VPZ26" s="147"/>
      <c r="VQA26" s="147"/>
      <c r="VQB26" s="147"/>
      <c r="VQC26" s="147"/>
      <c r="VQD26" s="147"/>
      <c r="VQE26" s="147"/>
      <c r="VQF26" s="147"/>
      <c r="VQG26" s="147"/>
      <c r="VQH26" s="147"/>
      <c r="VQI26" s="147"/>
      <c r="VQJ26" s="147"/>
      <c r="VQK26" s="147"/>
      <c r="VQL26" s="147"/>
      <c r="VQM26" s="147"/>
      <c r="VQN26" s="147"/>
      <c r="VQO26" s="147"/>
      <c r="VQP26" s="147"/>
      <c r="VQQ26" s="147"/>
      <c r="VQR26" s="147"/>
      <c r="VQS26" s="147"/>
      <c r="VQT26" s="147"/>
      <c r="VQU26" s="147"/>
      <c r="VQV26" s="147"/>
      <c r="VQW26" s="147"/>
      <c r="VQX26" s="147"/>
      <c r="VQY26" s="147"/>
      <c r="VQZ26" s="147"/>
      <c r="VRA26" s="147"/>
      <c r="VRB26" s="147"/>
      <c r="VRC26" s="147"/>
      <c r="VRD26" s="147"/>
      <c r="VRE26" s="147"/>
      <c r="VRF26" s="147"/>
      <c r="VRG26" s="147"/>
      <c r="VRH26" s="147"/>
      <c r="VRI26" s="147"/>
      <c r="VRJ26" s="147"/>
      <c r="VRK26" s="147"/>
      <c r="VRL26" s="147"/>
      <c r="VRM26" s="147"/>
      <c r="VRN26" s="147"/>
      <c r="VRO26" s="147"/>
      <c r="VRP26" s="147"/>
      <c r="VRQ26" s="147"/>
      <c r="VRR26" s="147"/>
      <c r="VRS26" s="147"/>
      <c r="VRT26" s="147"/>
      <c r="VRU26" s="147"/>
      <c r="VRV26" s="147"/>
      <c r="VRW26" s="147"/>
      <c r="VRX26" s="147"/>
      <c r="VRY26" s="147"/>
      <c r="VRZ26" s="147"/>
      <c r="VSA26" s="147"/>
      <c r="VSB26" s="147"/>
      <c r="VSC26" s="147"/>
      <c r="VSD26" s="147"/>
      <c r="VSE26" s="147"/>
      <c r="VSF26" s="147"/>
      <c r="VSG26" s="147"/>
      <c r="VSH26" s="147"/>
      <c r="VSI26" s="147"/>
      <c r="VSJ26" s="147"/>
      <c r="VSK26" s="147"/>
      <c r="VSL26" s="147"/>
      <c r="VSM26" s="147"/>
      <c r="VSN26" s="147"/>
      <c r="VSO26" s="147"/>
      <c r="VSP26" s="147"/>
      <c r="VSQ26" s="147"/>
      <c r="VSR26" s="147"/>
      <c r="VSS26" s="147"/>
      <c r="VST26" s="147"/>
      <c r="VSU26" s="147"/>
      <c r="VSV26" s="147"/>
      <c r="VSW26" s="147"/>
      <c r="VSX26" s="147"/>
      <c r="VSY26" s="147"/>
      <c r="VSZ26" s="147"/>
      <c r="VTA26" s="147"/>
      <c r="VTB26" s="147"/>
      <c r="VTC26" s="147"/>
      <c r="VTD26" s="147"/>
      <c r="VTE26" s="147"/>
      <c r="VTF26" s="147"/>
      <c r="VTG26" s="147"/>
      <c r="VTH26" s="147"/>
      <c r="VTI26" s="147"/>
      <c r="VTJ26" s="147"/>
      <c r="VTK26" s="147"/>
      <c r="VTL26" s="147"/>
      <c r="VTM26" s="147"/>
      <c r="VTN26" s="147"/>
      <c r="VTO26" s="147"/>
      <c r="VTP26" s="147"/>
      <c r="VTQ26" s="147"/>
      <c r="VTR26" s="147"/>
      <c r="VTS26" s="147"/>
      <c r="VTT26" s="147"/>
      <c r="VTU26" s="147"/>
      <c r="VTV26" s="147"/>
      <c r="VTW26" s="147"/>
      <c r="VTX26" s="147"/>
      <c r="VTY26" s="147"/>
      <c r="VTZ26" s="147"/>
      <c r="VUA26" s="147"/>
      <c r="VUB26" s="147"/>
      <c r="VUC26" s="147"/>
      <c r="VUD26" s="147"/>
      <c r="VUE26" s="147"/>
      <c r="VUF26" s="147"/>
      <c r="VUG26" s="147"/>
      <c r="VUH26" s="147"/>
      <c r="VUI26" s="147"/>
      <c r="VUJ26" s="147"/>
      <c r="VUK26" s="147"/>
      <c r="VUL26" s="147"/>
      <c r="VUM26" s="147"/>
      <c r="VUN26" s="147"/>
      <c r="VUO26" s="147"/>
      <c r="VUP26" s="147"/>
      <c r="VUQ26" s="147"/>
      <c r="VUR26" s="147"/>
      <c r="VUS26" s="147"/>
      <c r="VUT26" s="147"/>
      <c r="VUU26" s="147"/>
      <c r="VUV26" s="147"/>
      <c r="VUW26" s="147"/>
      <c r="VUX26" s="147"/>
      <c r="VUY26" s="147"/>
      <c r="VUZ26" s="147"/>
      <c r="VVA26" s="147"/>
      <c r="VVB26" s="147"/>
      <c r="VVC26" s="147"/>
      <c r="VVD26" s="147"/>
      <c r="VVE26" s="147"/>
      <c r="VVF26" s="147"/>
      <c r="VVG26" s="147"/>
      <c r="VVH26" s="147"/>
      <c r="VVI26" s="147"/>
      <c r="VVJ26" s="147"/>
      <c r="VVK26" s="147"/>
      <c r="VVL26" s="147"/>
      <c r="VVM26" s="147"/>
      <c r="VVN26" s="147"/>
      <c r="VVO26" s="147"/>
      <c r="VVP26" s="147"/>
      <c r="VVQ26" s="147"/>
      <c r="VVR26" s="147"/>
      <c r="VVS26" s="147"/>
      <c r="VVT26" s="147"/>
      <c r="VVU26" s="147"/>
      <c r="VVV26" s="147"/>
      <c r="VVW26" s="147"/>
      <c r="VVX26" s="147"/>
      <c r="VVY26" s="147"/>
      <c r="VVZ26" s="147"/>
      <c r="VWA26" s="147"/>
      <c r="VWB26" s="147"/>
      <c r="VWC26" s="147"/>
      <c r="VWD26" s="147"/>
      <c r="VWE26" s="147"/>
      <c r="VWF26" s="147"/>
      <c r="VWG26" s="147"/>
      <c r="VWH26" s="147"/>
      <c r="VWI26" s="147"/>
      <c r="VWJ26" s="147"/>
      <c r="VWK26" s="147"/>
      <c r="VWL26" s="147"/>
      <c r="VWM26" s="147"/>
      <c r="VWN26" s="147"/>
      <c r="VWO26" s="147"/>
      <c r="VWP26" s="147"/>
      <c r="VWQ26" s="147"/>
      <c r="VWR26" s="147"/>
      <c r="VWS26" s="147"/>
      <c r="VWT26" s="147"/>
      <c r="VWU26" s="147"/>
      <c r="VWV26" s="147"/>
      <c r="VWW26" s="147"/>
      <c r="VWX26" s="147"/>
      <c r="VWY26" s="147"/>
      <c r="VWZ26" s="147"/>
      <c r="VXA26" s="147"/>
      <c r="VXB26" s="147"/>
      <c r="VXC26" s="147"/>
      <c r="VXD26" s="147"/>
      <c r="VXE26" s="147"/>
      <c r="VXF26" s="147"/>
      <c r="VXG26" s="147"/>
      <c r="VXH26" s="147"/>
      <c r="VXI26" s="147"/>
      <c r="VXJ26" s="147"/>
      <c r="VXK26" s="147"/>
      <c r="VXL26" s="147"/>
      <c r="VXM26" s="147"/>
      <c r="VXN26" s="147"/>
      <c r="VXO26" s="147"/>
      <c r="VXP26" s="147"/>
      <c r="VXQ26" s="147"/>
      <c r="VXR26" s="147"/>
      <c r="VXS26" s="147"/>
      <c r="VXT26" s="147"/>
      <c r="VXU26" s="147"/>
      <c r="VXV26" s="147"/>
      <c r="VXW26" s="147"/>
      <c r="VXX26" s="147"/>
      <c r="VXY26" s="147"/>
      <c r="VXZ26" s="147"/>
      <c r="VYA26" s="147"/>
      <c r="VYB26" s="147"/>
      <c r="VYC26" s="147"/>
      <c r="VYD26" s="147"/>
      <c r="VYE26" s="147"/>
      <c r="VYF26" s="147"/>
      <c r="VYG26" s="147"/>
      <c r="VYH26" s="147"/>
      <c r="VYI26" s="147"/>
      <c r="VYJ26" s="147"/>
      <c r="VYK26" s="147"/>
      <c r="VYL26" s="147"/>
      <c r="VYM26" s="147"/>
      <c r="VYN26" s="147"/>
      <c r="VYO26" s="147"/>
      <c r="VYP26" s="147"/>
      <c r="VYQ26" s="147"/>
      <c r="VYR26" s="147"/>
      <c r="VYS26" s="147"/>
      <c r="VYT26" s="147"/>
      <c r="VYU26" s="147"/>
      <c r="VYV26" s="147"/>
      <c r="VYW26" s="147"/>
      <c r="VYX26" s="147"/>
      <c r="VYY26" s="147"/>
      <c r="VYZ26" s="147"/>
      <c r="VZA26" s="147"/>
      <c r="VZB26" s="147"/>
      <c r="VZC26" s="147"/>
      <c r="VZD26" s="147"/>
      <c r="VZE26" s="147"/>
      <c r="VZF26" s="147"/>
      <c r="VZG26" s="147"/>
      <c r="VZH26" s="147"/>
      <c r="VZI26" s="147"/>
      <c r="VZJ26" s="147"/>
      <c r="VZK26" s="147"/>
      <c r="VZL26" s="147"/>
      <c r="VZM26" s="147"/>
      <c r="VZN26" s="147"/>
      <c r="VZO26" s="147"/>
      <c r="VZP26" s="147"/>
      <c r="VZQ26" s="147"/>
      <c r="VZR26" s="147"/>
      <c r="VZS26" s="147"/>
      <c r="VZT26" s="147"/>
      <c r="VZU26" s="147"/>
      <c r="VZV26" s="147"/>
      <c r="VZW26" s="147"/>
      <c r="VZX26" s="147"/>
      <c r="VZY26" s="147"/>
      <c r="VZZ26" s="147"/>
      <c r="WAA26" s="147"/>
      <c r="WAB26" s="147"/>
      <c r="WAC26" s="147"/>
      <c r="WAD26" s="147"/>
      <c r="WAE26" s="147"/>
      <c r="WAF26" s="147"/>
      <c r="WAG26" s="147"/>
      <c r="WAH26" s="147"/>
      <c r="WAI26" s="147"/>
      <c r="WAJ26" s="147"/>
      <c r="WAK26" s="147"/>
      <c r="WAL26" s="147"/>
      <c r="WAM26" s="147"/>
      <c r="WAN26" s="147"/>
      <c r="WAO26" s="147"/>
      <c r="WAP26" s="147"/>
      <c r="WAQ26" s="147"/>
      <c r="WAR26" s="147"/>
      <c r="WAS26" s="147"/>
      <c r="WAT26" s="147"/>
      <c r="WAU26" s="147"/>
      <c r="WAV26" s="147"/>
      <c r="WAW26" s="147"/>
      <c r="WAX26" s="147"/>
      <c r="WAY26" s="147"/>
      <c r="WAZ26" s="147"/>
      <c r="WBA26" s="147"/>
      <c r="WBB26" s="147"/>
      <c r="WBC26" s="147"/>
      <c r="WBD26" s="147"/>
      <c r="WBE26" s="147"/>
      <c r="WBF26" s="147"/>
      <c r="WBG26" s="147"/>
      <c r="WBH26" s="147"/>
      <c r="WBI26" s="147"/>
      <c r="WBJ26" s="147"/>
      <c r="WBK26" s="147"/>
      <c r="WBL26" s="147"/>
      <c r="WBM26" s="147"/>
      <c r="WBN26" s="147"/>
      <c r="WBO26" s="147"/>
      <c r="WBP26" s="147"/>
      <c r="WBQ26" s="147"/>
      <c r="WBR26" s="147"/>
      <c r="WBS26" s="147"/>
      <c r="WBT26" s="147"/>
      <c r="WBU26" s="147"/>
      <c r="WBV26" s="147"/>
      <c r="WBW26" s="147"/>
      <c r="WBX26" s="147"/>
      <c r="WBY26" s="147"/>
      <c r="WBZ26" s="147"/>
      <c r="WCA26" s="147"/>
      <c r="WCB26" s="147"/>
      <c r="WCC26" s="147"/>
      <c r="WCD26" s="147"/>
      <c r="WCE26" s="147"/>
      <c r="WCF26" s="147"/>
      <c r="WCG26" s="147"/>
      <c r="WCH26" s="147"/>
      <c r="WCI26" s="147"/>
      <c r="WCJ26" s="147"/>
      <c r="WCK26" s="147"/>
      <c r="WCL26" s="147"/>
      <c r="WCM26" s="147"/>
      <c r="WCN26" s="147"/>
      <c r="WCO26" s="147"/>
      <c r="WCP26" s="147"/>
      <c r="WCQ26" s="147"/>
      <c r="WCR26" s="147"/>
      <c r="WCS26" s="147"/>
      <c r="WCT26" s="147"/>
      <c r="WCU26" s="147"/>
      <c r="WCV26" s="147"/>
      <c r="WCW26" s="147"/>
      <c r="WCX26" s="147"/>
      <c r="WCY26" s="147"/>
      <c r="WCZ26" s="147"/>
      <c r="WDA26" s="147"/>
      <c r="WDB26" s="147"/>
      <c r="WDC26" s="147"/>
      <c r="WDD26" s="147"/>
      <c r="WDE26" s="147"/>
      <c r="WDF26" s="147"/>
      <c r="WDG26" s="147"/>
      <c r="WDH26" s="147"/>
      <c r="WDI26" s="147"/>
      <c r="WDJ26" s="147"/>
      <c r="WDK26" s="147"/>
      <c r="WDL26" s="147"/>
      <c r="WDM26" s="147"/>
      <c r="WDN26" s="147"/>
      <c r="WDO26" s="147"/>
      <c r="WDP26" s="147"/>
      <c r="WDQ26" s="147"/>
      <c r="WDR26" s="147"/>
      <c r="WDS26" s="147"/>
      <c r="WDT26" s="147"/>
      <c r="WDU26" s="147"/>
      <c r="WDV26" s="147"/>
      <c r="WDW26" s="147"/>
      <c r="WDX26" s="147"/>
      <c r="WDY26" s="147"/>
      <c r="WDZ26" s="147"/>
      <c r="WEA26" s="147"/>
      <c r="WEB26" s="147"/>
      <c r="WEC26" s="147"/>
      <c r="WED26" s="147"/>
      <c r="WEE26" s="147"/>
      <c r="WEF26" s="147"/>
      <c r="WEG26" s="147"/>
      <c r="WEH26" s="147"/>
      <c r="WEI26" s="147"/>
      <c r="WEJ26" s="147"/>
      <c r="WEK26" s="147"/>
      <c r="WEL26" s="147"/>
      <c r="WEM26" s="147"/>
      <c r="WEN26" s="147"/>
      <c r="WEO26" s="147"/>
      <c r="WEP26" s="147"/>
      <c r="WEQ26" s="147"/>
      <c r="WER26" s="147"/>
      <c r="WES26" s="147"/>
      <c r="WET26" s="147"/>
      <c r="WEU26" s="147"/>
      <c r="WEV26" s="147"/>
      <c r="WEW26" s="147"/>
      <c r="WEX26" s="147"/>
      <c r="WEY26" s="147"/>
      <c r="WEZ26" s="147"/>
      <c r="WFA26" s="147"/>
      <c r="WFB26" s="147"/>
      <c r="WFC26" s="147"/>
      <c r="WFD26" s="147"/>
      <c r="WFE26" s="147"/>
      <c r="WFF26" s="147"/>
      <c r="WFG26" s="147"/>
      <c r="WFH26" s="147"/>
      <c r="WFI26" s="147"/>
      <c r="WFJ26" s="147"/>
      <c r="WFK26" s="147"/>
      <c r="WFL26" s="147"/>
      <c r="WFM26" s="147"/>
      <c r="WFN26" s="147"/>
      <c r="WFO26" s="147"/>
      <c r="WFP26" s="147"/>
      <c r="WFQ26" s="147"/>
      <c r="WFR26" s="147"/>
      <c r="WFS26" s="147"/>
      <c r="WFT26" s="147"/>
      <c r="WFU26" s="147"/>
      <c r="WFV26" s="147"/>
      <c r="WFW26" s="147"/>
      <c r="WFX26" s="147"/>
      <c r="WFY26" s="147"/>
      <c r="WFZ26" s="147"/>
      <c r="WGA26" s="147"/>
      <c r="WGB26" s="147"/>
      <c r="WGC26" s="147"/>
      <c r="WGD26" s="147"/>
      <c r="WGE26" s="147"/>
      <c r="WGF26" s="147"/>
      <c r="WGG26" s="147"/>
      <c r="WGH26" s="147"/>
      <c r="WGI26" s="147"/>
      <c r="WGJ26" s="147"/>
      <c r="WGK26" s="147"/>
      <c r="WGL26" s="147"/>
      <c r="WGM26" s="147"/>
      <c r="WGN26" s="147"/>
      <c r="WGO26" s="147"/>
      <c r="WGP26" s="147"/>
      <c r="WGQ26" s="147"/>
      <c r="WGR26" s="147"/>
      <c r="WGS26" s="147"/>
      <c r="WGT26" s="147"/>
      <c r="WGU26" s="147"/>
      <c r="WGV26" s="147"/>
      <c r="WGW26" s="147"/>
      <c r="WGX26" s="147"/>
      <c r="WGY26" s="147"/>
      <c r="WGZ26" s="147"/>
      <c r="WHA26" s="147"/>
      <c r="WHB26" s="147"/>
      <c r="WHC26" s="147"/>
      <c r="WHD26" s="147"/>
      <c r="WHE26" s="147"/>
      <c r="WHF26" s="147"/>
      <c r="WHG26" s="147"/>
      <c r="WHH26" s="147"/>
      <c r="WHI26" s="147"/>
      <c r="WHJ26" s="147"/>
      <c r="WHK26" s="147"/>
      <c r="WHL26" s="147"/>
      <c r="WHM26" s="147"/>
      <c r="WHN26" s="147"/>
      <c r="WHO26" s="147"/>
      <c r="WHP26" s="147"/>
      <c r="WHQ26" s="147"/>
      <c r="WHR26" s="147"/>
      <c r="WHS26" s="147"/>
      <c r="WHT26" s="147"/>
      <c r="WHU26" s="147"/>
      <c r="WHV26" s="147"/>
      <c r="WHW26" s="147"/>
      <c r="WHX26" s="147"/>
      <c r="WHY26" s="147"/>
      <c r="WHZ26" s="147"/>
      <c r="WIA26" s="147"/>
      <c r="WIB26" s="147"/>
      <c r="WIC26" s="147"/>
      <c r="WID26" s="147"/>
      <c r="WIE26" s="147"/>
      <c r="WIF26" s="147"/>
      <c r="WIG26" s="147"/>
      <c r="WIH26" s="147"/>
      <c r="WII26" s="147"/>
      <c r="WIJ26" s="147"/>
      <c r="WIK26" s="147"/>
      <c r="WIL26" s="147"/>
      <c r="WIM26" s="147"/>
      <c r="WIN26" s="147"/>
      <c r="WIO26" s="147"/>
      <c r="WIP26" s="147"/>
      <c r="WIQ26" s="147"/>
      <c r="WIR26" s="147"/>
      <c r="WIS26" s="147"/>
      <c r="WIT26" s="147"/>
      <c r="WIU26" s="147"/>
      <c r="WIV26" s="147"/>
      <c r="WIW26" s="147"/>
      <c r="WIX26" s="147"/>
      <c r="WIY26" s="147"/>
      <c r="WIZ26" s="147"/>
      <c r="WJA26" s="147"/>
      <c r="WJB26" s="147"/>
      <c r="WJC26" s="147"/>
      <c r="WJD26" s="147"/>
      <c r="WJE26" s="147"/>
      <c r="WJF26" s="147"/>
      <c r="WJG26" s="147"/>
      <c r="WJH26" s="147"/>
      <c r="WJI26" s="147"/>
      <c r="WJJ26" s="147"/>
      <c r="WJK26" s="147"/>
      <c r="WJL26" s="147"/>
      <c r="WJM26" s="147"/>
      <c r="WJN26" s="147"/>
      <c r="WJO26" s="147"/>
      <c r="WJP26" s="147"/>
      <c r="WJQ26" s="147"/>
      <c r="WJR26" s="147"/>
      <c r="WJS26" s="147"/>
      <c r="WJT26" s="147"/>
      <c r="WJU26" s="147"/>
      <c r="WJV26" s="147"/>
      <c r="WJW26" s="147"/>
      <c r="WJX26" s="147"/>
      <c r="WJY26" s="147"/>
      <c r="WJZ26" s="147"/>
      <c r="WKA26" s="147"/>
      <c r="WKB26" s="147"/>
      <c r="WKC26" s="147"/>
      <c r="WKD26" s="147"/>
      <c r="WKE26" s="147"/>
      <c r="WKF26" s="147"/>
      <c r="WKG26" s="147"/>
      <c r="WKH26" s="147"/>
      <c r="WKI26" s="147"/>
      <c r="WKJ26" s="147"/>
      <c r="WKK26" s="147"/>
      <c r="WKL26" s="147"/>
      <c r="WKM26" s="147"/>
      <c r="WKN26" s="147"/>
      <c r="WKO26" s="147"/>
      <c r="WKP26" s="147"/>
      <c r="WKQ26" s="147"/>
      <c r="WKR26" s="147"/>
      <c r="WKS26" s="147"/>
      <c r="WKT26" s="147"/>
      <c r="WKU26" s="147"/>
      <c r="WKV26" s="147"/>
      <c r="WKW26" s="147"/>
      <c r="WKX26" s="147"/>
      <c r="WKY26" s="147"/>
      <c r="WKZ26" s="147"/>
      <c r="WLA26" s="147"/>
      <c r="WLB26" s="147"/>
      <c r="WLC26" s="147"/>
      <c r="WLD26" s="147"/>
      <c r="WLE26" s="147"/>
      <c r="WLF26" s="147"/>
      <c r="WLG26" s="147"/>
      <c r="WLH26" s="147"/>
      <c r="WLI26" s="147"/>
      <c r="WLJ26" s="147"/>
      <c r="WLK26" s="147"/>
      <c r="WLL26" s="147"/>
      <c r="WLM26" s="147"/>
      <c r="WLN26" s="147"/>
      <c r="WLO26" s="147"/>
      <c r="WLP26" s="147"/>
      <c r="WLQ26" s="147"/>
      <c r="WLR26" s="147"/>
      <c r="WLS26" s="147"/>
      <c r="WLT26" s="147"/>
      <c r="WLU26" s="147"/>
      <c r="WLV26" s="147"/>
      <c r="WLW26" s="147"/>
      <c r="WLX26" s="147"/>
      <c r="WLY26" s="147"/>
      <c r="WLZ26" s="147"/>
      <c r="WMA26" s="147"/>
      <c r="WMB26" s="147"/>
      <c r="WMC26" s="147"/>
      <c r="WMD26" s="147"/>
      <c r="WME26" s="147"/>
      <c r="WMF26" s="147"/>
      <c r="WMG26" s="147"/>
      <c r="WMH26" s="147"/>
      <c r="WMI26" s="147"/>
      <c r="WMJ26" s="147"/>
      <c r="WMK26" s="147"/>
      <c r="WML26" s="147"/>
      <c r="WMM26" s="147"/>
      <c r="WMN26" s="147"/>
      <c r="WMO26" s="147"/>
      <c r="WMP26" s="147"/>
      <c r="WMQ26" s="147"/>
      <c r="WMR26" s="147"/>
      <c r="WMS26" s="147"/>
      <c r="WMT26" s="147"/>
      <c r="WMU26" s="147"/>
      <c r="WMV26" s="147"/>
      <c r="WMW26" s="147"/>
      <c r="WMX26" s="147"/>
      <c r="WMY26" s="147"/>
      <c r="WMZ26" s="147"/>
      <c r="WNA26" s="147"/>
      <c r="WNB26" s="147"/>
      <c r="WNC26" s="147"/>
      <c r="WND26" s="147"/>
      <c r="WNE26" s="147"/>
      <c r="WNF26" s="147"/>
      <c r="WNG26" s="147"/>
      <c r="WNH26" s="147"/>
      <c r="WNI26" s="147"/>
      <c r="WNJ26" s="147"/>
      <c r="WNK26" s="147"/>
      <c r="WNL26" s="147"/>
      <c r="WNM26" s="147"/>
      <c r="WNN26" s="147"/>
      <c r="WNO26" s="147"/>
      <c r="WNP26" s="147"/>
      <c r="WNQ26" s="147"/>
      <c r="WNR26" s="147"/>
      <c r="WNS26" s="147"/>
      <c r="WNT26" s="147"/>
      <c r="WNU26" s="147"/>
      <c r="WNV26" s="147"/>
      <c r="WNW26" s="147"/>
      <c r="WNX26" s="147"/>
      <c r="WNY26" s="147"/>
      <c r="WNZ26" s="147"/>
      <c r="WOA26" s="147"/>
      <c r="WOB26" s="147"/>
      <c r="WOC26" s="147"/>
      <c r="WOD26" s="147"/>
      <c r="WOE26" s="147"/>
      <c r="WOF26" s="147"/>
      <c r="WOG26" s="147"/>
      <c r="WOH26" s="147"/>
      <c r="WOI26" s="147"/>
      <c r="WOJ26" s="147"/>
      <c r="WOK26" s="147"/>
      <c r="WOL26" s="147"/>
      <c r="WOM26" s="147"/>
      <c r="WON26" s="147"/>
      <c r="WOO26" s="147"/>
      <c r="WOP26" s="147"/>
      <c r="WOQ26" s="147"/>
      <c r="WOR26" s="147"/>
      <c r="WOS26" s="147"/>
      <c r="WOT26" s="147"/>
      <c r="WOU26" s="147"/>
      <c r="WOV26" s="147"/>
      <c r="WOW26" s="147"/>
      <c r="WOX26" s="147"/>
      <c r="WOY26" s="147"/>
      <c r="WOZ26" s="147"/>
      <c r="WPA26" s="147"/>
      <c r="WPB26" s="147"/>
      <c r="WPC26" s="147"/>
      <c r="WPD26" s="147"/>
      <c r="WPE26" s="147"/>
      <c r="WPF26" s="147"/>
      <c r="WPG26" s="147"/>
      <c r="WPH26" s="147"/>
      <c r="WPI26" s="147"/>
      <c r="WPJ26" s="147"/>
      <c r="WPK26" s="147"/>
      <c r="WPL26" s="147"/>
      <c r="WPM26" s="147"/>
      <c r="WPN26" s="147"/>
      <c r="WPO26" s="147"/>
      <c r="WPP26" s="147"/>
      <c r="WPQ26" s="147"/>
      <c r="WPR26" s="147"/>
      <c r="WPS26" s="147"/>
      <c r="WPT26" s="147"/>
      <c r="WPU26" s="147"/>
      <c r="WPV26" s="147"/>
      <c r="WPW26" s="147"/>
      <c r="WPX26" s="147"/>
      <c r="WPY26" s="147"/>
      <c r="WPZ26" s="147"/>
      <c r="WQA26" s="147"/>
      <c r="WQB26" s="147"/>
      <c r="WQC26" s="147"/>
      <c r="WQD26" s="147"/>
      <c r="WQE26" s="147"/>
      <c r="WQF26" s="147"/>
      <c r="WQG26" s="147"/>
      <c r="WQH26" s="147"/>
      <c r="WQI26" s="147"/>
      <c r="WQJ26" s="147"/>
      <c r="WQK26" s="147"/>
      <c r="WQL26" s="147"/>
      <c r="WQM26" s="147"/>
      <c r="WQN26" s="147"/>
      <c r="WQO26" s="147"/>
      <c r="WQP26" s="147"/>
      <c r="WQQ26" s="147"/>
      <c r="WQR26" s="147"/>
      <c r="WQS26" s="147"/>
      <c r="WQT26" s="147"/>
      <c r="WQU26" s="147"/>
      <c r="WQV26" s="147"/>
      <c r="WQW26" s="147"/>
      <c r="WQX26" s="147"/>
      <c r="WQY26" s="147"/>
      <c r="WQZ26" s="147"/>
      <c r="WRA26" s="147"/>
      <c r="WRB26" s="147"/>
      <c r="WRC26" s="147"/>
      <c r="WRD26" s="147"/>
      <c r="WRE26" s="147"/>
      <c r="WRF26" s="147"/>
      <c r="WRG26" s="147"/>
      <c r="WRH26" s="147"/>
      <c r="WRI26" s="147"/>
      <c r="WRJ26" s="147"/>
      <c r="WRK26" s="147"/>
      <c r="WRL26" s="147"/>
      <c r="WRM26" s="147"/>
      <c r="WRN26" s="147"/>
      <c r="WRO26" s="147"/>
      <c r="WRP26" s="147"/>
      <c r="WRQ26" s="147"/>
      <c r="WRR26" s="147"/>
      <c r="WRS26" s="147"/>
      <c r="WRT26" s="147"/>
      <c r="WRU26" s="147"/>
      <c r="WRV26" s="147"/>
      <c r="WRW26" s="147"/>
      <c r="WRX26" s="147"/>
      <c r="WRY26" s="147"/>
      <c r="WRZ26" s="147"/>
      <c r="WSA26" s="147"/>
      <c r="WSB26" s="147"/>
      <c r="WSC26" s="147"/>
      <c r="WSD26" s="147"/>
      <c r="WSE26" s="147"/>
      <c r="WSF26" s="147"/>
      <c r="WSG26" s="147"/>
      <c r="WSH26" s="147"/>
      <c r="WSI26" s="147"/>
      <c r="WSJ26" s="147"/>
      <c r="WSK26" s="147"/>
      <c r="WSL26" s="147"/>
      <c r="WSM26" s="147"/>
      <c r="WSN26" s="147"/>
      <c r="WSO26" s="147"/>
      <c r="WSP26" s="147"/>
      <c r="WSQ26" s="147"/>
      <c r="WSR26" s="147"/>
      <c r="WSS26" s="147"/>
      <c r="WST26" s="147"/>
      <c r="WSU26" s="147"/>
      <c r="WSV26" s="147"/>
      <c r="WSW26" s="147"/>
      <c r="WSX26" s="147"/>
      <c r="WSY26" s="147"/>
      <c r="WSZ26" s="147"/>
      <c r="WTA26" s="147"/>
      <c r="WTB26" s="147"/>
      <c r="WTC26" s="147"/>
      <c r="WTD26" s="147"/>
      <c r="WTE26" s="147"/>
      <c r="WTF26" s="147"/>
      <c r="WTG26" s="147"/>
      <c r="WTH26" s="147"/>
      <c r="WTI26" s="147"/>
      <c r="WTJ26" s="147"/>
      <c r="WTK26" s="147"/>
      <c r="WTL26" s="147"/>
      <c r="WTM26" s="147"/>
      <c r="WTN26" s="147"/>
      <c r="WTO26" s="147"/>
      <c r="WTP26" s="147"/>
      <c r="WTQ26" s="147"/>
      <c r="WTR26" s="147"/>
      <c r="WTS26" s="147"/>
      <c r="WTT26" s="147"/>
      <c r="WTU26" s="147"/>
      <c r="WTV26" s="147"/>
      <c r="WTW26" s="147"/>
      <c r="WTX26" s="147"/>
      <c r="WTY26" s="147"/>
      <c r="WTZ26" s="147"/>
      <c r="WUA26" s="147"/>
      <c r="WUB26" s="147"/>
      <c r="WUC26" s="147"/>
      <c r="WUD26" s="147"/>
      <c r="WUE26" s="147"/>
      <c r="WUF26" s="147"/>
      <c r="WUG26" s="147"/>
      <c r="WUH26" s="147"/>
      <c r="WUI26" s="147"/>
      <c r="WUJ26" s="147"/>
      <c r="WUK26" s="147"/>
      <c r="WUL26" s="147"/>
      <c r="WUM26" s="147"/>
      <c r="WUN26" s="147"/>
      <c r="WUO26" s="147"/>
      <c r="WUP26" s="147"/>
      <c r="WUQ26" s="147"/>
      <c r="WUR26" s="147"/>
      <c r="WUS26" s="147"/>
      <c r="WUT26" s="147"/>
      <c r="WUU26" s="147"/>
      <c r="WUV26" s="147"/>
      <c r="WUW26" s="147"/>
      <c r="WUX26" s="147"/>
      <c r="WUY26" s="147"/>
      <c r="WUZ26" s="147"/>
      <c r="WVA26" s="147"/>
      <c r="WVB26" s="147"/>
      <c r="WVC26" s="147"/>
      <c r="WVD26" s="147"/>
      <c r="WVE26" s="147"/>
      <c r="WVF26" s="147"/>
      <c r="WVG26" s="147"/>
      <c r="WVH26" s="147"/>
      <c r="WVI26" s="147"/>
      <c r="WVJ26" s="147"/>
      <c r="WVK26" s="147"/>
      <c r="WVL26" s="147"/>
      <c r="WVM26" s="147"/>
      <c r="WVN26" s="147"/>
      <c r="WVO26" s="147"/>
      <c r="WVP26" s="147"/>
      <c r="WVQ26" s="147"/>
      <c r="WVR26" s="147"/>
      <c r="WVS26" s="147"/>
      <c r="WVT26" s="147"/>
      <c r="WVU26" s="147"/>
      <c r="WVV26" s="147"/>
      <c r="WVW26" s="147"/>
      <c r="WVX26" s="147"/>
      <c r="WVY26" s="147"/>
      <c r="WVZ26" s="147"/>
      <c r="WWA26" s="147"/>
      <c r="WWB26" s="147"/>
      <c r="WWC26" s="147"/>
      <c r="WWD26" s="147"/>
      <c r="WWE26" s="147"/>
      <c r="WWF26" s="147"/>
      <c r="WWG26" s="147"/>
      <c r="WWH26" s="147"/>
      <c r="WWI26" s="147"/>
      <c r="WWJ26" s="147"/>
      <c r="WWK26" s="147"/>
      <c r="WWL26" s="147"/>
      <c r="WWM26" s="147"/>
      <c r="WWN26" s="147"/>
      <c r="WWO26" s="147"/>
      <c r="WWP26" s="147"/>
      <c r="WWQ26" s="147"/>
      <c r="WWR26" s="147"/>
      <c r="WWS26" s="147"/>
      <c r="WWT26" s="147"/>
      <c r="WWU26" s="147"/>
      <c r="WWV26" s="147"/>
      <c r="WWW26" s="147"/>
      <c r="WWX26" s="147"/>
      <c r="WWY26" s="147"/>
      <c r="WWZ26" s="147"/>
      <c r="WXA26" s="147"/>
      <c r="WXB26" s="147"/>
      <c r="WXC26" s="147"/>
      <c r="WXD26" s="147"/>
      <c r="WXE26" s="147"/>
      <c r="WXF26" s="147"/>
      <c r="WXG26" s="147"/>
      <c r="WXH26" s="147"/>
      <c r="WXI26" s="147"/>
      <c r="WXJ26" s="147"/>
      <c r="WXK26" s="147"/>
      <c r="WXL26" s="147"/>
      <c r="WXM26" s="147"/>
      <c r="WXN26" s="147"/>
      <c r="WXO26" s="147"/>
      <c r="WXP26" s="147"/>
      <c r="WXQ26" s="147"/>
      <c r="WXR26" s="147"/>
      <c r="WXS26" s="147"/>
      <c r="WXT26" s="147"/>
      <c r="WXU26" s="147"/>
      <c r="WXV26" s="147"/>
      <c r="WXW26" s="147"/>
      <c r="WXX26" s="147"/>
      <c r="WXY26" s="147"/>
      <c r="WXZ26" s="147"/>
      <c r="WYA26" s="147"/>
      <c r="WYB26" s="147"/>
      <c r="WYC26" s="147"/>
      <c r="WYD26" s="147"/>
      <c r="WYE26" s="147"/>
      <c r="WYF26" s="147"/>
      <c r="WYG26" s="147"/>
      <c r="WYH26" s="147"/>
      <c r="WYI26" s="147"/>
      <c r="WYJ26" s="147"/>
      <c r="WYK26" s="147"/>
      <c r="WYL26" s="147"/>
      <c r="WYM26" s="147"/>
      <c r="WYN26" s="147"/>
      <c r="WYO26" s="147"/>
      <c r="WYP26" s="147"/>
      <c r="WYQ26" s="147"/>
      <c r="WYR26" s="147"/>
      <c r="WYS26" s="147"/>
      <c r="WYT26" s="147"/>
      <c r="WYU26" s="147"/>
      <c r="WYV26" s="147"/>
      <c r="WYW26" s="147"/>
      <c r="WYX26" s="147"/>
      <c r="WYY26" s="147"/>
      <c r="WYZ26" s="147"/>
      <c r="WZA26" s="147"/>
      <c r="WZB26" s="147"/>
      <c r="WZC26" s="147"/>
      <c r="WZD26" s="147"/>
      <c r="WZE26" s="147"/>
      <c r="WZF26" s="147"/>
      <c r="WZG26" s="147"/>
      <c r="WZH26" s="147"/>
      <c r="WZI26" s="147"/>
      <c r="WZJ26" s="147"/>
      <c r="WZK26" s="147"/>
      <c r="WZL26" s="147"/>
      <c r="WZM26" s="147"/>
      <c r="WZN26" s="147"/>
      <c r="WZO26" s="147"/>
      <c r="WZP26" s="147"/>
      <c r="WZQ26" s="147"/>
      <c r="WZR26" s="147"/>
      <c r="WZS26" s="147"/>
      <c r="WZT26" s="147"/>
      <c r="WZU26" s="147"/>
      <c r="WZV26" s="147"/>
      <c r="WZW26" s="147"/>
      <c r="WZX26" s="147"/>
      <c r="WZY26" s="147"/>
      <c r="WZZ26" s="147"/>
      <c r="XAA26" s="147"/>
      <c r="XAB26" s="147"/>
      <c r="XAC26" s="147"/>
      <c r="XAD26" s="147"/>
      <c r="XAE26" s="147"/>
      <c r="XAF26" s="147"/>
      <c r="XAG26" s="147"/>
      <c r="XAH26" s="147"/>
      <c r="XAI26" s="147"/>
      <c r="XAJ26" s="147"/>
      <c r="XAK26" s="147"/>
      <c r="XAL26" s="147"/>
      <c r="XAM26" s="147"/>
      <c r="XAN26" s="147"/>
      <c r="XAO26" s="147"/>
      <c r="XAP26" s="147"/>
      <c r="XAQ26" s="147"/>
      <c r="XAR26" s="147"/>
      <c r="XAS26" s="147"/>
      <c r="XAT26" s="147"/>
      <c r="XAU26" s="147"/>
      <c r="XAV26" s="147"/>
      <c r="XAW26" s="147"/>
      <c r="XAX26" s="147"/>
      <c r="XAY26" s="147"/>
      <c r="XAZ26" s="147"/>
      <c r="XBA26" s="147"/>
      <c r="XBB26" s="147"/>
      <c r="XBC26" s="147"/>
      <c r="XBD26" s="147"/>
      <c r="XBE26" s="147"/>
      <c r="XBF26" s="147"/>
      <c r="XBG26" s="147"/>
      <c r="XBH26" s="147"/>
      <c r="XBI26" s="147"/>
      <c r="XBJ26" s="147"/>
      <c r="XBK26" s="147"/>
      <c r="XBL26" s="147"/>
      <c r="XBM26" s="147"/>
      <c r="XBN26" s="147"/>
      <c r="XBO26" s="147"/>
      <c r="XBP26" s="147"/>
      <c r="XBQ26" s="147"/>
      <c r="XBR26" s="147"/>
      <c r="XBS26" s="147"/>
      <c r="XBT26" s="147"/>
      <c r="XBU26" s="147"/>
      <c r="XBV26" s="147"/>
      <c r="XBW26" s="147"/>
      <c r="XBX26" s="147"/>
      <c r="XBY26" s="147"/>
      <c r="XBZ26" s="147"/>
      <c r="XCA26" s="147"/>
      <c r="XCB26" s="147"/>
      <c r="XCC26" s="147"/>
      <c r="XCD26" s="147"/>
      <c r="XCE26" s="147"/>
      <c r="XCF26" s="147"/>
      <c r="XCG26" s="147"/>
      <c r="XCH26" s="147"/>
      <c r="XCI26" s="147"/>
      <c r="XCJ26" s="147"/>
      <c r="XCK26" s="147"/>
      <c r="XCL26" s="147"/>
      <c r="XCM26" s="147"/>
      <c r="XCN26" s="147"/>
      <c r="XCO26" s="147"/>
      <c r="XCP26" s="147"/>
      <c r="XCQ26" s="147"/>
      <c r="XCR26" s="147"/>
      <c r="XCS26" s="147"/>
      <c r="XCT26" s="147"/>
      <c r="XCU26" s="147"/>
      <c r="XCV26" s="147"/>
      <c r="XCW26" s="147"/>
      <c r="XCX26" s="147"/>
      <c r="XCY26" s="147"/>
      <c r="XCZ26" s="147"/>
      <c r="XDA26" s="147"/>
      <c r="XDB26" s="147"/>
      <c r="XDC26" s="147"/>
      <c r="XDD26" s="147"/>
      <c r="XDE26" s="147"/>
      <c r="XDF26" s="147"/>
      <c r="XDG26" s="147"/>
      <c r="XDH26" s="147"/>
      <c r="XDI26" s="147"/>
      <c r="XDJ26" s="147"/>
      <c r="XDK26" s="147"/>
      <c r="XDL26" s="147"/>
      <c r="XDM26" s="147"/>
      <c r="XDN26" s="147"/>
      <c r="XDO26" s="147"/>
      <c r="XDP26" s="147"/>
      <c r="XDQ26" s="147"/>
      <c r="XDR26" s="147"/>
      <c r="XDS26" s="147"/>
      <c r="XDT26" s="147"/>
      <c r="XDU26" s="147"/>
      <c r="XDV26" s="147"/>
      <c r="XDW26" s="147"/>
      <c r="XDX26" s="147"/>
      <c r="XDY26" s="147"/>
      <c r="XDZ26" s="147"/>
      <c r="XEA26" s="147"/>
      <c r="XEB26" s="147"/>
      <c r="XEC26" s="147"/>
      <c r="XED26" s="147"/>
      <c r="XEE26" s="147"/>
      <c r="XEF26" s="147"/>
      <c r="XEG26" s="147"/>
      <c r="XEH26" s="147"/>
      <c r="XEI26" s="147"/>
      <c r="XEJ26" s="147"/>
      <c r="XEK26" s="147"/>
      <c r="XEL26" s="147"/>
      <c r="XEM26" s="147"/>
      <c r="XEN26" s="147"/>
      <c r="XEO26" s="147"/>
      <c r="XEP26" s="147"/>
      <c r="XEQ26" s="147"/>
      <c r="XER26" s="147"/>
      <c r="XES26" s="147"/>
      <c r="XET26" s="147"/>
      <c r="XEU26" s="147"/>
      <c r="XEV26" s="147"/>
      <c r="XEW26" s="147"/>
      <c r="XEX26" s="147"/>
      <c r="XEY26" s="147"/>
      <c r="XEZ26" s="147"/>
      <c r="XFA26" s="147"/>
      <c r="XFB26" s="147"/>
      <c r="XFC26" s="147"/>
      <c r="XFD26" s="147"/>
    </row>
    <row r="27" spans="1:16384" s="10" customFormat="1" ht="15" x14ac:dyDescent="0.25">
      <c r="A27" s="75">
        <v>19</v>
      </c>
      <c r="B27" s="284"/>
      <c r="C27" s="284"/>
      <c r="D27" s="12"/>
      <c r="E27" s="91" t="str">
        <f t="shared" si="0"/>
        <v/>
      </c>
      <c r="F27" s="14"/>
      <c r="G27" s="92">
        <f t="shared" si="15"/>
        <v>0</v>
      </c>
      <c r="H27" s="92">
        <f t="shared" si="16"/>
        <v>0</v>
      </c>
      <c r="I27" s="14">
        <f t="shared" si="8"/>
        <v>0</v>
      </c>
      <c r="J27" s="10" t="str">
        <f t="shared" si="17"/>
        <v/>
      </c>
      <c r="K27" s="10" t="str">
        <f>IF(J27&lt;&gt;"",INDEX(Helper!$D$3:$D$17,D27),"")</f>
        <v/>
      </c>
      <c r="L27" s="13"/>
      <c r="M27" s="10" t="str">
        <f t="shared" si="1"/>
        <v/>
      </c>
      <c r="N27" s="5"/>
      <c r="O27" s="5"/>
      <c r="P27" s="5"/>
      <c r="Q27" s="5"/>
      <c r="R27" s="5"/>
      <c r="S27" s="5"/>
      <c r="T27" s="5"/>
      <c r="U27" s="5"/>
      <c r="V27" s="5"/>
      <c r="W27" s="5"/>
      <c r="X27" s="5"/>
      <c r="Y27" s="5"/>
      <c r="Z27" s="5"/>
      <c r="AA27" s="5"/>
      <c r="AB27" s="5"/>
      <c r="AC27" s="5"/>
      <c r="AD27"/>
      <c r="AE27">
        <f t="shared" si="6"/>
        <v>0</v>
      </c>
      <c r="AF27">
        <f t="shared" si="7"/>
        <v>0</v>
      </c>
      <c r="AG27"/>
      <c r="AH27"/>
      <c r="AI27"/>
      <c r="AJ2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c r="HK27" s="147"/>
      <c r="HL27" s="147"/>
      <c r="HM27" s="147"/>
      <c r="HN27" s="147"/>
      <c r="HO27" s="147"/>
      <c r="HP27" s="147"/>
      <c r="HQ27" s="147"/>
      <c r="HR27" s="147"/>
      <c r="HS27" s="147"/>
      <c r="HT27" s="147"/>
      <c r="HU27" s="147"/>
      <c r="HV27" s="147"/>
      <c r="HW27" s="147"/>
      <c r="HX27" s="147"/>
      <c r="HY27" s="147"/>
      <c r="HZ27" s="147"/>
      <c r="IA27" s="147"/>
      <c r="IB27" s="147"/>
      <c r="IC27" s="147"/>
      <c r="ID27" s="147"/>
      <c r="IE27" s="147"/>
      <c r="IF27" s="147"/>
      <c r="IG27" s="147"/>
      <c r="IH27" s="147"/>
      <c r="II27" s="147"/>
      <c r="IJ27" s="147"/>
      <c r="IK27" s="147"/>
      <c r="IL27" s="147"/>
      <c r="IM27" s="147"/>
      <c r="IN27" s="147"/>
      <c r="IO27" s="147"/>
      <c r="IP27" s="147"/>
      <c r="IQ27" s="147"/>
      <c r="IR27" s="147"/>
      <c r="IS27" s="147"/>
      <c r="IT27" s="147"/>
      <c r="IU27" s="147"/>
      <c r="IV27" s="147"/>
      <c r="IW27" s="147"/>
      <c r="IX27" s="147"/>
      <c r="IY27" s="147"/>
      <c r="IZ27" s="147"/>
      <c r="JA27" s="147"/>
      <c r="JB27" s="147"/>
      <c r="JC27" s="147"/>
      <c r="JD27" s="147"/>
      <c r="JE27" s="147"/>
      <c r="JF27" s="147"/>
      <c r="JG27" s="147"/>
      <c r="JH27" s="147"/>
      <c r="JI27" s="147"/>
      <c r="JJ27" s="147"/>
      <c r="JK27" s="147"/>
      <c r="JL27" s="147"/>
      <c r="JM27" s="147"/>
      <c r="JN27" s="147"/>
      <c r="JO27" s="147"/>
      <c r="JP27" s="147"/>
      <c r="JQ27" s="147"/>
      <c r="JR27" s="147"/>
      <c r="JS27" s="147"/>
      <c r="JT27" s="147"/>
      <c r="JU27" s="147"/>
      <c r="JV27" s="147"/>
      <c r="JW27" s="147"/>
      <c r="JX27" s="147"/>
      <c r="JY27" s="147"/>
      <c r="JZ27" s="147"/>
      <c r="KA27" s="147"/>
      <c r="KB27" s="147"/>
      <c r="KC27" s="147"/>
      <c r="KD27" s="147"/>
      <c r="KE27" s="147"/>
      <c r="KF27" s="147"/>
      <c r="KG27" s="147"/>
      <c r="KH27" s="147"/>
      <c r="KI27" s="147"/>
      <c r="KJ27" s="147"/>
      <c r="KK27" s="147"/>
      <c r="KL27" s="147"/>
      <c r="KM27" s="147"/>
      <c r="KN27" s="147"/>
      <c r="KO27" s="147"/>
      <c r="KP27" s="147"/>
      <c r="KQ27" s="147"/>
      <c r="KR27" s="147"/>
      <c r="KS27" s="147"/>
      <c r="KT27" s="147"/>
      <c r="KU27" s="147"/>
      <c r="KV27" s="147"/>
      <c r="KW27" s="147"/>
      <c r="KX27" s="147"/>
      <c r="KY27" s="147"/>
      <c r="KZ27" s="147"/>
      <c r="LA27" s="147"/>
      <c r="LB27" s="147"/>
      <c r="LC27" s="147"/>
      <c r="LD27" s="147"/>
      <c r="LE27" s="147"/>
      <c r="LF27" s="147"/>
      <c r="LG27" s="147"/>
      <c r="LH27" s="147"/>
      <c r="LI27" s="147"/>
      <c r="LJ27" s="147"/>
      <c r="LK27" s="147"/>
      <c r="LL27" s="147"/>
      <c r="LM27" s="147"/>
      <c r="LN27" s="147"/>
      <c r="LO27" s="147"/>
      <c r="LP27" s="147"/>
      <c r="LQ27" s="147"/>
      <c r="LR27" s="147"/>
      <c r="LS27" s="147"/>
      <c r="LT27" s="147"/>
      <c r="LU27" s="147"/>
      <c r="LV27" s="147"/>
      <c r="LW27" s="147"/>
      <c r="LX27" s="147"/>
      <c r="LY27" s="147"/>
      <c r="LZ27" s="147"/>
      <c r="MA27" s="147"/>
      <c r="MB27" s="147"/>
      <c r="MC27" s="147"/>
      <c r="MD27" s="147"/>
      <c r="ME27" s="147"/>
      <c r="MF27" s="147"/>
      <c r="MG27" s="147"/>
      <c r="MH27" s="147"/>
      <c r="MI27" s="147"/>
      <c r="MJ27" s="147"/>
      <c r="MK27" s="147"/>
      <c r="ML27" s="147"/>
      <c r="MM27" s="147"/>
      <c r="MN27" s="147"/>
      <c r="MO27" s="147"/>
      <c r="MP27" s="147"/>
      <c r="MQ27" s="147"/>
      <c r="MR27" s="147"/>
      <c r="MS27" s="147"/>
      <c r="MT27" s="147"/>
      <c r="MU27" s="147"/>
      <c r="MV27" s="147"/>
      <c r="MW27" s="147"/>
      <c r="MX27" s="147"/>
      <c r="MY27" s="147"/>
      <c r="MZ27" s="147"/>
      <c r="NA27" s="147"/>
      <c r="NB27" s="147"/>
      <c r="NC27" s="147"/>
      <c r="ND27" s="147"/>
      <c r="NE27" s="147"/>
      <c r="NF27" s="147"/>
      <c r="NG27" s="147"/>
      <c r="NH27" s="147"/>
      <c r="NI27" s="147"/>
      <c r="NJ27" s="147"/>
      <c r="NK27" s="147"/>
      <c r="NL27" s="147"/>
      <c r="NM27" s="147"/>
      <c r="NN27" s="147"/>
      <c r="NO27" s="147"/>
      <c r="NP27" s="147"/>
      <c r="NQ27" s="147"/>
      <c r="NR27" s="147"/>
      <c r="NS27" s="147"/>
      <c r="NT27" s="147"/>
      <c r="NU27" s="147"/>
      <c r="NV27" s="147"/>
      <c r="NW27" s="147"/>
      <c r="NX27" s="147"/>
      <c r="NY27" s="147"/>
      <c r="NZ27" s="147"/>
      <c r="OA27" s="147"/>
      <c r="OB27" s="147"/>
      <c r="OC27" s="147"/>
      <c r="OD27" s="147"/>
      <c r="OE27" s="147"/>
      <c r="OF27" s="147"/>
      <c r="OG27" s="147"/>
      <c r="OH27" s="147"/>
      <c r="OI27" s="147"/>
      <c r="OJ27" s="147"/>
      <c r="OK27" s="147"/>
      <c r="OL27" s="147"/>
      <c r="OM27" s="147"/>
      <c r="ON27" s="147"/>
      <c r="OO27" s="147"/>
      <c r="OP27" s="147"/>
      <c r="OQ27" s="147"/>
      <c r="OR27" s="147"/>
      <c r="OS27" s="147"/>
      <c r="OT27" s="147"/>
      <c r="OU27" s="147"/>
      <c r="OV27" s="147"/>
      <c r="OW27" s="147"/>
      <c r="OX27" s="147"/>
      <c r="OY27" s="147"/>
      <c r="OZ27" s="147"/>
      <c r="PA27" s="147"/>
      <c r="PB27" s="147"/>
      <c r="PC27" s="147"/>
      <c r="PD27" s="147"/>
      <c r="PE27" s="147"/>
      <c r="PF27" s="147"/>
      <c r="PG27" s="147"/>
      <c r="PH27" s="147"/>
      <c r="PI27" s="147"/>
      <c r="PJ27" s="147"/>
      <c r="PK27" s="147"/>
      <c r="PL27" s="147"/>
      <c r="PM27" s="147"/>
      <c r="PN27" s="147"/>
      <c r="PO27" s="147"/>
      <c r="PP27" s="147"/>
      <c r="PQ27" s="147"/>
      <c r="PR27" s="147"/>
      <c r="PS27" s="147"/>
      <c r="PT27" s="147"/>
      <c r="PU27" s="147"/>
      <c r="PV27" s="147"/>
      <c r="PW27" s="147"/>
      <c r="PX27" s="147"/>
      <c r="PY27" s="147"/>
      <c r="PZ27" s="147"/>
      <c r="QA27" s="147"/>
      <c r="QB27" s="147"/>
      <c r="QC27" s="147"/>
      <c r="QD27" s="147"/>
      <c r="QE27" s="147"/>
      <c r="QF27" s="147"/>
      <c r="QG27" s="147"/>
      <c r="QH27" s="147"/>
      <c r="QI27" s="147"/>
      <c r="QJ27" s="147"/>
      <c r="QK27" s="147"/>
      <c r="QL27" s="147"/>
      <c r="QM27" s="147"/>
      <c r="QN27" s="147"/>
      <c r="QO27" s="147"/>
      <c r="QP27" s="147"/>
      <c r="QQ27" s="147"/>
      <c r="QR27" s="147"/>
      <c r="QS27" s="147"/>
      <c r="QT27" s="147"/>
      <c r="QU27" s="147"/>
      <c r="QV27" s="147"/>
      <c r="QW27" s="147"/>
      <c r="QX27" s="147"/>
      <c r="QY27" s="147"/>
      <c r="QZ27" s="147"/>
      <c r="RA27" s="147"/>
      <c r="RB27" s="147"/>
      <c r="RC27" s="147"/>
      <c r="RD27" s="147"/>
      <c r="RE27" s="147"/>
      <c r="RF27" s="147"/>
      <c r="RG27" s="147"/>
      <c r="RH27" s="147"/>
      <c r="RI27" s="147"/>
      <c r="RJ27" s="147"/>
      <c r="RK27" s="147"/>
      <c r="RL27" s="147"/>
      <c r="RM27" s="147"/>
      <c r="RN27" s="147"/>
      <c r="RO27" s="147"/>
      <c r="RP27" s="147"/>
      <c r="RQ27" s="147"/>
      <c r="RR27" s="147"/>
      <c r="RS27" s="147"/>
      <c r="RT27" s="147"/>
      <c r="RU27" s="147"/>
      <c r="RV27" s="147"/>
      <c r="RW27" s="147"/>
      <c r="RX27" s="147"/>
      <c r="RY27" s="147"/>
      <c r="RZ27" s="147"/>
      <c r="SA27" s="147"/>
      <c r="SB27" s="147"/>
      <c r="SC27" s="147"/>
      <c r="SD27" s="147"/>
      <c r="SE27" s="147"/>
      <c r="SF27" s="147"/>
      <c r="SG27" s="147"/>
      <c r="SH27" s="147"/>
      <c r="SI27" s="147"/>
      <c r="SJ27" s="147"/>
      <c r="SK27" s="147"/>
      <c r="SL27" s="147"/>
      <c r="SM27" s="147"/>
      <c r="SN27" s="147"/>
      <c r="SO27" s="147"/>
      <c r="SP27" s="147"/>
      <c r="SQ27" s="147"/>
      <c r="SR27" s="147"/>
      <c r="SS27" s="147"/>
      <c r="ST27" s="147"/>
      <c r="SU27" s="147"/>
      <c r="SV27" s="147"/>
      <c r="SW27" s="147"/>
      <c r="SX27" s="147"/>
      <c r="SY27" s="147"/>
      <c r="SZ27" s="147"/>
      <c r="TA27" s="147"/>
      <c r="TB27" s="147"/>
      <c r="TC27" s="147"/>
      <c r="TD27" s="147"/>
      <c r="TE27" s="147"/>
      <c r="TF27" s="147"/>
      <c r="TG27" s="147"/>
      <c r="TH27" s="147"/>
      <c r="TI27" s="147"/>
      <c r="TJ27" s="147"/>
      <c r="TK27" s="147"/>
      <c r="TL27" s="147"/>
      <c r="TM27" s="147"/>
      <c r="TN27" s="147"/>
      <c r="TO27" s="147"/>
      <c r="TP27" s="147"/>
      <c r="TQ27" s="147"/>
      <c r="TR27" s="147"/>
      <c r="TS27" s="147"/>
      <c r="TT27" s="147"/>
      <c r="TU27" s="147"/>
      <c r="TV27" s="147"/>
      <c r="TW27" s="147"/>
      <c r="TX27" s="147"/>
      <c r="TY27" s="147"/>
      <c r="TZ27" s="147"/>
      <c r="UA27" s="147"/>
      <c r="UB27" s="147"/>
      <c r="UC27" s="147"/>
      <c r="UD27" s="147"/>
      <c r="UE27" s="147"/>
      <c r="UF27" s="147"/>
      <c r="UG27" s="147"/>
      <c r="UH27" s="147"/>
      <c r="UI27" s="147"/>
      <c r="UJ27" s="147"/>
      <c r="UK27" s="147"/>
      <c r="UL27" s="147"/>
      <c r="UM27" s="147"/>
      <c r="UN27" s="147"/>
      <c r="UO27" s="147"/>
      <c r="UP27" s="147"/>
      <c r="UQ27" s="147"/>
      <c r="UR27" s="147"/>
      <c r="US27" s="147"/>
      <c r="UT27" s="147"/>
      <c r="UU27" s="147"/>
      <c r="UV27" s="147"/>
      <c r="UW27" s="147"/>
      <c r="UX27" s="147"/>
      <c r="UY27" s="147"/>
      <c r="UZ27" s="147"/>
      <c r="VA27" s="147"/>
      <c r="VB27" s="147"/>
      <c r="VC27" s="147"/>
      <c r="VD27" s="147"/>
      <c r="VE27" s="147"/>
      <c r="VF27" s="147"/>
      <c r="VG27" s="147"/>
      <c r="VH27" s="147"/>
      <c r="VI27" s="147"/>
      <c r="VJ27" s="147"/>
      <c r="VK27" s="147"/>
      <c r="VL27" s="147"/>
      <c r="VM27" s="147"/>
      <c r="VN27" s="147"/>
      <c r="VO27" s="147"/>
      <c r="VP27" s="147"/>
      <c r="VQ27" s="147"/>
      <c r="VR27" s="147"/>
      <c r="VS27" s="147"/>
      <c r="VT27" s="147"/>
      <c r="VU27" s="147"/>
      <c r="VV27" s="147"/>
      <c r="VW27" s="147"/>
      <c r="VX27" s="147"/>
      <c r="VY27" s="147"/>
      <c r="VZ27" s="147"/>
      <c r="WA27" s="147"/>
      <c r="WB27" s="147"/>
      <c r="WC27" s="147"/>
      <c r="WD27" s="147"/>
      <c r="WE27" s="147"/>
      <c r="WF27" s="147"/>
      <c r="WG27" s="147"/>
      <c r="WH27" s="147"/>
      <c r="WI27" s="147"/>
      <c r="WJ27" s="147"/>
      <c r="WK27" s="147"/>
      <c r="WL27" s="147"/>
      <c r="WM27" s="147"/>
      <c r="WN27" s="147"/>
      <c r="WO27" s="147"/>
      <c r="WP27" s="147"/>
      <c r="WQ27" s="147"/>
      <c r="WR27" s="147"/>
      <c r="WS27" s="147"/>
      <c r="WT27" s="147"/>
      <c r="WU27" s="147"/>
      <c r="WV27" s="147"/>
      <c r="WW27" s="147"/>
      <c r="WX27" s="147"/>
      <c r="WY27" s="147"/>
      <c r="WZ27" s="147"/>
      <c r="XA27" s="147"/>
      <c r="XB27" s="147"/>
      <c r="XC27" s="147"/>
      <c r="XD27" s="147"/>
      <c r="XE27" s="147"/>
      <c r="XF27" s="147"/>
      <c r="XG27" s="147"/>
      <c r="XH27" s="147"/>
      <c r="XI27" s="147"/>
      <c r="XJ27" s="147"/>
      <c r="XK27" s="147"/>
      <c r="XL27" s="147"/>
      <c r="XM27" s="147"/>
      <c r="XN27" s="147"/>
      <c r="XO27" s="147"/>
      <c r="XP27" s="147"/>
      <c r="XQ27" s="147"/>
      <c r="XR27" s="147"/>
      <c r="XS27" s="147"/>
      <c r="XT27" s="147"/>
      <c r="XU27" s="147"/>
      <c r="XV27" s="147"/>
      <c r="XW27" s="147"/>
      <c r="XX27" s="147"/>
      <c r="XY27" s="147"/>
      <c r="XZ27" s="147"/>
      <c r="YA27" s="147"/>
      <c r="YB27" s="147"/>
      <c r="YC27" s="147"/>
      <c r="YD27" s="147"/>
      <c r="YE27" s="147"/>
      <c r="YF27" s="147"/>
      <c r="YG27" s="147"/>
      <c r="YH27" s="147"/>
      <c r="YI27" s="147"/>
      <c r="YJ27" s="147"/>
      <c r="YK27" s="147"/>
      <c r="YL27" s="147"/>
      <c r="YM27" s="147"/>
      <c r="YN27" s="147"/>
      <c r="YO27" s="147"/>
      <c r="YP27" s="147"/>
      <c r="YQ27" s="147"/>
      <c r="YR27" s="147"/>
      <c r="YS27" s="147"/>
      <c r="YT27" s="147"/>
      <c r="YU27" s="147"/>
      <c r="YV27" s="147"/>
      <c r="YW27" s="147"/>
      <c r="YX27" s="147"/>
      <c r="YY27" s="147"/>
      <c r="YZ27" s="147"/>
      <c r="ZA27" s="147"/>
      <c r="ZB27" s="147"/>
      <c r="ZC27" s="147"/>
      <c r="ZD27" s="147"/>
      <c r="ZE27" s="147"/>
      <c r="ZF27" s="147"/>
      <c r="ZG27" s="147"/>
      <c r="ZH27" s="147"/>
      <c r="ZI27" s="147"/>
      <c r="ZJ27" s="147"/>
      <c r="ZK27" s="147"/>
      <c r="ZL27" s="147"/>
      <c r="ZM27" s="147"/>
      <c r="ZN27" s="147"/>
      <c r="ZO27" s="147"/>
      <c r="ZP27" s="147"/>
      <c r="ZQ27" s="147"/>
      <c r="ZR27" s="147"/>
      <c r="ZS27" s="147"/>
      <c r="ZT27" s="147"/>
      <c r="ZU27" s="147"/>
      <c r="ZV27" s="147"/>
      <c r="ZW27" s="147"/>
      <c r="ZX27" s="147"/>
      <c r="ZY27" s="147"/>
      <c r="ZZ27" s="147"/>
      <c r="AAA27" s="147"/>
      <c r="AAB27" s="147"/>
      <c r="AAC27" s="147"/>
      <c r="AAD27" s="147"/>
      <c r="AAE27" s="147"/>
      <c r="AAF27" s="147"/>
      <c r="AAG27" s="147"/>
      <c r="AAH27" s="147"/>
      <c r="AAI27" s="147"/>
      <c r="AAJ27" s="147"/>
      <c r="AAK27" s="147"/>
      <c r="AAL27" s="147"/>
      <c r="AAM27" s="147"/>
      <c r="AAN27" s="147"/>
      <c r="AAO27" s="147"/>
      <c r="AAP27" s="147"/>
      <c r="AAQ27" s="147"/>
      <c r="AAR27" s="147"/>
      <c r="AAS27" s="147"/>
      <c r="AAT27" s="147"/>
      <c r="AAU27" s="147"/>
      <c r="AAV27" s="147"/>
      <c r="AAW27" s="147"/>
      <c r="AAX27" s="147"/>
      <c r="AAY27" s="147"/>
      <c r="AAZ27" s="147"/>
      <c r="ABA27" s="147"/>
      <c r="ABB27" s="147"/>
      <c r="ABC27" s="147"/>
      <c r="ABD27" s="147"/>
      <c r="ABE27" s="147"/>
      <c r="ABF27" s="147"/>
      <c r="ABG27" s="147"/>
      <c r="ABH27" s="147"/>
      <c r="ABI27" s="147"/>
      <c r="ABJ27" s="147"/>
      <c r="ABK27" s="147"/>
      <c r="ABL27" s="147"/>
      <c r="ABM27" s="147"/>
      <c r="ABN27" s="147"/>
      <c r="ABO27" s="147"/>
      <c r="ABP27" s="147"/>
      <c r="ABQ27" s="147"/>
      <c r="ABR27" s="147"/>
      <c r="ABS27" s="147"/>
      <c r="ABT27" s="147"/>
      <c r="ABU27" s="147"/>
      <c r="ABV27" s="147"/>
      <c r="ABW27" s="147"/>
      <c r="ABX27" s="147"/>
      <c r="ABY27" s="147"/>
      <c r="ABZ27" s="147"/>
      <c r="ACA27" s="147"/>
      <c r="ACB27" s="147"/>
      <c r="ACC27" s="147"/>
      <c r="ACD27" s="147"/>
      <c r="ACE27" s="147"/>
      <c r="ACF27" s="147"/>
      <c r="ACG27" s="147"/>
      <c r="ACH27" s="147"/>
      <c r="ACI27" s="147"/>
      <c r="ACJ27" s="147"/>
      <c r="ACK27" s="147"/>
      <c r="ACL27" s="147"/>
      <c r="ACM27" s="147"/>
      <c r="ACN27" s="147"/>
      <c r="ACO27" s="147"/>
      <c r="ACP27" s="147"/>
      <c r="ACQ27" s="147"/>
      <c r="ACR27" s="147"/>
      <c r="ACS27" s="147"/>
      <c r="ACT27" s="147"/>
      <c r="ACU27" s="147"/>
      <c r="ACV27" s="147"/>
      <c r="ACW27" s="147"/>
      <c r="ACX27" s="147"/>
      <c r="ACY27" s="147"/>
      <c r="ACZ27" s="147"/>
      <c r="ADA27" s="147"/>
      <c r="ADB27" s="147"/>
      <c r="ADC27" s="147"/>
      <c r="ADD27" s="147"/>
      <c r="ADE27" s="147"/>
      <c r="ADF27" s="147"/>
      <c r="ADG27" s="147"/>
      <c r="ADH27" s="147"/>
      <c r="ADI27" s="147"/>
      <c r="ADJ27" s="147"/>
      <c r="ADK27" s="147"/>
      <c r="ADL27" s="147"/>
      <c r="ADM27" s="147"/>
      <c r="ADN27" s="147"/>
      <c r="ADO27" s="147"/>
      <c r="ADP27" s="147"/>
      <c r="ADQ27" s="147"/>
      <c r="ADR27" s="147"/>
      <c r="ADS27" s="147"/>
      <c r="ADT27" s="147"/>
      <c r="ADU27" s="147"/>
      <c r="ADV27" s="147"/>
      <c r="ADW27" s="147"/>
      <c r="ADX27" s="147"/>
      <c r="ADY27" s="147"/>
      <c r="ADZ27" s="147"/>
      <c r="AEA27" s="147"/>
      <c r="AEB27" s="147"/>
      <c r="AEC27" s="147"/>
      <c r="AED27" s="147"/>
      <c r="AEE27" s="147"/>
      <c r="AEF27" s="147"/>
      <c r="AEG27" s="147"/>
      <c r="AEH27" s="147"/>
      <c r="AEI27" s="147"/>
      <c r="AEJ27" s="147"/>
      <c r="AEK27" s="147"/>
      <c r="AEL27" s="147"/>
      <c r="AEM27" s="147"/>
      <c r="AEN27" s="147"/>
      <c r="AEO27" s="147"/>
      <c r="AEP27" s="147"/>
      <c r="AEQ27" s="147"/>
      <c r="AER27" s="147"/>
      <c r="AES27" s="147"/>
      <c r="AET27" s="147"/>
      <c r="AEU27" s="147"/>
      <c r="AEV27" s="147"/>
      <c r="AEW27" s="147"/>
      <c r="AEX27" s="147"/>
      <c r="AEY27" s="147"/>
      <c r="AEZ27" s="147"/>
      <c r="AFA27" s="147"/>
      <c r="AFB27" s="147"/>
      <c r="AFC27" s="147"/>
      <c r="AFD27" s="147"/>
      <c r="AFE27" s="147"/>
      <c r="AFF27" s="147"/>
      <c r="AFG27" s="147"/>
      <c r="AFH27" s="147"/>
      <c r="AFI27" s="147"/>
      <c r="AFJ27" s="147"/>
      <c r="AFK27" s="147"/>
      <c r="AFL27" s="147"/>
      <c r="AFM27" s="147"/>
      <c r="AFN27" s="147"/>
      <c r="AFO27" s="147"/>
      <c r="AFP27" s="147"/>
      <c r="AFQ27" s="147"/>
      <c r="AFR27" s="147"/>
      <c r="AFS27" s="147"/>
      <c r="AFT27" s="147"/>
      <c r="AFU27" s="147"/>
      <c r="AFV27" s="147"/>
      <c r="AFW27" s="147"/>
      <c r="AFX27" s="147"/>
      <c r="AFY27" s="147"/>
      <c r="AFZ27" s="147"/>
      <c r="AGA27" s="147"/>
      <c r="AGB27" s="147"/>
      <c r="AGC27" s="147"/>
      <c r="AGD27" s="147"/>
      <c r="AGE27" s="147"/>
      <c r="AGF27" s="147"/>
      <c r="AGG27" s="147"/>
      <c r="AGH27" s="147"/>
      <c r="AGI27" s="147"/>
      <c r="AGJ27" s="147"/>
      <c r="AGK27" s="147"/>
      <c r="AGL27" s="147"/>
      <c r="AGM27" s="147"/>
      <c r="AGN27" s="147"/>
      <c r="AGO27" s="147"/>
      <c r="AGP27" s="147"/>
      <c r="AGQ27" s="147"/>
      <c r="AGR27" s="147"/>
      <c r="AGS27" s="147"/>
      <c r="AGT27" s="147"/>
      <c r="AGU27" s="147"/>
      <c r="AGV27" s="147"/>
      <c r="AGW27" s="147"/>
      <c r="AGX27" s="147"/>
      <c r="AGY27" s="147"/>
      <c r="AGZ27" s="147"/>
      <c r="AHA27" s="147"/>
      <c r="AHB27" s="147"/>
      <c r="AHC27" s="147"/>
      <c r="AHD27" s="147"/>
      <c r="AHE27" s="147"/>
      <c r="AHF27" s="147"/>
      <c r="AHG27" s="147"/>
      <c r="AHH27" s="147"/>
      <c r="AHI27" s="147"/>
      <c r="AHJ27" s="147"/>
      <c r="AHK27" s="147"/>
      <c r="AHL27" s="147"/>
      <c r="AHM27" s="147"/>
      <c r="AHN27" s="147"/>
      <c r="AHO27" s="147"/>
      <c r="AHP27" s="147"/>
      <c r="AHQ27" s="147"/>
      <c r="AHR27" s="147"/>
      <c r="AHS27" s="147"/>
      <c r="AHT27" s="147"/>
      <c r="AHU27" s="147"/>
      <c r="AHV27" s="147"/>
      <c r="AHW27" s="147"/>
      <c r="AHX27" s="147"/>
      <c r="AHY27" s="147"/>
      <c r="AHZ27" s="147"/>
      <c r="AIA27" s="147"/>
      <c r="AIB27" s="147"/>
      <c r="AIC27" s="147"/>
      <c r="AID27" s="147"/>
      <c r="AIE27" s="147"/>
      <c r="AIF27" s="147"/>
      <c r="AIG27" s="147"/>
      <c r="AIH27" s="147"/>
      <c r="AII27" s="147"/>
      <c r="AIJ27" s="147"/>
      <c r="AIK27" s="147"/>
      <c r="AIL27" s="147"/>
      <c r="AIM27" s="147"/>
      <c r="AIN27" s="147"/>
      <c r="AIO27" s="147"/>
      <c r="AIP27" s="147"/>
      <c r="AIQ27" s="147"/>
      <c r="AIR27" s="147"/>
      <c r="AIS27" s="147"/>
      <c r="AIT27" s="147"/>
      <c r="AIU27" s="147"/>
      <c r="AIV27" s="147"/>
      <c r="AIW27" s="147"/>
      <c r="AIX27" s="147"/>
      <c r="AIY27" s="147"/>
      <c r="AIZ27" s="147"/>
      <c r="AJA27" s="147"/>
      <c r="AJB27" s="147"/>
      <c r="AJC27" s="147"/>
      <c r="AJD27" s="147"/>
      <c r="AJE27" s="147"/>
      <c r="AJF27" s="147"/>
      <c r="AJG27" s="147"/>
      <c r="AJH27" s="147"/>
      <c r="AJI27" s="147"/>
      <c r="AJJ27" s="147"/>
      <c r="AJK27" s="147"/>
      <c r="AJL27" s="147"/>
      <c r="AJM27" s="147"/>
      <c r="AJN27" s="147"/>
      <c r="AJO27" s="147"/>
      <c r="AJP27" s="147"/>
      <c r="AJQ27" s="147"/>
      <c r="AJR27" s="147"/>
      <c r="AJS27" s="147"/>
      <c r="AJT27" s="147"/>
      <c r="AJU27" s="147"/>
      <c r="AJV27" s="147"/>
      <c r="AJW27" s="147"/>
      <c r="AJX27" s="147"/>
      <c r="AJY27" s="147"/>
      <c r="AJZ27" s="147"/>
      <c r="AKA27" s="147"/>
      <c r="AKB27" s="147"/>
      <c r="AKC27" s="147"/>
      <c r="AKD27" s="147"/>
      <c r="AKE27" s="147"/>
      <c r="AKF27" s="147"/>
      <c r="AKG27" s="147"/>
      <c r="AKH27" s="147"/>
      <c r="AKI27" s="147"/>
      <c r="AKJ27" s="147"/>
      <c r="AKK27" s="147"/>
      <c r="AKL27" s="147"/>
      <c r="AKM27" s="147"/>
      <c r="AKN27" s="147"/>
      <c r="AKO27" s="147"/>
      <c r="AKP27" s="147"/>
      <c r="AKQ27" s="147"/>
      <c r="AKR27" s="147"/>
      <c r="AKS27" s="147"/>
      <c r="AKT27" s="147"/>
      <c r="AKU27" s="147"/>
      <c r="AKV27" s="147"/>
      <c r="AKW27" s="147"/>
      <c r="AKX27" s="147"/>
      <c r="AKY27" s="147"/>
      <c r="AKZ27" s="147"/>
      <c r="ALA27" s="147"/>
      <c r="ALB27" s="147"/>
      <c r="ALC27" s="147"/>
      <c r="ALD27" s="147"/>
      <c r="ALE27" s="147"/>
      <c r="ALF27" s="147"/>
      <c r="ALG27" s="147"/>
      <c r="ALH27" s="147"/>
      <c r="ALI27" s="147"/>
      <c r="ALJ27" s="147"/>
      <c r="ALK27" s="147"/>
      <c r="ALL27" s="147"/>
      <c r="ALM27" s="147"/>
      <c r="ALN27" s="147"/>
      <c r="ALO27" s="147"/>
      <c r="ALP27" s="147"/>
      <c r="ALQ27" s="147"/>
      <c r="ALR27" s="147"/>
      <c r="ALS27" s="147"/>
      <c r="ALT27" s="147"/>
      <c r="ALU27" s="147"/>
      <c r="ALV27" s="147"/>
      <c r="ALW27" s="147"/>
      <c r="ALX27" s="147"/>
      <c r="ALY27" s="147"/>
      <c r="ALZ27" s="147"/>
      <c r="AMA27" s="147"/>
      <c r="AMB27" s="147"/>
      <c r="AMC27" s="147"/>
      <c r="AMD27" s="147"/>
      <c r="AME27" s="147"/>
      <c r="AMF27" s="147"/>
      <c r="AMG27" s="147"/>
      <c r="AMH27" s="147"/>
      <c r="AMI27" s="147"/>
      <c r="AMJ27" s="147"/>
      <c r="AMK27" s="147"/>
      <c r="AML27" s="147"/>
      <c r="AMM27" s="147"/>
      <c r="AMN27" s="147"/>
      <c r="AMO27" s="147"/>
      <c r="AMP27" s="147"/>
      <c r="AMQ27" s="147"/>
      <c r="AMR27" s="147"/>
      <c r="AMS27" s="147"/>
      <c r="AMT27" s="147"/>
      <c r="AMU27" s="147"/>
      <c r="AMV27" s="147"/>
      <c r="AMW27" s="147"/>
      <c r="AMX27" s="147"/>
      <c r="AMY27" s="147"/>
      <c r="AMZ27" s="147"/>
      <c r="ANA27" s="147"/>
      <c r="ANB27" s="147"/>
      <c r="ANC27" s="147"/>
      <c r="AND27" s="147"/>
      <c r="ANE27" s="147"/>
      <c r="ANF27" s="147"/>
      <c r="ANG27" s="147"/>
      <c r="ANH27" s="147"/>
      <c r="ANI27" s="147"/>
      <c r="ANJ27" s="147"/>
      <c r="ANK27" s="147"/>
      <c r="ANL27" s="147"/>
      <c r="ANM27" s="147"/>
      <c r="ANN27" s="147"/>
      <c r="ANO27" s="147"/>
      <c r="ANP27" s="147"/>
      <c r="ANQ27" s="147"/>
      <c r="ANR27" s="147"/>
      <c r="ANS27" s="147"/>
      <c r="ANT27" s="147"/>
      <c r="ANU27" s="147"/>
      <c r="ANV27" s="147"/>
      <c r="ANW27" s="147"/>
      <c r="ANX27" s="147"/>
      <c r="ANY27" s="147"/>
      <c r="ANZ27" s="147"/>
      <c r="AOA27" s="147"/>
      <c r="AOB27" s="147"/>
      <c r="AOC27" s="147"/>
      <c r="AOD27" s="147"/>
      <c r="AOE27" s="147"/>
      <c r="AOF27" s="147"/>
      <c r="AOG27" s="147"/>
      <c r="AOH27" s="147"/>
      <c r="AOI27" s="147"/>
      <c r="AOJ27" s="147"/>
      <c r="AOK27" s="147"/>
      <c r="AOL27" s="147"/>
      <c r="AOM27" s="147"/>
      <c r="AON27" s="147"/>
      <c r="AOO27" s="147"/>
      <c r="AOP27" s="147"/>
      <c r="AOQ27" s="147"/>
      <c r="AOR27" s="147"/>
      <c r="AOS27" s="147"/>
      <c r="AOT27" s="147"/>
      <c r="AOU27" s="147"/>
      <c r="AOV27" s="147"/>
      <c r="AOW27" s="147"/>
      <c r="AOX27" s="147"/>
      <c r="AOY27" s="147"/>
      <c r="AOZ27" s="147"/>
      <c r="APA27" s="147"/>
      <c r="APB27" s="147"/>
      <c r="APC27" s="147"/>
      <c r="APD27" s="147"/>
      <c r="APE27" s="147"/>
      <c r="APF27" s="147"/>
      <c r="APG27" s="147"/>
      <c r="APH27" s="147"/>
      <c r="API27" s="147"/>
      <c r="APJ27" s="147"/>
      <c r="APK27" s="147"/>
      <c r="APL27" s="147"/>
      <c r="APM27" s="147"/>
      <c r="APN27" s="147"/>
      <c r="APO27" s="147"/>
      <c r="APP27" s="147"/>
      <c r="APQ27" s="147"/>
      <c r="APR27" s="147"/>
      <c r="APS27" s="147"/>
      <c r="APT27" s="147"/>
      <c r="APU27" s="147"/>
      <c r="APV27" s="147"/>
      <c r="APW27" s="147"/>
      <c r="APX27" s="147"/>
      <c r="APY27" s="147"/>
      <c r="APZ27" s="147"/>
      <c r="AQA27" s="147"/>
      <c r="AQB27" s="147"/>
      <c r="AQC27" s="147"/>
      <c r="AQD27" s="147"/>
      <c r="AQE27" s="147"/>
      <c r="AQF27" s="147"/>
      <c r="AQG27" s="147"/>
      <c r="AQH27" s="147"/>
      <c r="AQI27" s="147"/>
      <c r="AQJ27" s="147"/>
      <c r="AQK27" s="147"/>
      <c r="AQL27" s="147"/>
      <c r="AQM27" s="147"/>
      <c r="AQN27" s="147"/>
      <c r="AQO27" s="147"/>
      <c r="AQP27" s="147"/>
      <c r="AQQ27" s="147"/>
      <c r="AQR27" s="147"/>
      <c r="AQS27" s="147"/>
      <c r="AQT27" s="147"/>
      <c r="AQU27" s="147"/>
      <c r="AQV27" s="147"/>
      <c r="AQW27" s="147"/>
      <c r="AQX27" s="147"/>
      <c r="AQY27" s="147"/>
      <c r="AQZ27" s="147"/>
      <c r="ARA27" s="147"/>
      <c r="ARB27" s="147"/>
      <c r="ARC27" s="147"/>
      <c r="ARD27" s="147"/>
      <c r="ARE27" s="147"/>
      <c r="ARF27" s="147"/>
      <c r="ARG27" s="147"/>
      <c r="ARH27" s="147"/>
      <c r="ARI27" s="147"/>
      <c r="ARJ27" s="147"/>
      <c r="ARK27" s="147"/>
      <c r="ARL27" s="147"/>
      <c r="ARM27" s="147"/>
      <c r="ARN27" s="147"/>
      <c r="ARO27" s="147"/>
      <c r="ARP27" s="147"/>
      <c r="ARQ27" s="147"/>
      <c r="ARR27" s="147"/>
      <c r="ARS27" s="147"/>
      <c r="ART27" s="147"/>
      <c r="ARU27" s="147"/>
      <c r="ARV27" s="147"/>
      <c r="ARW27" s="147"/>
      <c r="ARX27" s="147"/>
      <c r="ARY27" s="147"/>
      <c r="ARZ27" s="147"/>
      <c r="ASA27" s="147"/>
      <c r="ASB27" s="147"/>
      <c r="ASC27" s="147"/>
      <c r="ASD27" s="147"/>
      <c r="ASE27" s="147"/>
      <c r="ASF27" s="147"/>
      <c r="ASG27" s="147"/>
      <c r="ASH27" s="147"/>
      <c r="ASI27" s="147"/>
      <c r="ASJ27" s="147"/>
      <c r="ASK27" s="147"/>
      <c r="ASL27" s="147"/>
      <c r="ASM27" s="147"/>
      <c r="ASN27" s="147"/>
      <c r="ASO27" s="147"/>
      <c r="ASP27" s="147"/>
      <c r="ASQ27" s="147"/>
      <c r="ASR27" s="147"/>
      <c r="ASS27" s="147"/>
      <c r="AST27" s="147"/>
      <c r="ASU27" s="147"/>
      <c r="ASV27" s="147"/>
      <c r="ASW27" s="147"/>
      <c r="ASX27" s="147"/>
      <c r="ASY27" s="147"/>
      <c r="ASZ27" s="147"/>
      <c r="ATA27" s="147"/>
      <c r="ATB27" s="147"/>
      <c r="ATC27" s="147"/>
      <c r="ATD27" s="147"/>
      <c r="ATE27" s="147"/>
      <c r="ATF27" s="147"/>
      <c r="ATG27" s="147"/>
      <c r="ATH27" s="147"/>
      <c r="ATI27" s="147"/>
      <c r="ATJ27" s="147"/>
      <c r="ATK27" s="147"/>
      <c r="ATL27" s="147"/>
      <c r="ATM27" s="147"/>
      <c r="ATN27" s="147"/>
      <c r="ATO27" s="147"/>
      <c r="ATP27" s="147"/>
      <c r="ATQ27" s="147"/>
      <c r="ATR27" s="147"/>
      <c r="ATS27" s="147"/>
      <c r="ATT27" s="147"/>
      <c r="ATU27" s="147"/>
      <c r="ATV27" s="147"/>
      <c r="ATW27" s="147"/>
      <c r="ATX27" s="147"/>
      <c r="ATY27" s="147"/>
      <c r="ATZ27" s="147"/>
      <c r="AUA27" s="147"/>
      <c r="AUB27" s="147"/>
      <c r="AUC27" s="147"/>
      <c r="AUD27" s="147"/>
      <c r="AUE27" s="147"/>
      <c r="AUF27" s="147"/>
      <c r="AUG27" s="147"/>
      <c r="AUH27" s="147"/>
      <c r="AUI27" s="147"/>
      <c r="AUJ27" s="147"/>
      <c r="AUK27" s="147"/>
      <c r="AUL27" s="147"/>
      <c r="AUM27" s="147"/>
      <c r="AUN27" s="147"/>
      <c r="AUO27" s="147"/>
      <c r="AUP27" s="147"/>
      <c r="AUQ27" s="147"/>
      <c r="AUR27" s="147"/>
      <c r="AUS27" s="147"/>
      <c r="AUT27" s="147"/>
      <c r="AUU27" s="147"/>
      <c r="AUV27" s="147"/>
      <c r="AUW27" s="147"/>
      <c r="AUX27" s="147"/>
      <c r="AUY27" s="147"/>
      <c r="AUZ27" s="147"/>
      <c r="AVA27" s="147"/>
      <c r="AVB27" s="147"/>
      <c r="AVC27" s="147"/>
      <c r="AVD27" s="147"/>
      <c r="AVE27" s="147"/>
      <c r="AVF27" s="147"/>
      <c r="AVG27" s="147"/>
      <c r="AVH27" s="147"/>
      <c r="AVI27" s="147"/>
      <c r="AVJ27" s="147"/>
      <c r="AVK27" s="147"/>
      <c r="AVL27" s="147"/>
      <c r="AVM27" s="147"/>
      <c r="AVN27" s="147"/>
      <c r="AVO27" s="147"/>
      <c r="AVP27" s="147"/>
      <c r="AVQ27" s="147"/>
      <c r="AVR27" s="147"/>
      <c r="AVS27" s="147"/>
      <c r="AVT27" s="147"/>
      <c r="AVU27" s="147"/>
      <c r="AVV27" s="147"/>
      <c r="AVW27" s="147"/>
      <c r="AVX27" s="147"/>
      <c r="AVY27" s="147"/>
      <c r="AVZ27" s="147"/>
      <c r="AWA27" s="147"/>
      <c r="AWB27" s="147"/>
      <c r="AWC27" s="147"/>
      <c r="AWD27" s="147"/>
      <c r="AWE27" s="147"/>
      <c r="AWF27" s="147"/>
      <c r="AWG27" s="147"/>
      <c r="AWH27" s="147"/>
      <c r="AWI27" s="147"/>
      <c r="AWJ27" s="147"/>
      <c r="AWK27" s="147"/>
      <c r="AWL27" s="147"/>
      <c r="AWM27" s="147"/>
      <c r="AWN27" s="147"/>
      <c r="AWO27" s="147"/>
      <c r="AWP27" s="147"/>
      <c r="AWQ27" s="147"/>
      <c r="AWR27" s="147"/>
      <c r="AWS27" s="147"/>
      <c r="AWT27" s="147"/>
      <c r="AWU27" s="147"/>
      <c r="AWV27" s="147"/>
      <c r="AWW27" s="147"/>
      <c r="AWX27" s="147"/>
      <c r="AWY27" s="147"/>
      <c r="AWZ27" s="147"/>
      <c r="AXA27" s="147"/>
      <c r="AXB27" s="147"/>
      <c r="AXC27" s="147"/>
      <c r="AXD27" s="147"/>
      <c r="AXE27" s="147"/>
      <c r="AXF27" s="147"/>
      <c r="AXG27" s="147"/>
      <c r="AXH27" s="147"/>
      <c r="AXI27" s="147"/>
      <c r="AXJ27" s="147"/>
      <c r="AXK27" s="147"/>
      <c r="AXL27" s="147"/>
      <c r="AXM27" s="147"/>
      <c r="AXN27" s="147"/>
      <c r="AXO27" s="147"/>
      <c r="AXP27" s="147"/>
      <c r="AXQ27" s="147"/>
      <c r="AXR27" s="147"/>
      <c r="AXS27" s="147"/>
      <c r="AXT27" s="147"/>
      <c r="AXU27" s="147"/>
      <c r="AXV27" s="147"/>
      <c r="AXW27" s="147"/>
      <c r="AXX27" s="147"/>
      <c r="AXY27" s="147"/>
      <c r="AXZ27" s="147"/>
      <c r="AYA27" s="147"/>
      <c r="AYB27" s="147"/>
      <c r="AYC27" s="147"/>
      <c r="AYD27" s="147"/>
      <c r="AYE27" s="147"/>
      <c r="AYF27" s="147"/>
      <c r="AYG27" s="147"/>
      <c r="AYH27" s="147"/>
      <c r="AYI27" s="147"/>
      <c r="AYJ27" s="147"/>
      <c r="AYK27" s="147"/>
      <c r="AYL27" s="147"/>
      <c r="AYM27" s="147"/>
      <c r="AYN27" s="147"/>
      <c r="AYO27" s="147"/>
      <c r="AYP27" s="147"/>
      <c r="AYQ27" s="147"/>
      <c r="AYR27" s="147"/>
      <c r="AYS27" s="147"/>
      <c r="AYT27" s="147"/>
      <c r="AYU27" s="147"/>
      <c r="AYV27" s="147"/>
      <c r="AYW27" s="147"/>
      <c r="AYX27" s="147"/>
      <c r="AYY27" s="147"/>
      <c r="AYZ27" s="147"/>
      <c r="AZA27" s="147"/>
      <c r="AZB27" s="147"/>
      <c r="AZC27" s="147"/>
      <c r="AZD27" s="147"/>
      <c r="AZE27" s="147"/>
      <c r="AZF27" s="147"/>
      <c r="AZG27" s="147"/>
      <c r="AZH27" s="147"/>
      <c r="AZI27" s="147"/>
      <c r="AZJ27" s="147"/>
      <c r="AZK27" s="147"/>
      <c r="AZL27" s="147"/>
      <c r="AZM27" s="147"/>
      <c r="AZN27" s="147"/>
      <c r="AZO27" s="147"/>
      <c r="AZP27" s="147"/>
      <c r="AZQ27" s="147"/>
      <c r="AZR27" s="147"/>
      <c r="AZS27" s="147"/>
      <c r="AZT27" s="147"/>
      <c r="AZU27" s="147"/>
      <c r="AZV27" s="147"/>
      <c r="AZW27" s="147"/>
      <c r="AZX27" s="147"/>
      <c r="AZY27" s="147"/>
      <c r="AZZ27" s="147"/>
      <c r="BAA27" s="147"/>
      <c r="BAB27" s="147"/>
      <c r="BAC27" s="147"/>
      <c r="BAD27" s="147"/>
      <c r="BAE27" s="147"/>
      <c r="BAF27" s="147"/>
      <c r="BAG27" s="147"/>
      <c r="BAH27" s="147"/>
      <c r="BAI27" s="147"/>
      <c r="BAJ27" s="147"/>
      <c r="BAK27" s="147"/>
      <c r="BAL27" s="147"/>
      <c r="BAM27" s="147"/>
      <c r="BAN27" s="147"/>
      <c r="BAO27" s="147"/>
      <c r="BAP27" s="147"/>
      <c r="BAQ27" s="147"/>
      <c r="BAR27" s="147"/>
      <c r="BAS27" s="147"/>
      <c r="BAT27" s="147"/>
      <c r="BAU27" s="147"/>
      <c r="BAV27" s="147"/>
      <c r="BAW27" s="147"/>
      <c r="BAX27" s="147"/>
      <c r="BAY27" s="147"/>
      <c r="BAZ27" s="147"/>
      <c r="BBA27" s="147"/>
      <c r="BBB27" s="147"/>
      <c r="BBC27" s="147"/>
      <c r="BBD27" s="147"/>
      <c r="BBE27" s="147"/>
      <c r="BBF27" s="147"/>
      <c r="BBG27" s="147"/>
      <c r="BBH27" s="147"/>
      <c r="BBI27" s="147"/>
      <c r="BBJ27" s="147"/>
      <c r="BBK27" s="147"/>
      <c r="BBL27" s="147"/>
      <c r="BBM27" s="147"/>
      <c r="BBN27" s="147"/>
      <c r="BBO27" s="147"/>
      <c r="BBP27" s="147"/>
      <c r="BBQ27" s="147"/>
      <c r="BBR27" s="147"/>
      <c r="BBS27" s="147"/>
      <c r="BBT27" s="147"/>
      <c r="BBU27" s="147"/>
      <c r="BBV27" s="147"/>
      <c r="BBW27" s="147"/>
      <c r="BBX27" s="147"/>
      <c r="BBY27" s="147"/>
      <c r="BBZ27" s="147"/>
      <c r="BCA27" s="147"/>
      <c r="BCB27" s="147"/>
      <c r="BCC27" s="147"/>
      <c r="BCD27" s="147"/>
      <c r="BCE27" s="147"/>
      <c r="BCF27" s="147"/>
      <c r="BCG27" s="147"/>
      <c r="BCH27" s="147"/>
      <c r="BCI27" s="147"/>
      <c r="BCJ27" s="147"/>
      <c r="BCK27" s="147"/>
      <c r="BCL27" s="147"/>
      <c r="BCM27" s="147"/>
      <c r="BCN27" s="147"/>
      <c r="BCO27" s="147"/>
      <c r="BCP27" s="147"/>
      <c r="BCQ27" s="147"/>
      <c r="BCR27" s="147"/>
      <c r="BCS27" s="147"/>
      <c r="BCT27" s="147"/>
      <c r="BCU27" s="147"/>
      <c r="BCV27" s="147"/>
      <c r="BCW27" s="147"/>
      <c r="BCX27" s="147"/>
      <c r="BCY27" s="147"/>
      <c r="BCZ27" s="147"/>
      <c r="BDA27" s="147"/>
      <c r="BDB27" s="147"/>
      <c r="BDC27" s="147"/>
      <c r="BDD27" s="147"/>
      <c r="BDE27" s="147"/>
      <c r="BDF27" s="147"/>
      <c r="BDG27" s="147"/>
      <c r="BDH27" s="147"/>
      <c r="BDI27" s="147"/>
      <c r="BDJ27" s="147"/>
      <c r="BDK27" s="147"/>
      <c r="BDL27" s="147"/>
      <c r="BDM27" s="147"/>
      <c r="BDN27" s="147"/>
      <c r="BDO27" s="147"/>
      <c r="BDP27" s="147"/>
      <c r="BDQ27" s="147"/>
      <c r="BDR27" s="147"/>
      <c r="BDS27" s="147"/>
      <c r="BDT27" s="147"/>
      <c r="BDU27" s="147"/>
      <c r="BDV27" s="147"/>
      <c r="BDW27" s="147"/>
      <c r="BDX27" s="147"/>
      <c r="BDY27" s="147"/>
      <c r="BDZ27" s="147"/>
      <c r="BEA27" s="147"/>
      <c r="BEB27" s="147"/>
      <c r="BEC27" s="147"/>
      <c r="BED27" s="147"/>
      <c r="BEE27" s="147"/>
      <c r="BEF27" s="147"/>
      <c r="BEG27" s="147"/>
      <c r="BEH27" s="147"/>
      <c r="BEI27" s="147"/>
      <c r="BEJ27" s="147"/>
      <c r="BEK27" s="147"/>
      <c r="BEL27" s="147"/>
      <c r="BEM27" s="147"/>
      <c r="BEN27" s="147"/>
      <c r="BEO27" s="147"/>
      <c r="BEP27" s="147"/>
      <c r="BEQ27" s="147"/>
      <c r="BER27" s="147"/>
      <c r="BES27" s="147"/>
      <c r="BET27" s="147"/>
      <c r="BEU27" s="147"/>
      <c r="BEV27" s="147"/>
      <c r="BEW27" s="147"/>
      <c r="BEX27" s="147"/>
      <c r="BEY27" s="147"/>
      <c r="BEZ27" s="147"/>
      <c r="BFA27" s="147"/>
      <c r="BFB27" s="147"/>
      <c r="BFC27" s="147"/>
      <c r="BFD27" s="147"/>
      <c r="BFE27" s="147"/>
      <c r="BFF27" s="147"/>
      <c r="BFG27" s="147"/>
      <c r="BFH27" s="147"/>
      <c r="BFI27" s="147"/>
      <c r="BFJ27" s="147"/>
      <c r="BFK27" s="147"/>
      <c r="BFL27" s="147"/>
      <c r="BFM27" s="147"/>
      <c r="BFN27" s="147"/>
      <c r="BFO27" s="147"/>
      <c r="BFP27" s="147"/>
      <c r="BFQ27" s="147"/>
      <c r="BFR27" s="147"/>
      <c r="BFS27" s="147"/>
      <c r="BFT27" s="147"/>
      <c r="BFU27" s="147"/>
      <c r="BFV27" s="147"/>
      <c r="BFW27" s="147"/>
      <c r="BFX27" s="147"/>
      <c r="BFY27" s="147"/>
      <c r="BFZ27" s="147"/>
      <c r="BGA27" s="147"/>
      <c r="BGB27" s="147"/>
      <c r="BGC27" s="147"/>
      <c r="BGD27" s="147"/>
      <c r="BGE27" s="147"/>
      <c r="BGF27" s="147"/>
      <c r="BGG27" s="147"/>
      <c r="BGH27" s="147"/>
      <c r="BGI27" s="147"/>
      <c r="BGJ27" s="147"/>
      <c r="BGK27" s="147"/>
      <c r="BGL27" s="147"/>
      <c r="BGM27" s="147"/>
      <c r="BGN27" s="147"/>
      <c r="BGO27" s="147"/>
      <c r="BGP27" s="147"/>
      <c r="BGQ27" s="147"/>
      <c r="BGR27" s="147"/>
      <c r="BGS27" s="147"/>
      <c r="BGT27" s="147"/>
      <c r="BGU27" s="147"/>
      <c r="BGV27" s="147"/>
      <c r="BGW27" s="147"/>
      <c r="BGX27" s="147"/>
      <c r="BGY27" s="147"/>
      <c r="BGZ27" s="147"/>
      <c r="BHA27" s="147"/>
      <c r="BHB27" s="147"/>
      <c r="BHC27" s="147"/>
      <c r="BHD27" s="147"/>
      <c r="BHE27" s="147"/>
      <c r="BHF27" s="147"/>
      <c r="BHG27" s="147"/>
      <c r="BHH27" s="147"/>
      <c r="BHI27" s="147"/>
      <c r="BHJ27" s="147"/>
      <c r="BHK27" s="147"/>
      <c r="BHL27" s="147"/>
      <c r="BHM27" s="147"/>
      <c r="BHN27" s="147"/>
      <c r="BHO27" s="147"/>
      <c r="BHP27" s="147"/>
      <c r="BHQ27" s="147"/>
      <c r="BHR27" s="147"/>
      <c r="BHS27" s="147"/>
      <c r="BHT27" s="147"/>
      <c r="BHU27" s="147"/>
      <c r="BHV27" s="147"/>
      <c r="BHW27" s="147"/>
      <c r="BHX27" s="147"/>
      <c r="BHY27" s="147"/>
      <c r="BHZ27" s="147"/>
      <c r="BIA27" s="147"/>
      <c r="BIB27" s="147"/>
      <c r="BIC27" s="147"/>
      <c r="BID27" s="147"/>
      <c r="BIE27" s="147"/>
      <c r="BIF27" s="147"/>
      <c r="BIG27" s="147"/>
      <c r="BIH27" s="147"/>
      <c r="BII27" s="147"/>
      <c r="BIJ27" s="147"/>
      <c r="BIK27" s="147"/>
      <c r="BIL27" s="147"/>
      <c r="BIM27" s="147"/>
      <c r="BIN27" s="147"/>
      <c r="BIO27" s="147"/>
      <c r="BIP27" s="147"/>
      <c r="BIQ27" s="147"/>
      <c r="BIR27" s="147"/>
      <c r="BIS27" s="147"/>
      <c r="BIT27" s="147"/>
      <c r="BIU27" s="147"/>
      <c r="BIV27" s="147"/>
      <c r="BIW27" s="147"/>
      <c r="BIX27" s="147"/>
      <c r="BIY27" s="147"/>
      <c r="BIZ27" s="147"/>
      <c r="BJA27" s="147"/>
      <c r="BJB27" s="147"/>
      <c r="BJC27" s="147"/>
      <c r="BJD27" s="147"/>
      <c r="BJE27" s="147"/>
      <c r="BJF27" s="147"/>
      <c r="BJG27" s="147"/>
      <c r="BJH27" s="147"/>
      <c r="BJI27" s="147"/>
      <c r="BJJ27" s="147"/>
      <c r="BJK27" s="147"/>
      <c r="BJL27" s="147"/>
      <c r="BJM27" s="147"/>
      <c r="BJN27" s="147"/>
      <c r="BJO27" s="147"/>
      <c r="BJP27" s="147"/>
      <c r="BJQ27" s="147"/>
      <c r="BJR27" s="147"/>
      <c r="BJS27" s="147"/>
      <c r="BJT27" s="147"/>
      <c r="BJU27" s="147"/>
      <c r="BJV27" s="147"/>
      <c r="BJW27" s="147"/>
      <c r="BJX27" s="147"/>
      <c r="BJY27" s="147"/>
      <c r="BJZ27" s="147"/>
      <c r="BKA27" s="147"/>
      <c r="BKB27" s="147"/>
      <c r="BKC27" s="147"/>
      <c r="BKD27" s="147"/>
      <c r="BKE27" s="147"/>
      <c r="BKF27" s="147"/>
      <c r="BKG27" s="147"/>
      <c r="BKH27" s="147"/>
      <c r="BKI27" s="147"/>
      <c r="BKJ27" s="147"/>
      <c r="BKK27" s="147"/>
      <c r="BKL27" s="147"/>
      <c r="BKM27" s="147"/>
      <c r="BKN27" s="147"/>
      <c r="BKO27" s="147"/>
      <c r="BKP27" s="147"/>
      <c r="BKQ27" s="147"/>
      <c r="BKR27" s="147"/>
      <c r="BKS27" s="147"/>
      <c r="BKT27" s="147"/>
      <c r="BKU27" s="147"/>
      <c r="BKV27" s="147"/>
      <c r="BKW27" s="147"/>
      <c r="BKX27" s="147"/>
      <c r="BKY27" s="147"/>
      <c r="BKZ27" s="147"/>
      <c r="BLA27" s="147"/>
      <c r="BLB27" s="147"/>
      <c r="BLC27" s="147"/>
      <c r="BLD27" s="147"/>
      <c r="BLE27" s="147"/>
      <c r="BLF27" s="147"/>
      <c r="BLG27" s="147"/>
      <c r="BLH27" s="147"/>
      <c r="BLI27" s="147"/>
      <c r="BLJ27" s="147"/>
      <c r="BLK27" s="147"/>
      <c r="BLL27" s="147"/>
      <c r="BLM27" s="147"/>
      <c r="BLN27" s="147"/>
      <c r="BLO27" s="147"/>
      <c r="BLP27" s="147"/>
      <c r="BLQ27" s="147"/>
      <c r="BLR27" s="147"/>
      <c r="BLS27" s="147"/>
      <c r="BLT27" s="147"/>
      <c r="BLU27" s="147"/>
      <c r="BLV27" s="147"/>
      <c r="BLW27" s="147"/>
      <c r="BLX27" s="147"/>
      <c r="BLY27" s="147"/>
      <c r="BLZ27" s="147"/>
      <c r="BMA27" s="147"/>
      <c r="BMB27" s="147"/>
      <c r="BMC27" s="147"/>
      <c r="BMD27" s="147"/>
      <c r="BME27" s="147"/>
      <c r="BMF27" s="147"/>
      <c r="BMG27" s="147"/>
      <c r="BMH27" s="147"/>
      <c r="BMI27" s="147"/>
      <c r="BMJ27" s="147"/>
      <c r="BMK27" s="147"/>
      <c r="BML27" s="147"/>
      <c r="BMM27" s="147"/>
      <c r="BMN27" s="147"/>
      <c r="BMO27" s="147"/>
      <c r="BMP27" s="147"/>
      <c r="BMQ27" s="147"/>
      <c r="BMR27" s="147"/>
      <c r="BMS27" s="147"/>
      <c r="BMT27" s="147"/>
      <c r="BMU27" s="147"/>
      <c r="BMV27" s="147"/>
      <c r="BMW27" s="147"/>
      <c r="BMX27" s="147"/>
      <c r="BMY27" s="147"/>
      <c r="BMZ27" s="147"/>
      <c r="BNA27" s="147"/>
      <c r="BNB27" s="147"/>
      <c r="BNC27" s="147"/>
      <c r="BND27" s="147"/>
      <c r="BNE27" s="147"/>
      <c r="BNF27" s="147"/>
      <c r="BNG27" s="147"/>
      <c r="BNH27" s="147"/>
      <c r="BNI27" s="147"/>
      <c r="BNJ27" s="147"/>
      <c r="BNK27" s="147"/>
      <c r="BNL27" s="147"/>
      <c r="BNM27" s="147"/>
      <c r="BNN27" s="147"/>
      <c r="BNO27" s="147"/>
      <c r="BNP27" s="147"/>
      <c r="BNQ27" s="147"/>
      <c r="BNR27" s="147"/>
      <c r="BNS27" s="147"/>
      <c r="BNT27" s="147"/>
      <c r="BNU27" s="147"/>
      <c r="BNV27" s="147"/>
      <c r="BNW27" s="147"/>
      <c r="BNX27" s="147"/>
      <c r="BNY27" s="147"/>
      <c r="BNZ27" s="147"/>
      <c r="BOA27" s="147"/>
      <c r="BOB27" s="147"/>
      <c r="BOC27" s="147"/>
      <c r="BOD27" s="147"/>
      <c r="BOE27" s="147"/>
      <c r="BOF27" s="147"/>
      <c r="BOG27" s="147"/>
      <c r="BOH27" s="147"/>
      <c r="BOI27" s="147"/>
      <c r="BOJ27" s="147"/>
      <c r="BOK27" s="147"/>
      <c r="BOL27" s="147"/>
      <c r="BOM27" s="147"/>
      <c r="BON27" s="147"/>
      <c r="BOO27" s="147"/>
      <c r="BOP27" s="147"/>
      <c r="BOQ27" s="147"/>
      <c r="BOR27" s="147"/>
      <c r="BOS27" s="147"/>
      <c r="BOT27" s="147"/>
      <c r="BOU27" s="147"/>
      <c r="BOV27" s="147"/>
      <c r="BOW27" s="147"/>
      <c r="BOX27" s="147"/>
      <c r="BOY27" s="147"/>
      <c r="BOZ27" s="147"/>
      <c r="BPA27" s="147"/>
      <c r="BPB27" s="147"/>
      <c r="BPC27" s="147"/>
      <c r="BPD27" s="147"/>
      <c r="BPE27" s="147"/>
      <c r="BPF27" s="147"/>
      <c r="BPG27" s="147"/>
      <c r="BPH27" s="147"/>
      <c r="BPI27" s="147"/>
      <c r="BPJ27" s="147"/>
      <c r="BPK27" s="147"/>
      <c r="BPL27" s="147"/>
      <c r="BPM27" s="147"/>
      <c r="BPN27" s="147"/>
      <c r="BPO27" s="147"/>
      <c r="BPP27" s="147"/>
      <c r="BPQ27" s="147"/>
      <c r="BPR27" s="147"/>
      <c r="BPS27" s="147"/>
      <c r="BPT27" s="147"/>
      <c r="BPU27" s="147"/>
      <c r="BPV27" s="147"/>
      <c r="BPW27" s="147"/>
      <c r="BPX27" s="147"/>
      <c r="BPY27" s="147"/>
      <c r="BPZ27" s="147"/>
      <c r="BQA27" s="147"/>
      <c r="BQB27" s="147"/>
      <c r="BQC27" s="147"/>
      <c r="BQD27" s="147"/>
      <c r="BQE27" s="147"/>
      <c r="BQF27" s="147"/>
      <c r="BQG27" s="147"/>
      <c r="BQH27" s="147"/>
      <c r="BQI27" s="147"/>
      <c r="BQJ27" s="147"/>
      <c r="BQK27" s="147"/>
      <c r="BQL27" s="147"/>
      <c r="BQM27" s="147"/>
      <c r="BQN27" s="147"/>
      <c r="BQO27" s="147"/>
      <c r="BQP27" s="147"/>
      <c r="BQQ27" s="147"/>
      <c r="BQR27" s="147"/>
      <c r="BQS27" s="147"/>
      <c r="BQT27" s="147"/>
      <c r="BQU27" s="147"/>
      <c r="BQV27" s="147"/>
      <c r="BQW27" s="147"/>
      <c r="BQX27" s="147"/>
      <c r="BQY27" s="147"/>
      <c r="BQZ27" s="147"/>
      <c r="BRA27" s="147"/>
      <c r="BRB27" s="147"/>
      <c r="BRC27" s="147"/>
      <c r="BRD27" s="147"/>
      <c r="BRE27" s="147"/>
      <c r="BRF27" s="147"/>
      <c r="BRG27" s="147"/>
      <c r="BRH27" s="147"/>
      <c r="BRI27" s="147"/>
      <c r="BRJ27" s="147"/>
      <c r="BRK27" s="147"/>
      <c r="BRL27" s="147"/>
      <c r="BRM27" s="147"/>
      <c r="BRN27" s="147"/>
      <c r="BRO27" s="147"/>
      <c r="BRP27" s="147"/>
      <c r="BRQ27" s="147"/>
      <c r="BRR27" s="147"/>
      <c r="BRS27" s="147"/>
      <c r="BRT27" s="147"/>
      <c r="BRU27" s="147"/>
      <c r="BRV27" s="147"/>
      <c r="BRW27" s="147"/>
      <c r="BRX27" s="147"/>
      <c r="BRY27" s="147"/>
      <c r="BRZ27" s="147"/>
      <c r="BSA27" s="147"/>
      <c r="BSB27" s="147"/>
      <c r="BSC27" s="147"/>
      <c r="BSD27" s="147"/>
      <c r="BSE27" s="147"/>
      <c r="BSF27" s="147"/>
      <c r="BSG27" s="147"/>
      <c r="BSH27" s="147"/>
      <c r="BSI27" s="147"/>
      <c r="BSJ27" s="147"/>
      <c r="BSK27" s="147"/>
      <c r="BSL27" s="147"/>
      <c r="BSM27" s="147"/>
      <c r="BSN27" s="147"/>
      <c r="BSO27" s="147"/>
      <c r="BSP27" s="147"/>
      <c r="BSQ27" s="147"/>
      <c r="BSR27" s="147"/>
      <c r="BSS27" s="147"/>
      <c r="BST27" s="147"/>
      <c r="BSU27" s="147"/>
      <c r="BSV27" s="147"/>
      <c r="BSW27" s="147"/>
      <c r="BSX27" s="147"/>
      <c r="BSY27" s="147"/>
      <c r="BSZ27" s="147"/>
      <c r="BTA27" s="147"/>
      <c r="BTB27" s="147"/>
      <c r="BTC27" s="147"/>
      <c r="BTD27" s="147"/>
      <c r="BTE27" s="147"/>
      <c r="BTF27" s="147"/>
      <c r="BTG27" s="147"/>
      <c r="BTH27" s="147"/>
      <c r="BTI27" s="147"/>
      <c r="BTJ27" s="147"/>
      <c r="BTK27" s="147"/>
      <c r="BTL27" s="147"/>
      <c r="BTM27" s="147"/>
      <c r="BTN27" s="147"/>
      <c r="BTO27" s="147"/>
      <c r="BTP27" s="147"/>
      <c r="BTQ27" s="147"/>
      <c r="BTR27" s="147"/>
      <c r="BTS27" s="147"/>
      <c r="BTT27" s="147"/>
      <c r="BTU27" s="147"/>
      <c r="BTV27" s="147"/>
      <c r="BTW27" s="147"/>
      <c r="BTX27" s="147"/>
      <c r="BTY27" s="147"/>
      <c r="BTZ27" s="147"/>
      <c r="BUA27" s="147"/>
      <c r="BUB27" s="147"/>
      <c r="BUC27" s="147"/>
      <c r="BUD27" s="147"/>
      <c r="BUE27" s="147"/>
      <c r="BUF27" s="147"/>
      <c r="BUG27" s="147"/>
      <c r="BUH27" s="147"/>
      <c r="BUI27" s="147"/>
      <c r="BUJ27" s="147"/>
      <c r="BUK27" s="147"/>
      <c r="BUL27" s="147"/>
      <c r="BUM27" s="147"/>
      <c r="BUN27" s="147"/>
      <c r="BUO27" s="147"/>
      <c r="BUP27" s="147"/>
      <c r="BUQ27" s="147"/>
      <c r="BUR27" s="147"/>
      <c r="BUS27" s="147"/>
      <c r="BUT27" s="147"/>
      <c r="BUU27" s="147"/>
      <c r="BUV27" s="147"/>
      <c r="BUW27" s="147"/>
      <c r="BUX27" s="147"/>
      <c r="BUY27" s="147"/>
      <c r="BUZ27" s="147"/>
      <c r="BVA27" s="147"/>
      <c r="BVB27" s="147"/>
      <c r="BVC27" s="147"/>
      <c r="BVD27" s="147"/>
      <c r="BVE27" s="147"/>
      <c r="BVF27" s="147"/>
      <c r="BVG27" s="147"/>
      <c r="BVH27" s="147"/>
      <c r="BVI27" s="147"/>
      <c r="BVJ27" s="147"/>
      <c r="BVK27" s="147"/>
      <c r="BVL27" s="147"/>
      <c r="BVM27" s="147"/>
      <c r="BVN27" s="147"/>
      <c r="BVO27" s="147"/>
      <c r="BVP27" s="147"/>
      <c r="BVQ27" s="147"/>
      <c r="BVR27" s="147"/>
      <c r="BVS27" s="147"/>
      <c r="BVT27" s="147"/>
      <c r="BVU27" s="147"/>
      <c r="BVV27" s="147"/>
      <c r="BVW27" s="147"/>
      <c r="BVX27" s="147"/>
      <c r="BVY27" s="147"/>
      <c r="BVZ27" s="147"/>
      <c r="BWA27" s="147"/>
      <c r="BWB27" s="147"/>
      <c r="BWC27" s="147"/>
      <c r="BWD27" s="147"/>
      <c r="BWE27" s="147"/>
      <c r="BWF27" s="147"/>
      <c r="BWG27" s="147"/>
      <c r="BWH27" s="147"/>
      <c r="BWI27" s="147"/>
      <c r="BWJ27" s="147"/>
      <c r="BWK27" s="147"/>
      <c r="BWL27" s="147"/>
      <c r="BWM27" s="147"/>
      <c r="BWN27" s="147"/>
      <c r="BWO27" s="147"/>
      <c r="BWP27" s="147"/>
      <c r="BWQ27" s="147"/>
      <c r="BWR27" s="147"/>
      <c r="BWS27" s="147"/>
      <c r="BWT27" s="147"/>
      <c r="BWU27" s="147"/>
      <c r="BWV27" s="147"/>
      <c r="BWW27" s="147"/>
      <c r="BWX27" s="147"/>
      <c r="BWY27" s="147"/>
      <c r="BWZ27" s="147"/>
      <c r="BXA27" s="147"/>
      <c r="BXB27" s="147"/>
      <c r="BXC27" s="147"/>
      <c r="BXD27" s="147"/>
      <c r="BXE27" s="147"/>
      <c r="BXF27" s="147"/>
      <c r="BXG27" s="147"/>
      <c r="BXH27" s="147"/>
      <c r="BXI27" s="147"/>
      <c r="BXJ27" s="147"/>
      <c r="BXK27" s="147"/>
      <c r="BXL27" s="147"/>
      <c r="BXM27" s="147"/>
      <c r="BXN27" s="147"/>
      <c r="BXO27" s="147"/>
      <c r="BXP27" s="147"/>
      <c r="BXQ27" s="147"/>
      <c r="BXR27" s="147"/>
      <c r="BXS27" s="147"/>
      <c r="BXT27" s="147"/>
      <c r="BXU27" s="147"/>
      <c r="BXV27" s="147"/>
      <c r="BXW27" s="147"/>
      <c r="BXX27" s="147"/>
      <c r="BXY27" s="147"/>
      <c r="BXZ27" s="147"/>
      <c r="BYA27" s="147"/>
      <c r="BYB27" s="147"/>
      <c r="BYC27" s="147"/>
      <c r="BYD27" s="147"/>
      <c r="BYE27" s="147"/>
      <c r="BYF27" s="147"/>
      <c r="BYG27" s="147"/>
      <c r="BYH27" s="147"/>
      <c r="BYI27" s="147"/>
      <c r="BYJ27" s="147"/>
      <c r="BYK27" s="147"/>
      <c r="BYL27" s="147"/>
      <c r="BYM27" s="147"/>
      <c r="BYN27" s="147"/>
      <c r="BYO27" s="147"/>
      <c r="BYP27" s="147"/>
      <c r="BYQ27" s="147"/>
      <c r="BYR27" s="147"/>
      <c r="BYS27" s="147"/>
      <c r="BYT27" s="147"/>
      <c r="BYU27" s="147"/>
      <c r="BYV27" s="147"/>
      <c r="BYW27" s="147"/>
      <c r="BYX27" s="147"/>
      <c r="BYY27" s="147"/>
      <c r="BYZ27" s="147"/>
      <c r="BZA27" s="147"/>
      <c r="BZB27" s="147"/>
      <c r="BZC27" s="147"/>
      <c r="BZD27" s="147"/>
      <c r="BZE27" s="147"/>
      <c r="BZF27" s="147"/>
      <c r="BZG27" s="147"/>
      <c r="BZH27" s="147"/>
      <c r="BZI27" s="147"/>
      <c r="BZJ27" s="147"/>
      <c r="BZK27" s="147"/>
      <c r="BZL27" s="147"/>
      <c r="BZM27" s="147"/>
      <c r="BZN27" s="147"/>
      <c r="BZO27" s="147"/>
      <c r="BZP27" s="147"/>
      <c r="BZQ27" s="147"/>
      <c r="BZR27" s="147"/>
      <c r="BZS27" s="147"/>
      <c r="BZT27" s="147"/>
      <c r="BZU27" s="147"/>
      <c r="BZV27" s="147"/>
      <c r="BZW27" s="147"/>
      <c r="BZX27" s="147"/>
      <c r="BZY27" s="147"/>
      <c r="BZZ27" s="147"/>
      <c r="CAA27" s="147"/>
      <c r="CAB27" s="147"/>
      <c r="CAC27" s="147"/>
      <c r="CAD27" s="147"/>
      <c r="CAE27" s="147"/>
      <c r="CAF27" s="147"/>
      <c r="CAG27" s="147"/>
      <c r="CAH27" s="147"/>
      <c r="CAI27" s="147"/>
      <c r="CAJ27" s="147"/>
      <c r="CAK27" s="147"/>
      <c r="CAL27" s="147"/>
      <c r="CAM27" s="147"/>
      <c r="CAN27" s="147"/>
      <c r="CAO27" s="147"/>
      <c r="CAP27" s="147"/>
      <c r="CAQ27" s="147"/>
      <c r="CAR27" s="147"/>
      <c r="CAS27" s="147"/>
      <c r="CAT27" s="147"/>
      <c r="CAU27" s="147"/>
      <c r="CAV27" s="147"/>
      <c r="CAW27" s="147"/>
      <c r="CAX27" s="147"/>
      <c r="CAY27" s="147"/>
      <c r="CAZ27" s="147"/>
      <c r="CBA27" s="147"/>
      <c r="CBB27" s="147"/>
      <c r="CBC27" s="147"/>
      <c r="CBD27" s="147"/>
      <c r="CBE27" s="147"/>
      <c r="CBF27" s="147"/>
      <c r="CBG27" s="147"/>
      <c r="CBH27" s="147"/>
      <c r="CBI27" s="147"/>
      <c r="CBJ27" s="147"/>
      <c r="CBK27" s="147"/>
      <c r="CBL27" s="147"/>
      <c r="CBM27" s="147"/>
      <c r="CBN27" s="147"/>
      <c r="CBO27" s="147"/>
      <c r="CBP27" s="147"/>
      <c r="CBQ27" s="147"/>
      <c r="CBR27" s="147"/>
      <c r="CBS27" s="147"/>
      <c r="CBT27" s="147"/>
      <c r="CBU27" s="147"/>
      <c r="CBV27" s="147"/>
      <c r="CBW27" s="147"/>
      <c r="CBX27" s="147"/>
      <c r="CBY27" s="147"/>
      <c r="CBZ27" s="147"/>
      <c r="CCA27" s="147"/>
      <c r="CCB27" s="147"/>
      <c r="CCC27" s="147"/>
      <c r="CCD27" s="147"/>
      <c r="CCE27" s="147"/>
      <c r="CCF27" s="147"/>
      <c r="CCG27" s="147"/>
      <c r="CCH27" s="147"/>
      <c r="CCI27" s="147"/>
      <c r="CCJ27" s="147"/>
      <c r="CCK27" s="147"/>
      <c r="CCL27" s="147"/>
      <c r="CCM27" s="147"/>
      <c r="CCN27" s="147"/>
      <c r="CCO27" s="147"/>
      <c r="CCP27" s="147"/>
      <c r="CCQ27" s="147"/>
      <c r="CCR27" s="147"/>
      <c r="CCS27" s="147"/>
      <c r="CCT27" s="147"/>
      <c r="CCU27" s="147"/>
      <c r="CCV27" s="147"/>
      <c r="CCW27" s="147"/>
      <c r="CCX27" s="147"/>
      <c r="CCY27" s="147"/>
      <c r="CCZ27" s="147"/>
      <c r="CDA27" s="147"/>
      <c r="CDB27" s="147"/>
      <c r="CDC27" s="147"/>
      <c r="CDD27" s="147"/>
      <c r="CDE27" s="147"/>
      <c r="CDF27" s="147"/>
      <c r="CDG27" s="147"/>
      <c r="CDH27" s="147"/>
      <c r="CDI27" s="147"/>
      <c r="CDJ27" s="147"/>
      <c r="CDK27" s="147"/>
      <c r="CDL27" s="147"/>
      <c r="CDM27" s="147"/>
      <c r="CDN27" s="147"/>
      <c r="CDO27" s="147"/>
      <c r="CDP27" s="147"/>
      <c r="CDQ27" s="147"/>
      <c r="CDR27" s="147"/>
      <c r="CDS27" s="147"/>
      <c r="CDT27" s="147"/>
      <c r="CDU27" s="147"/>
      <c r="CDV27" s="147"/>
      <c r="CDW27" s="147"/>
      <c r="CDX27" s="147"/>
      <c r="CDY27" s="147"/>
      <c r="CDZ27" s="147"/>
      <c r="CEA27" s="147"/>
      <c r="CEB27" s="147"/>
      <c r="CEC27" s="147"/>
      <c r="CED27" s="147"/>
      <c r="CEE27" s="147"/>
      <c r="CEF27" s="147"/>
      <c r="CEG27" s="147"/>
      <c r="CEH27" s="147"/>
      <c r="CEI27" s="147"/>
      <c r="CEJ27" s="147"/>
      <c r="CEK27" s="147"/>
      <c r="CEL27" s="147"/>
      <c r="CEM27" s="147"/>
      <c r="CEN27" s="147"/>
      <c r="CEO27" s="147"/>
      <c r="CEP27" s="147"/>
      <c r="CEQ27" s="147"/>
      <c r="CER27" s="147"/>
      <c r="CES27" s="147"/>
      <c r="CET27" s="147"/>
      <c r="CEU27" s="147"/>
      <c r="CEV27" s="147"/>
      <c r="CEW27" s="147"/>
      <c r="CEX27" s="147"/>
      <c r="CEY27" s="147"/>
      <c r="CEZ27" s="147"/>
      <c r="CFA27" s="147"/>
      <c r="CFB27" s="147"/>
      <c r="CFC27" s="147"/>
      <c r="CFD27" s="147"/>
      <c r="CFE27" s="147"/>
      <c r="CFF27" s="147"/>
      <c r="CFG27" s="147"/>
      <c r="CFH27" s="147"/>
      <c r="CFI27" s="147"/>
      <c r="CFJ27" s="147"/>
      <c r="CFK27" s="147"/>
      <c r="CFL27" s="147"/>
      <c r="CFM27" s="147"/>
      <c r="CFN27" s="147"/>
      <c r="CFO27" s="147"/>
      <c r="CFP27" s="147"/>
      <c r="CFQ27" s="147"/>
      <c r="CFR27" s="147"/>
      <c r="CFS27" s="147"/>
      <c r="CFT27" s="147"/>
      <c r="CFU27" s="147"/>
      <c r="CFV27" s="147"/>
      <c r="CFW27" s="147"/>
      <c r="CFX27" s="147"/>
      <c r="CFY27" s="147"/>
      <c r="CFZ27" s="147"/>
      <c r="CGA27" s="147"/>
      <c r="CGB27" s="147"/>
      <c r="CGC27" s="147"/>
      <c r="CGD27" s="147"/>
      <c r="CGE27" s="147"/>
      <c r="CGF27" s="147"/>
      <c r="CGG27" s="147"/>
      <c r="CGH27" s="147"/>
      <c r="CGI27" s="147"/>
      <c r="CGJ27" s="147"/>
      <c r="CGK27" s="147"/>
      <c r="CGL27" s="147"/>
      <c r="CGM27" s="147"/>
      <c r="CGN27" s="147"/>
      <c r="CGO27" s="147"/>
      <c r="CGP27" s="147"/>
      <c r="CGQ27" s="147"/>
      <c r="CGR27" s="147"/>
      <c r="CGS27" s="147"/>
      <c r="CGT27" s="147"/>
      <c r="CGU27" s="147"/>
      <c r="CGV27" s="147"/>
      <c r="CGW27" s="147"/>
      <c r="CGX27" s="147"/>
      <c r="CGY27" s="147"/>
      <c r="CGZ27" s="147"/>
      <c r="CHA27" s="147"/>
      <c r="CHB27" s="147"/>
      <c r="CHC27" s="147"/>
      <c r="CHD27" s="147"/>
      <c r="CHE27" s="147"/>
      <c r="CHF27" s="147"/>
      <c r="CHG27" s="147"/>
      <c r="CHH27" s="147"/>
      <c r="CHI27" s="147"/>
      <c r="CHJ27" s="147"/>
      <c r="CHK27" s="147"/>
      <c r="CHL27" s="147"/>
      <c r="CHM27" s="147"/>
      <c r="CHN27" s="147"/>
      <c r="CHO27" s="147"/>
      <c r="CHP27" s="147"/>
      <c r="CHQ27" s="147"/>
      <c r="CHR27" s="147"/>
      <c r="CHS27" s="147"/>
      <c r="CHT27" s="147"/>
      <c r="CHU27" s="147"/>
      <c r="CHV27" s="147"/>
      <c r="CHW27" s="147"/>
      <c r="CHX27" s="147"/>
      <c r="CHY27" s="147"/>
      <c r="CHZ27" s="147"/>
      <c r="CIA27" s="147"/>
      <c r="CIB27" s="147"/>
      <c r="CIC27" s="147"/>
      <c r="CID27" s="147"/>
      <c r="CIE27" s="147"/>
      <c r="CIF27" s="147"/>
      <c r="CIG27" s="147"/>
      <c r="CIH27" s="147"/>
      <c r="CII27" s="147"/>
      <c r="CIJ27" s="147"/>
      <c r="CIK27" s="147"/>
      <c r="CIL27" s="147"/>
      <c r="CIM27" s="147"/>
      <c r="CIN27" s="147"/>
      <c r="CIO27" s="147"/>
      <c r="CIP27" s="147"/>
      <c r="CIQ27" s="147"/>
      <c r="CIR27" s="147"/>
      <c r="CIS27" s="147"/>
      <c r="CIT27" s="147"/>
      <c r="CIU27" s="147"/>
      <c r="CIV27" s="147"/>
      <c r="CIW27" s="147"/>
      <c r="CIX27" s="147"/>
      <c r="CIY27" s="147"/>
      <c r="CIZ27" s="147"/>
      <c r="CJA27" s="147"/>
      <c r="CJB27" s="147"/>
      <c r="CJC27" s="147"/>
      <c r="CJD27" s="147"/>
      <c r="CJE27" s="147"/>
      <c r="CJF27" s="147"/>
      <c r="CJG27" s="147"/>
      <c r="CJH27" s="147"/>
      <c r="CJI27" s="147"/>
      <c r="CJJ27" s="147"/>
      <c r="CJK27" s="147"/>
      <c r="CJL27" s="147"/>
      <c r="CJM27" s="147"/>
      <c r="CJN27" s="147"/>
      <c r="CJO27" s="147"/>
      <c r="CJP27" s="147"/>
      <c r="CJQ27" s="147"/>
      <c r="CJR27" s="147"/>
      <c r="CJS27" s="147"/>
      <c r="CJT27" s="147"/>
      <c r="CJU27" s="147"/>
      <c r="CJV27" s="147"/>
      <c r="CJW27" s="147"/>
      <c r="CJX27" s="147"/>
      <c r="CJY27" s="147"/>
      <c r="CJZ27" s="147"/>
      <c r="CKA27" s="147"/>
      <c r="CKB27" s="147"/>
      <c r="CKC27" s="147"/>
      <c r="CKD27" s="147"/>
      <c r="CKE27" s="147"/>
      <c r="CKF27" s="147"/>
      <c r="CKG27" s="147"/>
      <c r="CKH27" s="147"/>
      <c r="CKI27" s="147"/>
      <c r="CKJ27" s="147"/>
      <c r="CKK27" s="147"/>
      <c r="CKL27" s="147"/>
      <c r="CKM27" s="147"/>
      <c r="CKN27" s="147"/>
      <c r="CKO27" s="147"/>
      <c r="CKP27" s="147"/>
      <c r="CKQ27" s="147"/>
      <c r="CKR27" s="147"/>
      <c r="CKS27" s="147"/>
      <c r="CKT27" s="147"/>
      <c r="CKU27" s="147"/>
      <c r="CKV27" s="147"/>
      <c r="CKW27" s="147"/>
      <c r="CKX27" s="147"/>
      <c r="CKY27" s="147"/>
      <c r="CKZ27" s="147"/>
      <c r="CLA27" s="147"/>
      <c r="CLB27" s="147"/>
      <c r="CLC27" s="147"/>
      <c r="CLD27" s="147"/>
      <c r="CLE27" s="147"/>
      <c r="CLF27" s="147"/>
      <c r="CLG27" s="147"/>
      <c r="CLH27" s="147"/>
      <c r="CLI27" s="147"/>
      <c r="CLJ27" s="147"/>
      <c r="CLK27" s="147"/>
      <c r="CLL27" s="147"/>
      <c r="CLM27" s="147"/>
      <c r="CLN27" s="147"/>
      <c r="CLO27" s="147"/>
      <c r="CLP27" s="147"/>
      <c r="CLQ27" s="147"/>
      <c r="CLR27" s="147"/>
      <c r="CLS27" s="147"/>
      <c r="CLT27" s="147"/>
      <c r="CLU27" s="147"/>
      <c r="CLV27" s="147"/>
      <c r="CLW27" s="147"/>
      <c r="CLX27" s="147"/>
      <c r="CLY27" s="147"/>
      <c r="CLZ27" s="147"/>
      <c r="CMA27" s="147"/>
      <c r="CMB27" s="147"/>
      <c r="CMC27" s="147"/>
      <c r="CMD27" s="147"/>
      <c r="CME27" s="147"/>
      <c r="CMF27" s="147"/>
      <c r="CMG27" s="147"/>
      <c r="CMH27" s="147"/>
      <c r="CMI27" s="147"/>
      <c r="CMJ27" s="147"/>
      <c r="CMK27" s="147"/>
      <c r="CML27" s="147"/>
      <c r="CMM27" s="147"/>
      <c r="CMN27" s="147"/>
      <c r="CMO27" s="147"/>
      <c r="CMP27" s="147"/>
      <c r="CMQ27" s="147"/>
      <c r="CMR27" s="147"/>
      <c r="CMS27" s="147"/>
      <c r="CMT27" s="147"/>
      <c r="CMU27" s="147"/>
      <c r="CMV27" s="147"/>
      <c r="CMW27" s="147"/>
      <c r="CMX27" s="147"/>
      <c r="CMY27" s="147"/>
      <c r="CMZ27" s="147"/>
      <c r="CNA27" s="147"/>
      <c r="CNB27" s="147"/>
      <c r="CNC27" s="147"/>
      <c r="CND27" s="147"/>
      <c r="CNE27" s="147"/>
      <c r="CNF27" s="147"/>
      <c r="CNG27" s="147"/>
      <c r="CNH27" s="147"/>
      <c r="CNI27" s="147"/>
      <c r="CNJ27" s="147"/>
      <c r="CNK27" s="147"/>
      <c r="CNL27" s="147"/>
      <c r="CNM27" s="147"/>
      <c r="CNN27" s="147"/>
      <c r="CNO27" s="147"/>
      <c r="CNP27" s="147"/>
      <c r="CNQ27" s="147"/>
      <c r="CNR27" s="147"/>
      <c r="CNS27" s="147"/>
      <c r="CNT27" s="147"/>
      <c r="CNU27" s="147"/>
      <c r="CNV27" s="147"/>
      <c r="CNW27" s="147"/>
      <c r="CNX27" s="147"/>
      <c r="CNY27" s="147"/>
      <c r="CNZ27" s="147"/>
      <c r="COA27" s="147"/>
      <c r="COB27" s="147"/>
      <c r="COC27" s="147"/>
      <c r="COD27" s="147"/>
      <c r="COE27" s="147"/>
      <c r="COF27" s="147"/>
      <c r="COG27" s="147"/>
      <c r="COH27" s="147"/>
      <c r="COI27" s="147"/>
      <c r="COJ27" s="147"/>
      <c r="COK27" s="147"/>
      <c r="COL27" s="147"/>
      <c r="COM27" s="147"/>
      <c r="CON27" s="147"/>
      <c r="COO27" s="147"/>
      <c r="COP27" s="147"/>
      <c r="COQ27" s="147"/>
      <c r="COR27" s="147"/>
      <c r="COS27" s="147"/>
      <c r="COT27" s="147"/>
      <c r="COU27" s="147"/>
      <c r="COV27" s="147"/>
      <c r="COW27" s="147"/>
      <c r="COX27" s="147"/>
      <c r="COY27" s="147"/>
      <c r="COZ27" s="147"/>
      <c r="CPA27" s="147"/>
      <c r="CPB27" s="147"/>
      <c r="CPC27" s="147"/>
      <c r="CPD27" s="147"/>
      <c r="CPE27" s="147"/>
      <c r="CPF27" s="147"/>
      <c r="CPG27" s="147"/>
      <c r="CPH27" s="147"/>
      <c r="CPI27" s="147"/>
      <c r="CPJ27" s="147"/>
      <c r="CPK27" s="147"/>
      <c r="CPL27" s="147"/>
      <c r="CPM27" s="147"/>
      <c r="CPN27" s="147"/>
      <c r="CPO27" s="147"/>
      <c r="CPP27" s="147"/>
      <c r="CPQ27" s="147"/>
      <c r="CPR27" s="147"/>
      <c r="CPS27" s="147"/>
      <c r="CPT27" s="147"/>
      <c r="CPU27" s="147"/>
      <c r="CPV27" s="147"/>
      <c r="CPW27" s="147"/>
      <c r="CPX27" s="147"/>
      <c r="CPY27" s="147"/>
      <c r="CPZ27" s="147"/>
      <c r="CQA27" s="147"/>
      <c r="CQB27" s="147"/>
      <c r="CQC27" s="147"/>
      <c r="CQD27" s="147"/>
      <c r="CQE27" s="147"/>
      <c r="CQF27" s="147"/>
      <c r="CQG27" s="147"/>
      <c r="CQH27" s="147"/>
      <c r="CQI27" s="147"/>
      <c r="CQJ27" s="147"/>
      <c r="CQK27" s="147"/>
      <c r="CQL27" s="147"/>
      <c r="CQM27" s="147"/>
      <c r="CQN27" s="147"/>
      <c r="CQO27" s="147"/>
      <c r="CQP27" s="147"/>
      <c r="CQQ27" s="147"/>
      <c r="CQR27" s="147"/>
      <c r="CQS27" s="147"/>
      <c r="CQT27" s="147"/>
      <c r="CQU27" s="147"/>
      <c r="CQV27" s="147"/>
      <c r="CQW27" s="147"/>
      <c r="CQX27" s="147"/>
      <c r="CQY27" s="147"/>
      <c r="CQZ27" s="147"/>
      <c r="CRA27" s="147"/>
      <c r="CRB27" s="147"/>
      <c r="CRC27" s="147"/>
      <c r="CRD27" s="147"/>
      <c r="CRE27" s="147"/>
      <c r="CRF27" s="147"/>
      <c r="CRG27" s="147"/>
      <c r="CRH27" s="147"/>
      <c r="CRI27" s="147"/>
      <c r="CRJ27" s="147"/>
      <c r="CRK27" s="147"/>
      <c r="CRL27" s="147"/>
      <c r="CRM27" s="147"/>
      <c r="CRN27" s="147"/>
      <c r="CRO27" s="147"/>
      <c r="CRP27" s="147"/>
      <c r="CRQ27" s="147"/>
      <c r="CRR27" s="147"/>
      <c r="CRS27" s="147"/>
      <c r="CRT27" s="147"/>
      <c r="CRU27" s="147"/>
      <c r="CRV27" s="147"/>
      <c r="CRW27" s="147"/>
      <c r="CRX27" s="147"/>
      <c r="CRY27" s="147"/>
      <c r="CRZ27" s="147"/>
      <c r="CSA27" s="147"/>
      <c r="CSB27" s="147"/>
      <c r="CSC27" s="147"/>
      <c r="CSD27" s="147"/>
      <c r="CSE27" s="147"/>
      <c r="CSF27" s="147"/>
      <c r="CSG27" s="147"/>
      <c r="CSH27" s="147"/>
      <c r="CSI27" s="147"/>
      <c r="CSJ27" s="147"/>
      <c r="CSK27" s="147"/>
      <c r="CSL27" s="147"/>
      <c r="CSM27" s="147"/>
      <c r="CSN27" s="147"/>
      <c r="CSO27" s="147"/>
      <c r="CSP27" s="147"/>
      <c r="CSQ27" s="147"/>
      <c r="CSR27" s="147"/>
      <c r="CSS27" s="147"/>
      <c r="CST27" s="147"/>
      <c r="CSU27" s="147"/>
      <c r="CSV27" s="147"/>
      <c r="CSW27" s="147"/>
      <c r="CSX27" s="147"/>
      <c r="CSY27" s="147"/>
      <c r="CSZ27" s="147"/>
      <c r="CTA27" s="147"/>
      <c r="CTB27" s="147"/>
      <c r="CTC27" s="147"/>
      <c r="CTD27" s="147"/>
      <c r="CTE27" s="147"/>
      <c r="CTF27" s="147"/>
      <c r="CTG27" s="147"/>
      <c r="CTH27" s="147"/>
      <c r="CTI27" s="147"/>
      <c r="CTJ27" s="147"/>
      <c r="CTK27" s="147"/>
      <c r="CTL27" s="147"/>
      <c r="CTM27" s="147"/>
      <c r="CTN27" s="147"/>
      <c r="CTO27" s="147"/>
      <c r="CTP27" s="147"/>
      <c r="CTQ27" s="147"/>
      <c r="CTR27" s="147"/>
      <c r="CTS27" s="147"/>
      <c r="CTT27" s="147"/>
      <c r="CTU27" s="147"/>
      <c r="CTV27" s="147"/>
      <c r="CTW27" s="147"/>
      <c r="CTX27" s="147"/>
      <c r="CTY27" s="147"/>
      <c r="CTZ27" s="147"/>
      <c r="CUA27" s="147"/>
      <c r="CUB27" s="147"/>
      <c r="CUC27" s="147"/>
      <c r="CUD27" s="147"/>
      <c r="CUE27" s="147"/>
      <c r="CUF27" s="147"/>
      <c r="CUG27" s="147"/>
      <c r="CUH27" s="147"/>
      <c r="CUI27" s="147"/>
      <c r="CUJ27" s="147"/>
      <c r="CUK27" s="147"/>
      <c r="CUL27" s="147"/>
      <c r="CUM27" s="147"/>
      <c r="CUN27" s="147"/>
      <c r="CUO27" s="147"/>
      <c r="CUP27" s="147"/>
      <c r="CUQ27" s="147"/>
      <c r="CUR27" s="147"/>
      <c r="CUS27" s="147"/>
      <c r="CUT27" s="147"/>
      <c r="CUU27" s="147"/>
      <c r="CUV27" s="147"/>
      <c r="CUW27" s="147"/>
      <c r="CUX27" s="147"/>
      <c r="CUY27" s="147"/>
      <c r="CUZ27" s="147"/>
      <c r="CVA27" s="147"/>
      <c r="CVB27" s="147"/>
      <c r="CVC27" s="147"/>
      <c r="CVD27" s="147"/>
      <c r="CVE27" s="147"/>
      <c r="CVF27" s="147"/>
      <c r="CVG27" s="147"/>
      <c r="CVH27" s="147"/>
      <c r="CVI27" s="147"/>
      <c r="CVJ27" s="147"/>
      <c r="CVK27" s="147"/>
      <c r="CVL27" s="147"/>
      <c r="CVM27" s="147"/>
      <c r="CVN27" s="147"/>
      <c r="CVO27" s="147"/>
      <c r="CVP27" s="147"/>
      <c r="CVQ27" s="147"/>
      <c r="CVR27" s="147"/>
      <c r="CVS27" s="147"/>
      <c r="CVT27" s="147"/>
      <c r="CVU27" s="147"/>
      <c r="CVV27" s="147"/>
      <c r="CVW27" s="147"/>
      <c r="CVX27" s="147"/>
      <c r="CVY27" s="147"/>
      <c r="CVZ27" s="147"/>
      <c r="CWA27" s="147"/>
      <c r="CWB27" s="147"/>
      <c r="CWC27" s="147"/>
      <c r="CWD27" s="147"/>
      <c r="CWE27" s="147"/>
      <c r="CWF27" s="147"/>
      <c r="CWG27" s="147"/>
      <c r="CWH27" s="147"/>
      <c r="CWI27" s="147"/>
      <c r="CWJ27" s="147"/>
      <c r="CWK27" s="147"/>
      <c r="CWL27" s="147"/>
      <c r="CWM27" s="147"/>
      <c r="CWN27" s="147"/>
      <c r="CWO27" s="147"/>
      <c r="CWP27" s="147"/>
      <c r="CWQ27" s="147"/>
      <c r="CWR27" s="147"/>
      <c r="CWS27" s="147"/>
      <c r="CWT27" s="147"/>
      <c r="CWU27" s="147"/>
      <c r="CWV27" s="147"/>
      <c r="CWW27" s="147"/>
      <c r="CWX27" s="147"/>
      <c r="CWY27" s="147"/>
      <c r="CWZ27" s="147"/>
      <c r="CXA27" s="147"/>
      <c r="CXB27" s="147"/>
      <c r="CXC27" s="147"/>
      <c r="CXD27" s="147"/>
      <c r="CXE27" s="147"/>
      <c r="CXF27" s="147"/>
      <c r="CXG27" s="147"/>
      <c r="CXH27" s="147"/>
      <c r="CXI27" s="147"/>
      <c r="CXJ27" s="147"/>
      <c r="CXK27" s="147"/>
      <c r="CXL27" s="147"/>
      <c r="CXM27" s="147"/>
      <c r="CXN27" s="147"/>
      <c r="CXO27" s="147"/>
      <c r="CXP27" s="147"/>
      <c r="CXQ27" s="147"/>
      <c r="CXR27" s="147"/>
      <c r="CXS27" s="147"/>
      <c r="CXT27" s="147"/>
      <c r="CXU27" s="147"/>
      <c r="CXV27" s="147"/>
      <c r="CXW27" s="147"/>
      <c r="CXX27" s="147"/>
      <c r="CXY27" s="147"/>
      <c r="CXZ27" s="147"/>
      <c r="CYA27" s="147"/>
      <c r="CYB27" s="147"/>
      <c r="CYC27" s="147"/>
      <c r="CYD27" s="147"/>
      <c r="CYE27" s="147"/>
      <c r="CYF27" s="147"/>
      <c r="CYG27" s="147"/>
      <c r="CYH27" s="147"/>
      <c r="CYI27" s="147"/>
      <c r="CYJ27" s="147"/>
      <c r="CYK27" s="147"/>
      <c r="CYL27" s="147"/>
      <c r="CYM27" s="147"/>
      <c r="CYN27" s="147"/>
      <c r="CYO27" s="147"/>
      <c r="CYP27" s="147"/>
      <c r="CYQ27" s="147"/>
      <c r="CYR27" s="147"/>
      <c r="CYS27" s="147"/>
      <c r="CYT27" s="147"/>
      <c r="CYU27" s="147"/>
      <c r="CYV27" s="147"/>
      <c r="CYW27" s="147"/>
      <c r="CYX27" s="147"/>
      <c r="CYY27" s="147"/>
      <c r="CYZ27" s="147"/>
      <c r="CZA27" s="147"/>
      <c r="CZB27" s="147"/>
      <c r="CZC27" s="147"/>
      <c r="CZD27" s="147"/>
      <c r="CZE27" s="147"/>
      <c r="CZF27" s="147"/>
      <c r="CZG27" s="147"/>
      <c r="CZH27" s="147"/>
      <c r="CZI27" s="147"/>
      <c r="CZJ27" s="147"/>
      <c r="CZK27" s="147"/>
      <c r="CZL27" s="147"/>
      <c r="CZM27" s="147"/>
      <c r="CZN27" s="147"/>
      <c r="CZO27" s="147"/>
      <c r="CZP27" s="147"/>
      <c r="CZQ27" s="147"/>
      <c r="CZR27" s="147"/>
      <c r="CZS27" s="147"/>
      <c r="CZT27" s="147"/>
      <c r="CZU27" s="147"/>
      <c r="CZV27" s="147"/>
      <c r="CZW27" s="147"/>
      <c r="CZX27" s="147"/>
      <c r="CZY27" s="147"/>
      <c r="CZZ27" s="147"/>
      <c r="DAA27" s="147"/>
      <c r="DAB27" s="147"/>
      <c r="DAC27" s="147"/>
      <c r="DAD27" s="147"/>
      <c r="DAE27" s="147"/>
      <c r="DAF27" s="147"/>
      <c r="DAG27" s="147"/>
      <c r="DAH27" s="147"/>
      <c r="DAI27" s="147"/>
      <c r="DAJ27" s="147"/>
      <c r="DAK27" s="147"/>
      <c r="DAL27" s="147"/>
      <c r="DAM27" s="147"/>
      <c r="DAN27" s="147"/>
      <c r="DAO27" s="147"/>
      <c r="DAP27" s="147"/>
      <c r="DAQ27" s="147"/>
      <c r="DAR27" s="147"/>
      <c r="DAS27" s="147"/>
      <c r="DAT27" s="147"/>
      <c r="DAU27" s="147"/>
      <c r="DAV27" s="147"/>
      <c r="DAW27" s="147"/>
      <c r="DAX27" s="147"/>
      <c r="DAY27" s="147"/>
      <c r="DAZ27" s="147"/>
      <c r="DBA27" s="147"/>
      <c r="DBB27" s="147"/>
      <c r="DBC27" s="147"/>
      <c r="DBD27" s="147"/>
      <c r="DBE27" s="147"/>
      <c r="DBF27" s="147"/>
      <c r="DBG27" s="147"/>
      <c r="DBH27" s="147"/>
      <c r="DBI27" s="147"/>
      <c r="DBJ27" s="147"/>
      <c r="DBK27" s="147"/>
      <c r="DBL27" s="147"/>
      <c r="DBM27" s="147"/>
      <c r="DBN27" s="147"/>
      <c r="DBO27" s="147"/>
      <c r="DBP27" s="147"/>
      <c r="DBQ27" s="147"/>
      <c r="DBR27" s="147"/>
      <c r="DBS27" s="147"/>
      <c r="DBT27" s="147"/>
      <c r="DBU27" s="147"/>
      <c r="DBV27" s="147"/>
      <c r="DBW27" s="147"/>
      <c r="DBX27" s="147"/>
      <c r="DBY27" s="147"/>
      <c r="DBZ27" s="147"/>
      <c r="DCA27" s="147"/>
      <c r="DCB27" s="147"/>
      <c r="DCC27" s="147"/>
      <c r="DCD27" s="147"/>
      <c r="DCE27" s="147"/>
      <c r="DCF27" s="147"/>
      <c r="DCG27" s="147"/>
      <c r="DCH27" s="147"/>
      <c r="DCI27" s="147"/>
      <c r="DCJ27" s="147"/>
      <c r="DCK27" s="147"/>
      <c r="DCL27" s="147"/>
      <c r="DCM27" s="147"/>
      <c r="DCN27" s="147"/>
      <c r="DCO27" s="147"/>
      <c r="DCP27" s="147"/>
      <c r="DCQ27" s="147"/>
      <c r="DCR27" s="147"/>
      <c r="DCS27" s="147"/>
      <c r="DCT27" s="147"/>
      <c r="DCU27" s="147"/>
      <c r="DCV27" s="147"/>
      <c r="DCW27" s="147"/>
      <c r="DCX27" s="147"/>
      <c r="DCY27" s="147"/>
      <c r="DCZ27" s="147"/>
      <c r="DDA27" s="147"/>
      <c r="DDB27" s="147"/>
      <c r="DDC27" s="147"/>
      <c r="DDD27" s="147"/>
      <c r="DDE27" s="147"/>
      <c r="DDF27" s="147"/>
      <c r="DDG27" s="147"/>
      <c r="DDH27" s="147"/>
      <c r="DDI27" s="147"/>
      <c r="DDJ27" s="147"/>
      <c r="DDK27" s="147"/>
      <c r="DDL27" s="147"/>
      <c r="DDM27" s="147"/>
      <c r="DDN27" s="147"/>
      <c r="DDO27" s="147"/>
      <c r="DDP27" s="147"/>
      <c r="DDQ27" s="147"/>
      <c r="DDR27" s="147"/>
      <c r="DDS27" s="147"/>
      <c r="DDT27" s="147"/>
      <c r="DDU27" s="147"/>
      <c r="DDV27" s="147"/>
      <c r="DDW27" s="147"/>
      <c r="DDX27" s="147"/>
      <c r="DDY27" s="147"/>
      <c r="DDZ27" s="147"/>
      <c r="DEA27" s="147"/>
      <c r="DEB27" s="147"/>
      <c r="DEC27" s="147"/>
      <c r="DED27" s="147"/>
      <c r="DEE27" s="147"/>
      <c r="DEF27" s="147"/>
      <c r="DEG27" s="147"/>
      <c r="DEH27" s="147"/>
      <c r="DEI27" s="147"/>
      <c r="DEJ27" s="147"/>
      <c r="DEK27" s="147"/>
      <c r="DEL27" s="147"/>
      <c r="DEM27" s="147"/>
      <c r="DEN27" s="147"/>
      <c r="DEO27" s="147"/>
      <c r="DEP27" s="147"/>
      <c r="DEQ27" s="147"/>
      <c r="DER27" s="147"/>
      <c r="DES27" s="147"/>
      <c r="DET27" s="147"/>
      <c r="DEU27" s="147"/>
      <c r="DEV27" s="147"/>
      <c r="DEW27" s="147"/>
      <c r="DEX27" s="147"/>
      <c r="DEY27" s="147"/>
      <c r="DEZ27" s="147"/>
      <c r="DFA27" s="147"/>
      <c r="DFB27" s="147"/>
      <c r="DFC27" s="147"/>
      <c r="DFD27" s="147"/>
      <c r="DFE27" s="147"/>
      <c r="DFF27" s="147"/>
      <c r="DFG27" s="147"/>
      <c r="DFH27" s="147"/>
      <c r="DFI27" s="147"/>
      <c r="DFJ27" s="147"/>
      <c r="DFK27" s="147"/>
      <c r="DFL27" s="147"/>
      <c r="DFM27" s="147"/>
      <c r="DFN27" s="147"/>
      <c r="DFO27" s="147"/>
      <c r="DFP27" s="147"/>
      <c r="DFQ27" s="147"/>
      <c r="DFR27" s="147"/>
      <c r="DFS27" s="147"/>
      <c r="DFT27" s="147"/>
      <c r="DFU27" s="147"/>
      <c r="DFV27" s="147"/>
      <c r="DFW27" s="147"/>
      <c r="DFX27" s="147"/>
      <c r="DFY27" s="147"/>
      <c r="DFZ27" s="147"/>
      <c r="DGA27" s="147"/>
      <c r="DGB27" s="147"/>
      <c r="DGC27" s="147"/>
      <c r="DGD27" s="147"/>
      <c r="DGE27" s="147"/>
      <c r="DGF27" s="147"/>
      <c r="DGG27" s="147"/>
      <c r="DGH27" s="147"/>
      <c r="DGI27" s="147"/>
      <c r="DGJ27" s="147"/>
      <c r="DGK27" s="147"/>
      <c r="DGL27" s="147"/>
      <c r="DGM27" s="147"/>
      <c r="DGN27" s="147"/>
      <c r="DGO27" s="147"/>
      <c r="DGP27" s="147"/>
      <c r="DGQ27" s="147"/>
      <c r="DGR27" s="147"/>
      <c r="DGS27" s="147"/>
      <c r="DGT27" s="147"/>
      <c r="DGU27" s="147"/>
      <c r="DGV27" s="147"/>
      <c r="DGW27" s="147"/>
      <c r="DGX27" s="147"/>
      <c r="DGY27" s="147"/>
      <c r="DGZ27" s="147"/>
      <c r="DHA27" s="147"/>
      <c r="DHB27" s="147"/>
      <c r="DHC27" s="147"/>
      <c r="DHD27" s="147"/>
      <c r="DHE27" s="147"/>
      <c r="DHF27" s="147"/>
      <c r="DHG27" s="147"/>
      <c r="DHH27" s="147"/>
      <c r="DHI27" s="147"/>
      <c r="DHJ27" s="147"/>
      <c r="DHK27" s="147"/>
      <c r="DHL27" s="147"/>
      <c r="DHM27" s="147"/>
      <c r="DHN27" s="147"/>
      <c r="DHO27" s="147"/>
      <c r="DHP27" s="147"/>
      <c r="DHQ27" s="147"/>
      <c r="DHR27" s="147"/>
      <c r="DHS27" s="147"/>
      <c r="DHT27" s="147"/>
      <c r="DHU27" s="147"/>
      <c r="DHV27" s="147"/>
      <c r="DHW27" s="147"/>
      <c r="DHX27" s="147"/>
      <c r="DHY27" s="147"/>
      <c r="DHZ27" s="147"/>
      <c r="DIA27" s="147"/>
      <c r="DIB27" s="147"/>
      <c r="DIC27" s="147"/>
      <c r="DID27" s="147"/>
      <c r="DIE27" s="147"/>
      <c r="DIF27" s="147"/>
      <c r="DIG27" s="147"/>
      <c r="DIH27" s="147"/>
      <c r="DII27" s="147"/>
      <c r="DIJ27" s="147"/>
      <c r="DIK27" s="147"/>
      <c r="DIL27" s="147"/>
      <c r="DIM27" s="147"/>
      <c r="DIN27" s="147"/>
      <c r="DIO27" s="147"/>
      <c r="DIP27" s="147"/>
      <c r="DIQ27" s="147"/>
      <c r="DIR27" s="147"/>
      <c r="DIS27" s="147"/>
      <c r="DIT27" s="147"/>
      <c r="DIU27" s="147"/>
      <c r="DIV27" s="147"/>
      <c r="DIW27" s="147"/>
      <c r="DIX27" s="147"/>
      <c r="DIY27" s="147"/>
      <c r="DIZ27" s="147"/>
      <c r="DJA27" s="147"/>
      <c r="DJB27" s="147"/>
      <c r="DJC27" s="147"/>
      <c r="DJD27" s="147"/>
      <c r="DJE27" s="147"/>
      <c r="DJF27" s="147"/>
      <c r="DJG27" s="147"/>
      <c r="DJH27" s="147"/>
      <c r="DJI27" s="147"/>
      <c r="DJJ27" s="147"/>
      <c r="DJK27" s="147"/>
      <c r="DJL27" s="147"/>
      <c r="DJM27" s="147"/>
      <c r="DJN27" s="147"/>
      <c r="DJO27" s="147"/>
      <c r="DJP27" s="147"/>
      <c r="DJQ27" s="147"/>
      <c r="DJR27" s="147"/>
      <c r="DJS27" s="147"/>
      <c r="DJT27" s="147"/>
      <c r="DJU27" s="147"/>
      <c r="DJV27" s="147"/>
      <c r="DJW27" s="147"/>
      <c r="DJX27" s="147"/>
      <c r="DJY27" s="147"/>
      <c r="DJZ27" s="147"/>
      <c r="DKA27" s="147"/>
      <c r="DKB27" s="147"/>
      <c r="DKC27" s="147"/>
      <c r="DKD27" s="147"/>
      <c r="DKE27" s="147"/>
      <c r="DKF27" s="147"/>
      <c r="DKG27" s="147"/>
      <c r="DKH27" s="147"/>
      <c r="DKI27" s="147"/>
      <c r="DKJ27" s="147"/>
      <c r="DKK27" s="147"/>
      <c r="DKL27" s="147"/>
      <c r="DKM27" s="147"/>
      <c r="DKN27" s="147"/>
      <c r="DKO27" s="147"/>
      <c r="DKP27" s="147"/>
      <c r="DKQ27" s="147"/>
      <c r="DKR27" s="147"/>
      <c r="DKS27" s="147"/>
      <c r="DKT27" s="147"/>
      <c r="DKU27" s="147"/>
      <c r="DKV27" s="147"/>
      <c r="DKW27" s="147"/>
      <c r="DKX27" s="147"/>
      <c r="DKY27" s="147"/>
      <c r="DKZ27" s="147"/>
      <c r="DLA27" s="147"/>
      <c r="DLB27" s="147"/>
      <c r="DLC27" s="147"/>
      <c r="DLD27" s="147"/>
      <c r="DLE27" s="147"/>
      <c r="DLF27" s="147"/>
      <c r="DLG27" s="147"/>
      <c r="DLH27" s="147"/>
      <c r="DLI27" s="147"/>
      <c r="DLJ27" s="147"/>
      <c r="DLK27" s="147"/>
      <c r="DLL27" s="147"/>
      <c r="DLM27" s="147"/>
      <c r="DLN27" s="147"/>
      <c r="DLO27" s="147"/>
      <c r="DLP27" s="147"/>
      <c r="DLQ27" s="147"/>
      <c r="DLR27" s="147"/>
      <c r="DLS27" s="147"/>
      <c r="DLT27" s="147"/>
      <c r="DLU27" s="147"/>
      <c r="DLV27" s="147"/>
      <c r="DLW27" s="147"/>
      <c r="DLX27" s="147"/>
      <c r="DLY27" s="147"/>
      <c r="DLZ27" s="147"/>
      <c r="DMA27" s="147"/>
      <c r="DMB27" s="147"/>
      <c r="DMC27" s="147"/>
      <c r="DMD27" s="147"/>
      <c r="DME27" s="147"/>
      <c r="DMF27" s="147"/>
      <c r="DMG27" s="147"/>
      <c r="DMH27" s="147"/>
      <c r="DMI27" s="147"/>
      <c r="DMJ27" s="147"/>
      <c r="DMK27" s="147"/>
      <c r="DML27" s="147"/>
      <c r="DMM27" s="147"/>
      <c r="DMN27" s="147"/>
      <c r="DMO27" s="147"/>
      <c r="DMP27" s="147"/>
      <c r="DMQ27" s="147"/>
      <c r="DMR27" s="147"/>
      <c r="DMS27" s="147"/>
      <c r="DMT27" s="147"/>
      <c r="DMU27" s="147"/>
      <c r="DMV27" s="147"/>
      <c r="DMW27" s="147"/>
      <c r="DMX27" s="147"/>
      <c r="DMY27" s="147"/>
      <c r="DMZ27" s="147"/>
      <c r="DNA27" s="147"/>
      <c r="DNB27" s="147"/>
      <c r="DNC27" s="147"/>
      <c r="DND27" s="147"/>
      <c r="DNE27" s="147"/>
      <c r="DNF27" s="147"/>
      <c r="DNG27" s="147"/>
      <c r="DNH27" s="147"/>
      <c r="DNI27" s="147"/>
      <c r="DNJ27" s="147"/>
      <c r="DNK27" s="147"/>
      <c r="DNL27" s="147"/>
      <c r="DNM27" s="147"/>
      <c r="DNN27" s="147"/>
      <c r="DNO27" s="147"/>
      <c r="DNP27" s="147"/>
      <c r="DNQ27" s="147"/>
      <c r="DNR27" s="147"/>
      <c r="DNS27" s="147"/>
      <c r="DNT27" s="147"/>
      <c r="DNU27" s="147"/>
      <c r="DNV27" s="147"/>
      <c r="DNW27" s="147"/>
      <c r="DNX27" s="147"/>
      <c r="DNY27" s="147"/>
      <c r="DNZ27" s="147"/>
      <c r="DOA27" s="147"/>
      <c r="DOB27" s="147"/>
      <c r="DOC27" s="147"/>
      <c r="DOD27" s="147"/>
      <c r="DOE27" s="147"/>
      <c r="DOF27" s="147"/>
      <c r="DOG27" s="147"/>
      <c r="DOH27" s="147"/>
      <c r="DOI27" s="147"/>
      <c r="DOJ27" s="147"/>
      <c r="DOK27" s="147"/>
      <c r="DOL27" s="147"/>
      <c r="DOM27" s="147"/>
      <c r="DON27" s="147"/>
      <c r="DOO27" s="147"/>
      <c r="DOP27" s="147"/>
      <c r="DOQ27" s="147"/>
      <c r="DOR27" s="147"/>
      <c r="DOS27" s="147"/>
      <c r="DOT27" s="147"/>
      <c r="DOU27" s="147"/>
      <c r="DOV27" s="147"/>
      <c r="DOW27" s="147"/>
      <c r="DOX27" s="147"/>
      <c r="DOY27" s="147"/>
      <c r="DOZ27" s="147"/>
      <c r="DPA27" s="147"/>
      <c r="DPB27" s="147"/>
      <c r="DPC27" s="147"/>
      <c r="DPD27" s="147"/>
      <c r="DPE27" s="147"/>
      <c r="DPF27" s="147"/>
      <c r="DPG27" s="147"/>
      <c r="DPH27" s="147"/>
      <c r="DPI27" s="147"/>
      <c r="DPJ27" s="147"/>
      <c r="DPK27" s="147"/>
      <c r="DPL27" s="147"/>
      <c r="DPM27" s="147"/>
      <c r="DPN27" s="147"/>
      <c r="DPO27" s="147"/>
      <c r="DPP27" s="147"/>
      <c r="DPQ27" s="147"/>
      <c r="DPR27" s="147"/>
      <c r="DPS27" s="147"/>
      <c r="DPT27" s="147"/>
      <c r="DPU27" s="147"/>
      <c r="DPV27" s="147"/>
      <c r="DPW27" s="147"/>
      <c r="DPX27" s="147"/>
      <c r="DPY27" s="147"/>
      <c r="DPZ27" s="147"/>
      <c r="DQA27" s="147"/>
      <c r="DQB27" s="147"/>
      <c r="DQC27" s="147"/>
      <c r="DQD27" s="147"/>
      <c r="DQE27" s="147"/>
      <c r="DQF27" s="147"/>
      <c r="DQG27" s="147"/>
      <c r="DQH27" s="147"/>
      <c r="DQI27" s="147"/>
      <c r="DQJ27" s="147"/>
      <c r="DQK27" s="147"/>
      <c r="DQL27" s="147"/>
      <c r="DQM27" s="147"/>
      <c r="DQN27" s="147"/>
      <c r="DQO27" s="147"/>
      <c r="DQP27" s="147"/>
      <c r="DQQ27" s="147"/>
      <c r="DQR27" s="147"/>
      <c r="DQS27" s="147"/>
      <c r="DQT27" s="147"/>
      <c r="DQU27" s="147"/>
      <c r="DQV27" s="147"/>
      <c r="DQW27" s="147"/>
      <c r="DQX27" s="147"/>
      <c r="DQY27" s="147"/>
      <c r="DQZ27" s="147"/>
      <c r="DRA27" s="147"/>
      <c r="DRB27" s="147"/>
      <c r="DRC27" s="147"/>
      <c r="DRD27" s="147"/>
      <c r="DRE27" s="147"/>
      <c r="DRF27" s="147"/>
      <c r="DRG27" s="147"/>
      <c r="DRH27" s="147"/>
      <c r="DRI27" s="147"/>
      <c r="DRJ27" s="147"/>
      <c r="DRK27" s="147"/>
      <c r="DRL27" s="147"/>
      <c r="DRM27" s="147"/>
      <c r="DRN27" s="147"/>
      <c r="DRO27" s="147"/>
      <c r="DRP27" s="147"/>
      <c r="DRQ27" s="147"/>
      <c r="DRR27" s="147"/>
      <c r="DRS27" s="147"/>
      <c r="DRT27" s="147"/>
      <c r="DRU27" s="147"/>
      <c r="DRV27" s="147"/>
      <c r="DRW27" s="147"/>
      <c r="DRX27" s="147"/>
      <c r="DRY27" s="147"/>
      <c r="DRZ27" s="147"/>
      <c r="DSA27" s="147"/>
      <c r="DSB27" s="147"/>
      <c r="DSC27" s="147"/>
      <c r="DSD27" s="147"/>
      <c r="DSE27" s="147"/>
      <c r="DSF27" s="147"/>
      <c r="DSG27" s="147"/>
      <c r="DSH27" s="147"/>
      <c r="DSI27" s="147"/>
      <c r="DSJ27" s="147"/>
      <c r="DSK27" s="147"/>
      <c r="DSL27" s="147"/>
      <c r="DSM27" s="147"/>
      <c r="DSN27" s="147"/>
      <c r="DSO27" s="147"/>
      <c r="DSP27" s="147"/>
      <c r="DSQ27" s="147"/>
      <c r="DSR27" s="147"/>
      <c r="DSS27" s="147"/>
      <c r="DST27" s="147"/>
      <c r="DSU27" s="147"/>
      <c r="DSV27" s="147"/>
      <c r="DSW27" s="147"/>
      <c r="DSX27" s="147"/>
      <c r="DSY27" s="147"/>
      <c r="DSZ27" s="147"/>
      <c r="DTA27" s="147"/>
      <c r="DTB27" s="147"/>
      <c r="DTC27" s="147"/>
      <c r="DTD27" s="147"/>
      <c r="DTE27" s="147"/>
      <c r="DTF27" s="147"/>
      <c r="DTG27" s="147"/>
      <c r="DTH27" s="147"/>
      <c r="DTI27" s="147"/>
      <c r="DTJ27" s="147"/>
      <c r="DTK27" s="147"/>
      <c r="DTL27" s="147"/>
      <c r="DTM27" s="147"/>
      <c r="DTN27" s="147"/>
      <c r="DTO27" s="147"/>
      <c r="DTP27" s="147"/>
      <c r="DTQ27" s="147"/>
      <c r="DTR27" s="147"/>
      <c r="DTS27" s="147"/>
      <c r="DTT27" s="147"/>
      <c r="DTU27" s="147"/>
      <c r="DTV27" s="147"/>
      <c r="DTW27" s="147"/>
      <c r="DTX27" s="147"/>
      <c r="DTY27" s="147"/>
      <c r="DTZ27" s="147"/>
      <c r="DUA27" s="147"/>
      <c r="DUB27" s="147"/>
      <c r="DUC27" s="147"/>
      <c r="DUD27" s="147"/>
      <c r="DUE27" s="147"/>
      <c r="DUF27" s="147"/>
      <c r="DUG27" s="147"/>
      <c r="DUH27" s="147"/>
      <c r="DUI27" s="147"/>
      <c r="DUJ27" s="147"/>
      <c r="DUK27" s="147"/>
      <c r="DUL27" s="147"/>
      <c r="DUM27" s="147"/>
      <c r="DUN27" s="147"/>
      <c r="DUO27" s="147"/>
      <c r="DUP27" s="147"/>
      <c r="DUQ27" s="147"/>
      <c r="DUR27" s="147"/>
      <c r="DUS27" s="147"/>
      <c r="DUT27" s="147"/>
      <c r="DUU27" s="147"/>
      <c r="DUV27" s="147"/>
      <c r="DUW27" s="147"/>
      <c r="DUX27" s="147"/>
      <c r="DUY27" s="147"/>
      <c r="DUZ27" s="147"/>
      <c r="DVA27" s="147"/>
      <c r="DVB27" s="147"/>
      <c r="DVC27" s="147"/>
      <c r="DVD27" s="147"/>
      <c r="DVE27" s="147"/>
      <c r="DVF27" s="147"/>
      <c r="DVG27" s="147"/>
      <c r="DVH27" s="147"/>
      <c r="DVI27" s="147"/>
      <c r="DVJ27" s="147"/>
      <c r="DVK27" s="147"/>
      <c r="DVL27" s="147"/>
      <c r="DVM27" s="147"/>
      <c r="DVN27" s="147"/>
      <c r="DVO27" s="147"/>
      <c r="DVP27" s="147"/>
      <c r="DVQ27" s="147"/>
      <c r="DVR27" s="147"/>
      <c r="DVS27" s="147"/>
      <c r="DVT27" s="147"/>
      <c r="DVU27" s="147"/>
      <c r="DVV27" s="147"/>
      <c r="DVW27" s="147"/>
      <c r="DVX27" s="147"/>
      <c r="DVY27" s="147"/>
      <c r="DVZ27" s="147"/>
      <c r="DWA27" s="147"/>
      <c r="DWB27" s="147"/>
      <c r="DWC27" s="147"/>
      <c r="DWD27" s="147"/>
      <c r="DWE27" s="147"/>
      <c r="DWF27" s="147"/>
      <c r="DWG27" s="147"/>
      <c r="DWH27" s="147"/>
      <c r="DWI27" s="147"/>
      <c r="DWJ27" s="147"/>
      <c r="DWK27" s="147"/>
      <c r="DWL27" s="147"/>
      <c r="DWM27" s="147"/>
      <c r="DWN27" s="147"/>
      <c r="DWO27" s="147"/>
      <c r="DWP27" s="147"/>
      <c r="DWQ27" s="147"/>
      <c r="DWR27" s="147"/>
      <c r="DWS27" s="147"/>
      <c r="DWT27" s="147"/>
      <c r="DWU27" s="147"/>
      <c r="DWV27" s="147"/>
      <c r="DWW27" s="147"/>
      <c r="DWX27" s="147"/>
      <c r="DWY27" s="147"/>
      <c r="DWZ27" s="147"/>
      <c r="DXA27" s="147"/>
      <c r="DXB27" s="147"/>
      <c r="DXC27" s="147"/>
      <c r="DXD27" s="147"/>
      <c r="DXE27" s="147"/>
      <c r="DXF27" s="147"/>
      <c r="DXG27" s="147"/>
      <c r="DXH27" s="147"/>
      <c r="DXI27" s="147"/>
      <c r="DXJ27" s="147"/>
      <c r="DXK27" s="147"/>
      <c r="DXL27" s="147"/>
      <c r="DXM27" s="147"/>
      <c r="DXN27" s="147"/>
      <c r="DXO27" s="147"/>
      <c r="DXP27" s="147"/>
      <c r="DXQ27" s="147"/>
      <c r="DXR27" s="147"/>
      <c r="DXS27" s="147"/>
      <c r="DXT27" s="147"/>
      <c r="DXU27" s="147"/>
      <c r="DXV27" s="147"/>
      <c r="DXW27" s="147"/>
      <c r="DXX27" s="147"/>
      <c r="DXY27" s="147"/>
      <c r="DXZ27" s="147"/>
      <c r="DYA27" s="147"/>
      <c r="DYB27" s="147"/>
      <c r="DYC27" s="147"/>
      <c r="DYD27" s="147"/>
      <c r="DYE27" s="147"/>
      <c r="DYF27" s="147"/>
      <c r="DYG27" s="147"/>
      <c r="DYH27" s="147"/>
      <c r="DYI27" s="147"/>
      <c r="DYJ27" s="147"/>
      <c r="DYK27" s="147"/>
      <c r="DYL27" s="147"/>
      <c r="DYM27" s="147"/>
      <c r="DYN27" s="147"/>
      <c r="DYO27" s="147"/>
      <c r="DYP27" s="147"/>
      <c r="DYQ27" s="147"/>
      <c r="DYR27" s="147"/>
      <c r="DYS27" s="147"/>
      <c r="DYT27" s="147"/>
      <c r="DYU27" s="147"/>
      <c r="DYV27" s="147"/>
      <c r="DYW27" s="147"/>
      <c r="DYX27" s="147"/>
      <c r="DYY27" s="147"/>
      <c r="DYZ27" s="147"/>
      <c r="DZA27" s="147"/>
      <c r="DZB27" s="147"/>
      <c r="DZC27" s="147"/>
      <c r="DZD27" s="147"/>
      <c r="DZE27" s="147"/>
      <c r="DZF27" s="147"/>
      <c r="DZG27" s="147"/>
      <c r="DZH27" s="147"/>
      <c r="DZI27" s="147"/>
      <c r="DZJ27" s="147"/>
      <c r="DZK27" s="147"/>
      <c r="DZL27" s="147"/>
      <c r="DZM27" s="147"/>
      <c r="DZN27" s="147"/>
      <c r="DZO27" s="147"/>
      <c r="DZP27" s="147"/>
      <c r="DZQ27" s="147"/>
      <c r="DZR27" s="147"/>
      <c r="DZS27" s="147"/>
      <c r="DZT27" s="147"/>
      <c r="DZU27" s="147"/>
      <c r="DZV27" s="147"/>
      <c r="DZW27" s="147"/>
      <c r="DZX27" s="147"/>
      <c r="DZY27" s="147"/>
      <c r="DZZ27" s="147"/>
      <c r="EAA27" s="147"/>
      <c r="EAB27" s="147"/>
      <c r="EAC27" s="147"/>
      <c r="EAD27" s="147"/>
      <c r="EAE27" s="147"/>
      <c r="EAF27" s="147"/>
      <c r="EAG27" s="147"/>
      <c r="EAH27" s="147"/>
      <c r="EAI27" s="147"/>
      <c r="EAJ27" s="147"/>
      <c r="EAK27" s="147"/>
      <c r="EAL27" s="147"/>
      <c r="EAM27" s="147"/>
      <c r="EAN27" s="147"/>
      <c r="EAO27" s="147"/>
      <c r="EAP27" s="147"/>
      <c r="EAQ27" s="147"/>
      <c r="EAR27" s="147"/>
      <c r="EAS27" s="147"/>
      <c r="EAT27" s="147"/>
      <c r="EAU27" s="147"/>
      <c r="EAV27" s="147"/>
      <c r="EAW27" s="147"/>
      <c r="EAX27" s="147"/>
      <c r="EAY27" s="147"/>
      <c r="EAZ27" s="147"/>
      <c r="EBA27" s="147"/>
      <c r="EBB27" s="147"/>
      <c r="EBC27" s="147"/>
      <c r="EBD27" s="147"/>
      <c r="EBE27" s="147"/>
      <c r="EBF27" s="147"/>
      <c r="EBG27" s="147"/>
      <c r="EBH27" s="147"/>
      <c r="EBI27" s="147"/>
      <c r="EBJ27" s="147"/>
      <c r="EBK27" s="147"/>
      <c r="EBL27" s="147"/>
      <c r="EBM27" s="147"/>
      <c r="EBN27" s="147"/>
      <c r="EBO27" s="147"/>
      <c r="EBP27" s="147"/>
      <c r="EBQ27" s="147"/>
      <c r="EBR27" s="147"/>
      <c r="EBS27" s="147"/>
      <c r="EBT27" s="147"/>
      <c r="EBU27" s="147"/>
      <c r="EBV27" s="147"/>
      <c r="EBW27" s="147"/>
      <c r="EBX27" s="147"/>
      <c r="EBY27" s="147"/>
      <c r="EBZ27" s="147"/>
      <c r="ECA27" s="147"/>
      <c r="ECB27" s="147"/>
      <c r="ECC27" s="147"/>
      <c r="ECD27" s="147"/>
      <c r="ECE27" s="147"/>
      <c r="ECF27" s="147"/>
      <c r="ECG27" s="147"/>
      <c r="ECH27" s="147"/>
      <c r="ECI27" s="147"/>
      <c r="ECJ27" s="147"/>
      <c r="ECK27" s="147"/>
      <c r="ECL27" s="147"/>
      <c r="ECM27" s="147"/>
      <c r="ECN27" s="147"/>
      <c r="ECO27" s="147"/>
      <c r="ECP27" s="147"/>
      <c r="ECQ27" s="147"/>
      <c r="ECR27" s="147"/>
      <c r="ECS27" s="147"/>
      <c r="ECT27" s="147"/>
      <c r="ECU27" s="147"/>
      <c r="ECV27" s="147"/>
      <c r="ECW27" s="147"/>
      <c r="ECX27" s="147"/>
      <c r="ECY27" s="147"/>
      <c r="ECZ27" s="147"/>
      <c r="EDA27" s="147"/>
      <c r="EDB27" s="147"/>
      <c r="EDC27" s="147"/>
      <c r="EDD27" s="147"/>
      <c r="EDE27" s="147"/>
      <c r="EDF27" s="147"/>
      <c r="EDG27" s="147"/>
      <c r="EDH27" s="147"/>
      <c r="EDI27" s="147"/>
      <c r="EDJ27" s="147"/>
      <c r="EDK27" s="147"/>
      <c r="EDL27" s="147"/>
      <c r="EDM27" s="147"/>
      <c r="EDN27" s="147"/>
      <c r="EDO27" s="147"/>
      <c r="EDP27" s="147"/>
      <c r="EDQ27" s="147"/>
      <c r="EDR27" s="147"/>
      <c r="EDS27" s="147"/>
      <c r="EDT27" s="147"/>
      <c r="EDU27" s="147"/>
      <c r="EDV27" s="147"/>
      <c r="EDW27" s="147"/>
      <c r="EDX27" s="147"/>
      <c r="EDY27" s="147"/>
      <c r="EDZ27" s="147"/>
      <c r="EEA27" s="147"/>
      <c r="EEB27" s="147"/>
      <c r="EEC27" s="147"/>
      <c r="EED27" s="147"/>
      <c r="EEE27" s="147"/>
      <c r="EEF27" s="147"/>
      <c r="EEG27" s="147"/>
      <c r="EEH27" s="147"/>
      <c r="EEI27" s="147"/>
      <c r="EEJ27" s="147"/>
      <c r="EEK27" s="147"/>
      <c r="EEL27" s="147"/>
      <c r="EEM27" s="147"/>
      <c r="EEN27" s="147"/>
      <c r="EEO27" s="147"/>
      <c r="EEP27" s="147"/>
      <c r="EEQ27" s="147"/>
      <c r="EER27" s="147"/>
      <c r="EES27" s="147"/>
      <c r="EET27" s="147"/>
      <c r="EEU27" s="147"/>
      <c r="EEV27" s="147"/>
      <c r="EEW27" s="147"/>
      <c r="EEX27" s="147"/>
      <c r="EEY27" s="147"/>
      <c r="EEZ27" s="147"/>
      <c r="EFA27" s="147"/>
      <c r="EFB27" s="147"/>
      <c r="EFC27" s="147"/>
      <c r="EFD27" s="147"/>
      <c r="EFE27" s="147"/>
      <c r="EFF27" s="147"/>
      <c r="EFG27" s="147"/>
      <c r="EFH27" s="147"/>
      <c r="EFI27" s="147"/>
      <c r="EFJ27" s="147"/>
      <c r="EFK27" s="147"/>
      <c r="EFL27" s="147"/>
      <c r="EFM27" s="147"/>
      <c r="EFN27" s="147"/>
      <c r="EFO27" s="147"/>
      <c r="EFP27" s="147"/>
      <c r="EFQ27" s="147"/>
      <c r="EFR27" s="147"/>
      <c r="EFS27" s="147"/>
      <c r="EFT27" s="147"/>
      <c r="EFU27" s="147"/>
      <c r="EFV27" s="147"/>
      <c r="EFW27" s="147"/>
      <c r="EFX27" s="147"/>
      <c r="EFY27" s="147"/>
      <c r="EFZ27" s="147"/>
      <c r="EGA27" s="147"/>
      <c r="EGB27" s="147"/>
      <c r="EGC27" s="147"/>
      <c r="EGD27" s="147"/>
      <c r="EGE27" s="147"/>
      <c r="EGF27" s="147"/>
      <c r="EGG27" s="147"/>
      <c r="EGH27" s="147"/>
      <c r="EGI27" s="147"/>
      <c r="EGJ27" s="147"/>
      <c r="EGK27" s="147"/>
      <c r="EGL27" s="147"/>
      <c r="EGM27" s="147"/>
      <c r="EGN27" s="147"/>
      <c r="EGO27" s="147"/>
      <c r="EGP27" s="147"/>
      <c r="EGQ27" s="147"/>
      <c r="EGR27" s="147"/>
      <c r="EGS27" s="147"/>
      <c r="EGT27" s="147"/>
      <c r="EGU27" s="147"/>
      <c r="EGV27" s="147"/>
      <c r="EGW27" s="147"/>
      <c r="EGX27" s="147"/>
      <c r="EGY27" s="147"/>
      <c r="EGZ27" s="147"/>
      <c r="EHA27" s="147"/>
      <c r="EHB27" s="147"/>
      <c r="EHC27" s="147"/>
      <c r="EHD27" s="147"/>
      <c r="EHE27" s="147"/>
      <c r="EHF27" s="147"/>
      <c r="EHG27" s="147"/>
      <c r="EHH27" s="147"/>
      <c r="EHI27" s="147"/>
      <c r="EHJ27" s="147"/>
      <c r="EHK27" s="147"/>
      <c r="EHL27" s="147"/>
      <c r="EHM27" s="147"/>
      <c r="EHN27" s="147"/>
      <c r="EHO27" s="147"/>
      <c r="EHP27" s="147"/>
      <c r="EHQ27" s="147"/>
      <c r="EHR27" s="147"/>
      <c r="EHS27" s="147"/>
      <c r="EHT27" s="147"/>
      <c r="EHU27" s="147"/>
      <c r="EHV27" s="147"/>
      <c r="EHW27" s="147"/>
      <c r="EHX27" s="147"/>
      <c r="EHY27" s="147"/>
      <c r="EHZ27" s="147"/>
      <c r="EIA27" s="147"/>
      <c r="EIB27" s="147"/>
      <c r="EIC27" s="147"/>
      <c r="EID27" s="147"/>
      <c r="EIE27" s="147"/>
      <c r="EIF27" s="147"/>
      <c r="EIG27" s="147"/>
      <c r="EIH27" s="147"/>
      <c r="EII27" s="147"/>
      <c r="EIJ27" s="147"/>
      <c r="EIK27" s="147"/>
      <c r="EIL27" s="147"/>
      <c r="EIM27" s="147"/>
      <c r="EIN27" s="147"/>
      <c r="EIO27" s="147"/>
      <c r="EIP27" s="147"/>
      <c r="EIQ27" s="147"/>
      <c r="EIR27" s="147"/>
      <c r="EIS27" s="147"/>
      <c r="EIT27" s="147"/>
      <c r="EIU27" s="147"/>
      <c r="EIV27" s="147"/>
      <c r="EIW27" s="147"/>
      <c r="EIX27" s="147"/>
      <c r="EIY27" s="147"/>
      <c r="EIZ27" s="147"/>
      <c r="EJA27" s="147"/>
      <c r="EJB27" s="147"/>
      <c r="EJC27" s="147"/>
      <c r="EJD27" s="147"/>
      <c r="EJE27" s="147"/>
      <c r="EJF27" s="147"/>
      <c r="EJG27" s="147"/>
      <c r="EJH27" s="147"/>
      <c r="EJI27" s="147"/>
      <c r="EJJ27" s="147"/>
      <c r="EJK27" s="147"/>
      <c r="EJL27" s="147"/>
      <c r="EJM27" s="147"/>
      <c r="EJN27" s="147"/>
      <c r="EJO27" s="147"/>
      <c r="EJP27" s="147"/>
      <c r="EJQ27" s="147"/>
      <c r="EJR27" s="147"/>
      <c r="EJS27" s="147"/>
      <c r="EJT27" s="147"/>
      <c r="EJU27" s="147"/>
      <c r="EJV27" s="147"/>
      <c r="EJW27" s="147"/>
      <c r="EJX27" s="147"/>
      <c r="EJY27" s="147"/>
      <c r="EJZ27" s="147"/>
      <c r="EKA27" s="147"/>
      <c r="EKB27" s="147"/>
      <c r="EKC27" s="147"/>
      <c r="EKD27" s="147"/>
      <c r="EKE27" s="147"/>
      <c r="EKF27" s="147"/>
      <c r="EKG27" s="147"/>
      <c r="EKH27" s="147"/>
      <c r="EKI27" s="147"/>
      <c r="EKJ27" s="147"/>
      <c r="EKK27" s="147"/>
      <c r="EKL27" s="147"/>
      <c r="EKM27" s="147"/>
      <c r="EKN27" s="147"/>
      <c r="EKO27" s="147"/>
      <c r="EKP27" s="147"/>
      <c r="EKQ27" s="147"/>
      <c r="EKR27" s="147"/>
      <c r="EKS27" s="147"/>
      <c r="EKT27" s="147"/>
      <c r="EKU27" s="147"/>
      <c r="EKV27" s="147"/>
      <c r="EKW27" s="147"/>
      <c r="EKX27" s="147"/>
      <c r="EKY27" s="147"/>
      <c r="EKZ27" s="147"/>
      <c r="ELA27" s="147"/>
      <c r="ELB27" s="147"/>
      <c r="ELC27" s="147"/>
      <c r="ELD27" s="147"/>
      <c r="ELE27" s="147"/>
      <c r="ELF27" s="147"/>
      <c r="ELG27" s="147"/>
      <c r="ELH27" s="147"/>
      <c r="ELI27" s="147"/>
      <c r="ELJ27" s="147"/>
      <c r="ELK27" s="147"/>
      <c r="ELL27" s="147"/>
      <c r="ELM27" s="147"/>
      <c r="ELN27" s="147"/>
      <c r="ELO27" s="147"/>
      <c r="ELP27" s="147"/>
      <c r="ELQ27" s="147"/>
      <c r="ELR27" s="147"/>
      <c r="ELS27" s="147"/>
      <c r="ELT27" s="147"/>
      <c r="ELU27" s="147"/>
      <c r="ELV27" s="147"/>
      <c r="ELW27" s="147"/>
      <c r="ELX27" s="147"/>
      <c r="ELY27" s="147"/>
      <c r="ELZ27" s="147"/>
      <c r="EMA27" s="147"/>
      <c r="EMB27" s="147"/>
      <c r="EMC27" s="147"/>
      <c r="EMD27" s="147"/>
      <c r="EME27" s="147"/>
      <c r="EMF27" s="147"/>
      <c r="EMG27" s="147"/>
      <c r="EMH27" s="147"/>
      <c r="EMI27" s="147"/>
      <c r="EMJ27" s="147"/>
      <c r="EMK27" s="147"/>
      <c r="EML27" s="147"/>
      <c r="EMM27" s="147"/>
      <c r="EMN27" s="147"/>
      <c r="EMO27" s="147"/>
      <c r="EMP27" s="147"/>
      <c r="EMQ27" s="147"/>
      <c r="EMR27" s="147"/>
      <c r="EMS27" s="147"/>
      <c r="EMT27" s="147"/>
      <c r="EMU27" s="147"/>
      <c r="EMV27" s="147"/>
      <c r="EMW27" s="147"/>
      <c r="EMX27" s="147"/>
      <c r="EMY27" s="147"/>
      <c r="EMZ27" s="147"/>
      <c r="ENA27" s="147"/>
      <c r="ENB27" s="147"/>
      <c r="ENC27" s="147"/>
      <c r="END27" s="147"/>
      <c r="ENE27" s="147"/>
      <c r="ENF27" s="147"/>
      <c r="ENG27" s="147"/>
      <c r="ENH27" s="147"/>
      <c r="ENI27" s="147"/>
      <c r="ENJ27" s="147"/>
      <c r="ENK27" s="147"/>
      <c r="ENL27" s="147"/>
      <c r="ENM27" s="147"/>
      <c r="ENN27" s="147"/>
      <c r="ENO27" s="147"/>
      <c r="ENP27" s="147"/>
      <c r="ENQ27" s="147"/>
      <c r="ENR27" s="147"/>
      <c r="ENS27" s="147"/>
      <c r="ENT27" s="147"/>
      <c r="ENU27" s="147"/>
      <c r="ENV27" s="147"/>
      <c r="ENW27" s="147"/>
      <c r="ENX27" s="147"/>
      <c r="ENY27" s="147"/>
      <c r="ENZ27" s="147"/>
      <c r="EOA27" s="147"/>
      <c r="EOB27" s="147"/>
      <c r="EOC27" s="147"/>
      <c r="EOD27" s="147"/>
      <c r="EOE27" s="147"/>
      <c r="EOF27" s="147"/>
      <c r="EOG27" s="147"/>
      <c r="EOH27" s="147"/>
      <c r="EOI27" s="147"/>
      <c r="EOJ27" s="147"/>
      <c r="EOK27" s="147"/>
      <c r="EOL27" s="147"/>
      <c r="EOM27" s="147"/>
      <c r="EON27" s="147"/>
      <c r="EOO27" s="147"/>
      <c r="EOP27" s="147"/>
      <c r="EOQ27" s="147"/>
      <c r="EOR27" s="147"/>
      <c r="EOS27" s="147"/>
      <c r="EOT27" s="147"/>
      <c r="EOU27" s="147"/>
      <c r="EOV27" s="147"/>
      <c r="EOW27" s="147"/>
      <c r="EOX27" s="147"/>
      <c r="EOY27" s="147"/>
      <c r="EOZ27" s="147"/>
      <c r="EPA27" s="147"/>
      <c r="EPB27" s="147"/>
      <c r="EPC27" s="147"/>
      <c r="EPD27" s="147"/>
      <c r="EPE27" s="147"/>
      <c r="EPF27" s="147"/>
      <c r="EPG27" s="147"/>
      <c r="EPH27" s="147"/>
      <c r="EPI27" s="147"/>
      <c r="EPJ27" s="147"/>
      <c r="EPK27" s="147"/>
      <c r="EPL27" s="147"/>
      <c r="EPM27" s="147"/>
      <c r="EPN27" s="147"/>
      <c r="EPO27" s="147"/>
      <c r="EPP27" s="147"/>
      <c r="EPQ27" s="147"/>
      <c r="EPR27" s="147"/>
      <c r="EPS27" s="147"/>
      <c r="EPT27" s="147"/>
      <c r="EPU27" s="147"/>
      <c r="EPV27" s="147"/>
      <c r="EPW27" s="147"/>
      <c r="EPX27" s="147"/>
      <c r="EPY27" s="147"/>
      <c r="EPZ27" s="147"/>
      <c r="EQA27" s="147"/>
      <c r="EQB27" s="147"/>
      <c r="EQC27" s="147"/>
      <c r="EQD27" s="147"/>
      <c r="EQE27" s="147"/>
      <c r="EQF27" s="147"/>
      <c r="EQG27" s="147"/>
      <c r="EQH27" s="147"/>
      <c r="EQI27" s="147"/>
      <c r="EQJ27" s="147"/>
      <c r="EQK27" s="147"/>
      <c r="EQL27" s="147"/>
      <c r="EQM27" s="147"/>
      <c r="EQN27" s="147"/>
      <c r="EQO27" s="147"/>
      <c r="EQP27" s="147"/>
      <c r="EQQ27" s="147"/>
      <c r="EQR27" s="147"/>
      <c r="EQS27" s="147"/>
      <c r="EQT27" s="147"/>
      <c r="EQU27" s="147"/>
      <c r="EQV27" s="147"/>
      <c r="EQW27" s="147"/>
      <c r="EQX27" s="147"/>
      <c r="EQY27" s="147"/>
      <c r="EQZ27" s="147"/>
      <c r="ERA27" s="147"/>
      <c r="ERB27" s="147"/>
      <c r="ERC27" s="147"/>
      <c r="ERD27" s="147"/>
      <c r="ERE27" s="147"/>
      <c r="ERF27" s="147"/>
      <c r="ERG27" s="147"/>
      <c r="ERH27" s="147"/>
      <c r="ERI27" s="147"/>
      <c r="ERJ27" s="147"/>
      <c r="ERK27" s="147"/>
      <c r="ERL27" s="147"/>
      <c r="ERM27" s="147"/>
      <c r="ERN27" s="147"/>
      <c r="ERO27" s="147"/>
      <c r="ERP27" s="147"/>
      <c r="ERQ27" s="147"/>
      <c r="ERR27" s="147"/>
      <c r="ERS27" s="147"/>
      <c r="ERT27" s="147"/>
      <c r="ERU27" s="147"/>
      <c r="ERV27" s="147"/>
      <c r="ERW27" s="147"/>
      <c r="ERX27" s="147"/>
      <c r="ERY27" s="147"/>
      <c r="ERZ27" s="147"/>
      <c r="ESA27" s="147"/>
      <c r="ESB27" s="147"/>
      <c r="ESC27" s="147"/>
      <c r="ESD27" s="147"/>
      <c r="ESE27" s="147"/>
      <c r="ESF27" s="147"/>
      <c r="ESG27" s="147"/>
      <c r="ESH27" s="147"/>
      <c r="ESI27" s="147"/>
      <c r="ESJ27" s="147"/>
      <c r="ESK27" s="147"/>
      <c r="ESL27" s="147"/>
      <c r="ESM27" s="147"/>
      <c r="ESN27" s="147"/>
      <c r="ESO27" s="147"/>
      <c r="ESP27" s="147"/>
      <c r="ESQ27" s="147"/>
      <c r="ESR27" s="147"/>
      <c r="ESS27" s="147"/>
      <c r="EST27" s="147"/>
      <c r="ESU27" s="147"/>
      <c r="ESV27" s="147"/>
      <c r="ESW27" s="147"/>
      <c r="ESX27" s="147"/>
      <c r="ESY27" s="147"/>
      <c r="ESZ27" s="147"/>
      <c r="ETA27" s="147"/>
      <c r="ETB27" s="147"/>
      <c r="ETC27" s="147"/>
      <c r="ETD27" s="147"/>
      <c r="ETE27" s="147"/>
      <c r="ETF27" s="147"/>
      <c r="ETG27" s="147"/>
      <c r="ETH27" s="147"/>
      <c r="ETI27" s="147"/>
      <c r="ETJ27" s="147"/>
      <c r="ETK27" s="147"/>
      <c r="ETL27" s="147"/>
      <c r="ETM27" s="147"/>
      <c r="ETN27" s="147"/>
      <c r="ETO27" s="147"/>
      <c r="ETP27" s="147"/>
      <c r="ETQ27" s="147"/>
      <c r="ETR27" s="147"/>
      <c r="ETS27" s="147"/>
      <c r="ETT27" s="147"/>
      <c r="ETU27" s="147"/>
      <c r="ETV27" s="147"/>
      <c r="ETW27" s="147"/>
      <c r="ETX27" s="147"/>
      <c r="ETY27" s="147"/>
      <c r="ETZ27" s="147"/>
      <c r="EUA27" s="147"/>
      <c r="EUB27" s="147"/>
      <c r="EUC27" s="147"/>
      <c r="EUD27" s="147"/>
      <c r="EUE27" s="147"/>
      <c r="EUF27" s="147"/>
      <c r="EUG27" s="147"/>
      <c r="EUH27" s="147"/>
      <c r="EUI27" s="147"/>
      <c r="EUJ27" s="147"/>
      <c r="EUK27" s="147"/>
      <c r="EUL27" s="147"/>
      <c r="EUM27" s="147"/>
      <c r="EUN27" s="147"/>
      <c r="EUO27" s="147"/>
      <c r="EUP27" s="147"/>
      <c r="EUQ27" s="147"/>
      <c r="EUR27" s="147"/>
      <c r="EUS27" s="147"/>
      <c r="EUT27" s="147"/>
      <c r="EUU27" s="147"/>
      <c r="EUV27" s="147"/>
      <c r="EUW27" s="147"/>
      <c r="EUX27" s="147"/>
      <c r="EUY27" s="147"/>
      <c r="EUZ27" s="147"/>
      <c r="EVA27" s="147"/>
      <c r="EVB27" s="147"/>
      <c r="EVC27" s="147"/>
      <c r="EVD27" s="147"/>
      <c r="EVE27" s="147"/>
      <c r="EVF27" s="147"/>
      <c r="EVG27" s="147"/>
      <c r="EVH27" s="147"/>
      <c r="EVI27" s="147"/>
      <c r="EVJ27" s="147"/>
      <c r="EVK27" s="147"/>
      <c r="EVL27" s="147"/>
      <c r="EVM27" s="147"/>
      <c r="EVN27" s="147"/>
      <c r="EVO27" s="147"/>
      <c r="EVP27" s="147"/>
      <c r="EVQ27" s="147"/>
      <c r="EVR27" s="147"/>
      <c r="EVS27" s="147"/>
      <c r="EVT27" s="147"/>
      <c r="EVU27" s="147"/>
      <c r="EVV27" s="147"/>
      <c r="EVW27" s="147"/>
      <c r="EVX27" s="147"/>
      <c r="EVY27" s="147"/>
      <c r="EVZ27" s="147"/>
      <c r="EWA27" s="147"/>
      <c r="EWB27" s="147"/>
      <c r="EWC27" s="147"/>
      <c r="EWD27" s="147"/>
      <c r="EWE27" s="147"/>
      <c r="EWF27" s="147"/>
      <c r="EWG27" s="147"/>
      <c r="EWH27" s="147"/>
      <c r="EWI27" s="147"/>
      <c r="EWJ27" s="147"/>
      <c r="EWK27" s="147"/>
      <c r="EWL27" s="147"/>
      <c r="EWM27" s="147"/>
      <c r="EWN27" s="147"/>
      <c r="EWO27" s="147"/>
      <c r="EWP27" s="147"/>
      <c r="EWQ27" s="147"/>
      <c r="EWR27" s="147"/>
      <c r="EWS27" s="147"/>
      <c r="EWT27" s="147"/>
      <c r="EWU27" s="147"/>
      <c r="EWV27" s="147"/>
      <c r="EWW27" s="147"/>
      <c r="EWX27" s="147"/>
      <c r="EWY27" s="147"/>
      <c r="EWZ27" s="147"/>
      <c r="EXA27" s="147"/>
      <c r="EXB27" s="147"/>
      <c r="EXC27" s="147"/>
      <c r="EXD27" s="147"/>
      <c r="EXE27" s="147"/>
      <c r="EXF27" s="147"/>
      <c r="EXG27" s="147"/>
      <c r="EXH27" s="147"/>
      <c r="EXI27" s="147"/>
      <c r="EXJ27" s="147"/>
      <c r="EXK27" s="147"/>
      <c r="EXL27" s="147"/>
      <c r="EXM27" s="147"/>
      <c r="EXN27" s="147"/>
      <c r="EXO27" s="147"/>
      <c r="EXP27" s="147"/>
      <c r="EXQ27" s="147"/>
      <c r="EXR27" s="147"/>
      <c r="EXS27" s="147"/>
      <c r="EXT27" s="147"/>
      <c r="EXU27" s="147"/>
      <c r="EXV27" s="147"/>
      <c r="EXW27" s="147"/>
      <c r="EXX27" s="147"/>
      <c r="EXY27" s="147"/>
      <c r="EXZ27" s="147"/>
      <c r="EYA27" s="147"/>
      <c r="EYB27" s="147"/>
      <c r="EYC27" s="147"/>
      <c r="EYD27" s="147"/>
      <c r="EYE27" s="147"/>
      <c r="EYF27" s="147"/>
      <c r="EYG27" s="147"/>
      <c r="EYH27" s="147"/>
      <c r="EYI27" s="147"/>
      <c r="EYJ27" s="147"/>
      <c r="EYK27" s="147"/>
      <c r="EYL27" s="147"/>
      <c r="EYM27" s="147"/>
      <c r="EYN27" s="147"/>
      <c r="EYO27" s="147"/>
      <c r="EYP27" s="147"/>
      <c r="EYQ27" s="147"/>
      <c r="EYR27" s="147"/>
      <c r="EYS27" s="147"/>
      <c r="EYT27" s="147"/>
      <c r="EYU27" s="147"/>
      <c r="EYV27" s="147"/>
      <c r="EYW27" s="147"/>
      <c r="EYX27" s="147"/>
      <c r="EYY27" s="147"/>
      <c r="EYZ27" s="147"/>
      <c r="EZA27" s="147"/>
      <c r="EZB27" s="147"/>
      <c r="EZC27" s="147"/>
      <c r="EZD27" s="147"/>
      <c r="EZE27" s="147"/>
      <c r="EZF27" s="147"/>
      <c r="EZG27" s="147"/>
      <c r="EZH27" s="147"/>
      <c r="EZI27" s="147"/>
      <c r="EZJ27" s="147"/>
      <c r="EZK27" s="147"/>
      <c r="EZL27" s="147"/>
      <c r="EZM27" s="147"/>
      <c r="EZN27" s="147"/>
      <c r="EZO27" s="147"/>
      <c r="EZP27" s="147"/>
      <c r="EZQ27" s="147"/>
      <c r="EZR27" s="147"/>
      <c r="EZS27" s="147"/>
      <c r="EZT27" s="147"/>
      <c r="EZU27" s="147"/>
      <c r="EZV27" s="147"/>
      <c r="EZW27" s="147"/>
      <c r="EZX27" s="147"/>
      <c r="EZY27" s="147"/>
      <c r="EZZ27" s="147"/>
      <c r="FAA27" s="147"/>
      <c r="FAB27" s="147"/>
      <c r="FAC27" s="147"/>
      <c r="FAD27" s="147"/>
      <c r="FAE27" s="147"/>
      <c r="FAF27" s="147"/>
      <c r="FAG27" s="147"/>
      <c r="FAH27" s="147"/>
      <c r="FAI27" s="147"/>
      <c r="FAJ27" s="147"/>
      <c r="FAK27" s="147"/>
      <c r="FAL27" s="147"/>
      <c r="FAM27" s="147"/>
      <c r="FAN27" s="147"/>
      <c r="FAO27" s="147"/>
      <c r="FAP27" s="147"/>
      <c r="FAQ27" s="147"/>
      <c r="FAR27" s="147"/>
      <c r="FAS27" s="147"/>
      <c r="FAT27" s="147"/>
      <c r="FAU27" s="147"/>
      <c r="FAV27" s="147"/>
      <c r="FAW27" s="147"/>
      <c r="FAX27" s="147"/>
      <c r="FAY27" s="147"/>
      <c r="FAZ27" s="147"/>
      <c r="FBA27" s="147"/>
      <c r="FBB27" s="147"/>
      <c r="FBC27" s="147"/>
      <c r="FBD27" s="147"/>
      <c r="FBE27" s="147"/>
      <c r="FBF27" s="147"/>
      <c r="FBG27" s="147"/>
      <c r="FBH27" s="147"/>
      <c r="FBI27" s="147"/>
      <c r="FBJ27" s="147"/>
      <c r="FBK27" s="147"/>
      <c r="FBL27" s="147"/>
      <c r="FBM27" s="147"/>
      <c r="FBN27" s="147"/>
      <c r="FBO27" s="147"/>
      <c r="FBP27" s="147"/>
      <c r="FBQ27" s="147"/>
      <c r="FBR27" s="147"/>
      <c r="FBS27" s="147"/>
      <c r="FBT27" s="147"/>
      <c r="FBU27" s="147"/>
      <c r="FBV27" s="147"/>
      <c r="FBW27" s="147"/>
      <c r="FBX27" s="147"/>
      <c r="FBY27" s="147"/>
      <c r="FBZ27" s="147"/>
      <c r="FCA27" s="147"/>
      <c r="FCB27" s="147"/>
      <c r="FCC27" s="147"/>
      <c r="FCD27" s="147"/>
      <c r="FCE27" s="147"/>
      <c r="FCF27" s="147"/>
      <c r="FCG27" s="147"/>
      <c r="FCH27" s="147"/>
      <c r="FCI27" s="147"/>
      <c r="FCJ27" s="147"/>
      <c r="FCK27" s="147"/>
      <c r="FCL27" s="147"/>
      <c r="FCM27" s="147"/>
      <c r="FCN27" s="147"/>
      <c r="FCO27" s="147"/>
      <c r="FCP27" s="147"/>
      <c r="FCQ27" s="147"/>
      <c r="FCR27" s="147"/>
      <c r="FCS27" s="147"/>
      <c r="FCT27" s="147"/>
      <c r="FCU27" s="147"/>
      <c r="FCV27" s="147"/>
      <c r="FCW27" s="147"/>
      <c r="FCX27" s="147"/>
      <c r="FCY27" s="147"/>
      <c r="FCZ27" s="147"/>
      <c r="FDA27" s="147"/>
      <c r="FDB27" s="147"/>
      <c r="FDC27" s="147"/>
      <c r="FDD27" s="147"/>
      <c r="FDE27" s="147"/>
      <c r="FDF27" s="147"/>
      <c r="FDG27" s="147"/>
      <c r="FDH27" s="147"/>
      <c r="FDI27" s="147"/>
      <c r="FDJ27" s="147"/>
      <c r="FDK27" s="147"/>
      <c r="FDL27" s="147"/>
      <c r="FDM27" s="147"/>
      <c r="FDN27" s="147"/>
      <c r="FDO27" s="147"/>
      <c r="FDP27" s="147"/>
      <c r="FDQ27" s="147"/>
      <c r="FDR27" s="147"/>
      <c r="FDS27" s="147"/>
      <c r="FDT27" s="147"/>
      <c r="FDU27" s="147"/>
      <c r="FDV27" s="147"/>
      <c r="FDW27" s="147"/>
      <c r="FDX27" s="147"/>
      <c r="FDY27" s="147"/>
      <c r="FDZ27" s="147"/>
      <c r="FEA27" s="147"/>
      <c r="FEB27" s="147"/>
      <c r="FEC27" s="147"/>
      <c r="FED27" s="147"/>
      <c r="FEE27" s="147"/>
      <c r="FEF27" s="147"/>
      <c r="FEG27" s="147"/>
      <c r="FEH27" s="147"/>
      <c r="FEI27" s="147"/>
      <c r="FEJ27" s="147"/>
      <c r="FEK27" s="147"/>
      <c r="FEL27" s="147"/>
      <c r="FEM27" s="147"/>
      <c r="FEN27" s="147"/>
      <c r="FEO27" s="147"/>
      <c r="FEP27" s="147"/>
      <c r="FEQ27" s="147"/>
      <c r="FER27" s="147"/>
      <c r="FES27" s="147"/>
      <c r="FET27" s="147"/>
      <c r="FEU27" s="147"/>
      <c r="FEV27" s="147"/>
      <c r="FEW27" s="147"/>
      <c r="FEX27" s="147"/>
      <c r="FEY27" s="147"/>
      <c r="FEZ27" s="147"/>
      <c r="FFA27" s="147"/>
      <c r="FFB27" s="147"/>
      <c r="FFC27" s="147"/>
      <c r="FFD27" s="147"/>
      <c r="FFE27" s="147"/>
      <c r="FFF27" s="147"/>
      <c r="FFG27" s="147"/>
      <c r="FFH27" s="147"/>
      <c r="FFI27" s="147"/>
      <c r="FFJ27" s="147"/>
      <c r="FFK27" s="147"/>
      <c r="FFL27" s="147"/>
      <c r="FFM27" s="147"/>
      <c r="FFN27" s="147"/>
      <c r="FFO27" s="147"/>
      <c r="FFP27" s="147"/>
      <c r="FFQ27" s="147"/>
      <c r="FFR27" s="147"/>
      <c r="FFS27" s="147"/>
      <c r="FFT27" s="147"/>
      <c r="FFU27" s="147"/>
      <c r="FFV27" s="147"/>
      <c r="FFW27" s="147"/>
      <c r="FFX27" s="147"/>
      <c r="FFY27" s="147"/>
      <c r="FFZ27" s="147"/>
      <c r="FGA27" s="147"/>
      <c r="FGB27" s="147"/>
      <c r="FGC27" s="147"/>
      <c r="FGD27" s="147"/>
      <c r="FGE27" s="147"/>
      <c r="FGF27" s="147"/>
      <c r="FGG27" s="147"/>
      <c r="FGH27" s="147"/>
      <c r="FGI27" s="147"/>
      <c r="FGJ27" s="147"/>
      <c r="FGK27" s="147"/>
      <c r="FGL27" s="147"/>
      <c r="FGM27" s="147"/>
      <c r="FGN27" s="147"/>
      <c r="FGO27" s="147"/>
      <c r="FGP27" s="147"/>
      <c r="FGQ27" s="147"/>
      <c r="FGR27" s="147"/>
      <c r="FGS27" s="147"/>
      <c r="FGT27" s="147"/>
      <c r="FGU27" s="147"/>
      <c r="FGV27" s="147"/>
      <c r="FGW27" s="147"/>
      <c r="FGX27" s="147"/>
      <c r="FGY27" s="147"/>
      <c r="FGZ27" s="147"/>
      <c r="FHA27" s="147"/>
      <c r="FHB27" s="147"/>
      <c r="FHC27" s="147"/>
      <c r="FHD27" s="147"/>
      <c r="FHE27" s="147"/>
      <c r="FHF27" s="147"/>
      <c r="FHG27" s="147"/>
      <c r="FHH27" s="147"/>
      <c r="FHI27" s="147"/>
      <c r="FHJ27" s="147"/>
      <c r="FHK27" s="147"/>
      <c r="FHL27" s="147"/>
      <c r="FHM27" s="147"/>
      <c r="FHN27" s="147"/>
      <c r="FHO27" s="147"/>
      <c r="FHP27" s="147"/>
      <c r="FHQ27" s="147"/>
      <c r="FHR27" s="147"/>
      <c r="FHS27" s="147"/>
      <c r="FHT27" s="147"/>
      <c r="FHU27" s="147"/>
      <c r="FHV27" s="147"/>
      <c r="FHW27" s="147"/>
      <c r="FHX27" s="147"/>
      <c r="FHY27" s="147"/>
      <c r="FHZ27" s="147"/>
      <c r="FIA27" s="147"/>
      <c r="FIB27" s="147"/>
      <c r="FIC27" s="147"/>
      <c r="FID27" s="147"/>
      <c r="FIE27" s="147"/>
      <c r="FIF27" s="147"/>
      <c r="FIG27" s="147"/>
      <c r="FIH27" s="147"/>
      <c r="FII27" s="147"/>
      <c r="FIJ27" s="147"/>
      <c r="FIK27" s="147"/>
      <c r="FIL27" s="147"/>
      <c r="FIM27" s="147"/>
      <c r="FIN27" s="147"/>
      <c r="FIO27" s="147"/>
      <c r="FIP27" s="147"/>
      <c r="FIQ27" s="147"/>
      <c r="FIR27" s="147"/>
      <c r="FIS27" s="147"/>
      <c r="FIT27" s="147"/>
      <c r="FIU27" s="147"/>
      <c r="FIV27" s="147"/>
      <c r="FIW27" s="147"/>
      <c r="FIX27" s="147"/>
      <c r="FIY27" s="147"/>
      <c r="FIZ27" s="147"/>
      <c r="FJA27" s="147"/>
      <c r="FJB27" s="147"/>
      <c r="FJC27" s="147"/>
      <c r="FJD27" s="147"/>
      <c r="FJE27" s="147"/>
      <c r="FJF27" s="147"/>
      <c r="FJG27" s="147"/>
      <c r="FJH27" s="147"/>
      <c r="FJI27" s="147"/>
      <c r="FJJ27" s="147"/>
      <c r="FJK27" s="147"/>
      <c r="FJL27" s="147"/>
      <c r="FJM27" s="147"/>
      <c r="FJN27" s="147"/>
      <c r="FJO27" s="147"/>
      <c r="FJP27" s="147"/>
      <c r="FJQ27" s="147"/>
      <c r="FJR27" s="147"/>
      <c r="FJS27" s="147"/>
      <c r="FJT27" s="147"/>
      <c r="FJU27" s="147"/>
      <c r="FJV27" s="147"/>
      <c r="FJW27" s="147"/>
      <c r="FJX27" s="147"/>
      <c r="FJY27" s="147"/>
      <c r="FJZ27" s="147"/>
      <c r="FKA27" s="147"/>
      <c r="FKB27" s="147"/>
      <c r="FKC27" s="147"/>
      <c r="FKD27" s="147"/>
      <c r="FKE27" s="147"/>
      <c r="FKF27" s="147"/>
      <c r="FKG27" s="147"/>
      <c r="FKH27" s="147"/>
      <c r="FKI27" s="147"/>
      <c r="FKJ27" s="147"/>
      <c r="FKK27" s="147"/>
      <c r="FKL27" s="147"/>
      <c r="FKM27" s="147"/>
      <c r="FKN27" s="147"/>
      <c r="FKO27" s="147"/>
      <c r="FKP27" s="147"/>
      <c r="FKQ27" s="147"/>
      <c r="FKR27" s="147"/>
      <c r="FKS27" s="147"/>
      <c r="FKT27" s="147"/>
      <c r="FKU27" s="147"/>
      <c r="FKV27" s="147"/>
      <c r="FKW27" s="147"/>
      <c r="FKX27" s="147"/>
      <c r="FKY27" s="147"/>
      <c r="FKZ27" s="147"/>
      <c r="FLA27" s="147"/>
      <c r="FLB27" s="147"/>
      <c r="FLC27" s="147"/>
      <c r="FLD27" s="147"/>
      <c r="FLE27" s="147"/>
      <c r="FLF27" s="147"/>
      <c r="FLG27" s="147"/>
      <c r="FLH27" s="147"/>
      <c r="FLI27" s="147"/>
      <c r="FLJ27" s="147"/>
      <c r="FLK27" s="147"/>
      <c r="FLL27" s="147"/>
      <c r="FLM27" s="147"/>
      <c r="FLN27" s="147"/>
      <c r="FLO27" s="147"/>
      <c r="FLP27" s="147"/>
      <c r="FLQ27" s="147"/>
      <c r="FLR27" s="147"/>
      <c r="FLS27" s="147"/>
      <c r="FLT27" s="147"/>
      <c r="FLU27" s="147"/>
      <c r="FLV27" s="147"/>
      <c r="FLW27" s="147"/>
      <c r="FLX27" s="147"/>
      <c r="FLY27" s="147"/>
      <c r="FLZ27" s="147"/>
      <c r="FMA27" s="147"/>
      <c r="FMB27" s="147"/>
      <c r="FMC27" s="147"/>
      <c r="FMD27" s="147"/>
      <c r="FME27" s="147"/>
      <c r="FMF27" s="147"/>
      <c r="FMG27" s="147"/>
      <c r="FMH27" s="147"/>
      <c r="FMI27" s="147"/>
      <c r="FMJ27" s="147"/>
      <c r="FMK27" s="147"/>
      <c r="FML27" s="147"/>
      <c r="FMM27" s="147"/>
      <c r="FMN27" s="147"/>
      <c r="FMO27" s="147"/>
      <c r="FMP27" s="147"/>
      <c r="FMQ27" s="147"/>
      <c r="FMR27" s="147"/>
      <c r="FMS27" s="147"/>
      <c r="FMT27" s="147"/>
      <c r="FMU27" s="147"/>
      <c r="FMV27" s="147"/>
      <c r="FMW27" s="147"/>
      <c r="FMX27" s="147"/>
      <c r="FMY27" s="147"/>
      <c r="FMZ27" s="147"/>
      <c r="FNA27" s="147"/>
      <c r="FNB27" s="147"/>
      <c r="FNC27" s="147"/>
      <c r="FND27" s="147"/>
      <c r="FNE27" s="147"/>
      <c r="FNF27" s="147"/>
      <c r="FNG27" s="147"/>
      <c r="FNH27" s="147"/>
      <c r="FNI27" s="147"/>
      <c r="FNJ27" s="147"/>
      <c r="FNK27" s="147"/>
      <c r="FNL27" s="147"/>
      <c r="FNM27" s="147"/>
      <c r="FNN27" s="147"/>
      <c r="FNO27" s="147"/>
      <c r="FNP27" s="147"/>
      <c r="FNQ27" s="147"/>
      <c r="FNR27" s="147"/>
      <c r="FNS27" s="147"/>
      <c r="FNT27" s="147"/>
      <c r="FNU27" s="147"/>
      <c r="FNV27" s="147"/>
      <c r="FNW27" s="147"/>
      <c r="FNX27" s="147"/>
      <c r="FNY27" s="147"/>
      <c r="FNZ27" s="147"/>
      <c r="FOA27" s="147"/>
      <c r="FOB27" s="147"/>
      <c r="FOC27" s="147"/>
      <c r="FOD27" s="147"/>
      <c r="FOE27" s="147"/>
      <c r="FOF27" s="147"/>
      <c r="FOG27" s="147"/>
      <c r="FOH27" s="147"/>
      <c r="FOI27" s="147"/>
      <c r="FOJ27" s="147"/>
      <c r="FOK27" s="147"/>
      <c r="FOL27" s="147"/>
      <c r="FOM27" s="147"/>
      <c r="FON27" s="147"/>
      <c r="FOO27" s="147"/>
      <c r="FOP27" s="147"/>
      <c r="FOQ27" s="147"/>
      <c r="FOR27" s="147"/>
      <c r="FOS27" s="147"/>
      <c r="FOT27" s="147"/>
      <c r="FOU27" s="147"/>
      <c r="FOV27" s="147"/>
      <c r="FOW27" s="147"/>
      <c r="FOX27" s="147"/>
      <c r="FOY27" s="147"/>
      <c r="FOZ27" s="147"/>
      <c r="FPA27" s="147"/>
      <c r="FPB27" s="147"/>
      <c r="FPC27" s="147"/>
      <c r="FPD27" s="147"/>
      <c r="FPE27" s="147"/>
      <c r="FPF27" s="147"/>
      <c r="FPG27" s="147"/>
      <c r="FPH27" s="147"/>
      <c r="FPI27" s="147"/>
      <c r="FPJ27" s="147"/>
      <c r="FPK27" s="147"/>
      <c r="FPL27" s="147"/>
      <c r="FPM27" s="147"/>
      <c r="FPN27" s="147"/>
      <c r="FPO27" s="147"/>
      <c r="FPP27" s="147"/>
      <c r="FPQ27" s="147"/>
      <c r="FPR27" s="147"/>
      <c r="FPS27" s="147"/>
      <c r="FPT27" s="147"/>
      <c r="FPU27" s="147"/>
      <c r="FPV27" s="147"/>
      <c r="FPW27" s="147"/>
      <c r="FPX27" s="147"/>
      <c r="FPY27" s="147"/>
      <c r="FPZ27" s="147"/>
      <c r="FQA27" s="147"/>
      <c r="FQB27" s="147"/>
      <c r="FQC27" s="147"/>
      <c r="FQD27" s="147"/>
      <c r="FQE27" s="147"/>
      <c r="FQF27" s="147"/>
      <c r="FQG27" s="147"/>
      <c r="FQH27" s="147"/>
      <c r="FQI27" s="147"/>
      <c r="FQJ27" s="147"/>
      <c r="FQK27" s="147"/>
      <c r="FQL27" s="147"/>
      <c r="FQM27" s="147"/>
      <c r="FQN27" s="147"/>
      <c r="FQO27" s="147"/>
      <c r="FQP27" s="147"/>
      <c r="FQQ27" s="147"/>
      <c r="FQR27" s="147"/>
      <c r="FQS27" s="147"/>
      <c r="FQT27" s="147"/>
      <c r="FQU27" s="147"/>
      <c r="FQV27" s="147"/>
      <c r="FQW27" s="147"/>
      <c r="FQX27" s="147"/>
      <c r="FQY27" s="147"/>
      <c r="FQZ27" s="147"/>
      <c r="FRA27" s="147"/>
      <c r="FRB27" s="147"/>
      <c r="FRC27" s="147"/>
      <c r="FRD27" s="147"/>
      <c r="FRE27" s="147"/>
      <c r="FRF27" s="147"/>
      <c r="FRG27" s="147"/>
      <c r="FRH27" s="147"/>
      <c r="FRI27" s="147"/>
      <c r="FRJ27" s="147"/>
      <c r="FRK27" s="147"/>
      <c r="FRL27" s="147"/>
      <c r="FRM27" s="147"/>
      <c r="FRN27" s="147"/>
      <c r="FRO27" s="147"/>
      <c r="FRP27" s="147"/>
      <c r="FRQ27" s="147"/>
      <c r="FRR27" s="147"/>
      <c r="FRS27" s="147"/>
      <c r="FRT27" s="147"/>
      <c r="FRU27" s="147"/>
      <c r="FRV27" s="147"/>
      <c r="FRW27" s="147"/>
      <c r="FRX27" s="147"/>
      <c r="FRY27" s="147"/>
      <c r="FRZ27" s="147"/>
      <c r="FSA27" s="147"/>
      <c r="FSB27" s="147"/>
      <c r="FSC27" s="147"/>
      <c r="FSD27" s="147"/>
      <c r="FSE27" s="147"/>
      <c r="FSF27" s="147"/>
      <c r="FSG27" s="147"/>
      <c r="FSH27" s="147"/>
      <c r="FSI27" s="147"/>
      <c r="FSJ27" s="147"/>
      <c r="FSK27" s="147"/>
      <c r="FSL27" s="147"/>
      <c r="FSM27" s="147"/>
      <c r="FSN27" s="147"/>
      <c r="FSO27" s="147"/>
      <c r="FSP27" s="147"/>
      <c r="FSQ27" s="147"/>
      <c r="FSR27" s="147"/>
      <c r="FSS27" s="147"/>
      <c r="FST27" s="147"/>
      <c r="FSU27" s="147"/>
      <c r="FSV27" s="147"/>
      <c r="FSW27" s="147"/>
      <c r="FSX27" s="147"/>
      <c r="FSY27" s="147"/>
      <c r="FSZ27" s="147"/>
      <c r="FTA27" s="147"/>
      <c r="FTB27" s="147"/>
      <c r="FTC27" s="147"/>
      <c r="FTD27" s="147"/>
      <c r="FTE27" s="147"/>
      <c r="FTF27" s="147"/>
      <c r="FTG27" s="147"/>
      <c r="FTH27" s="147"/>
      <c r="FTI27" s="147"/>
      <c r="FTJ27" s="147"/>
      <c r="FTK27" s="147"/>
      <c r="FTL27" s="147"/>
      <c r="FTM27" s="147"/>
      <c r="FTN27" s="147"/>
      <c r="FTO27" s="147"/>
      <c r="FTP27" s="147"/>
      <c r="FTQ27" s="147"/>
      <c r="FTR27" s="147"/>
      <c r="FTS27" s="147"/>
      <c r="FTT27" s="147"/>
      <c r="FTU27" s="147"/>
      <c r="FTV27" s="147"/>
      <c r="FTW27" s="147"/>
      <c r="FTX27" s="147"/>
      <c r="FTY27" s="147"/>
      <c r="FTZ27" s="147"/>
      <c r="FUA27" s="147"/>
      <c r="FUB27" s="147"/>
      <c r="FUC27" s="147"/>
      <c r="FUD27" s="147"/>
      <c r="FUE27" s="147"/>
      <c r="FUF27" s="147"/>
      <c r="FUG27" s="147"/>
      <c r="FUH27" s="147"/>
      <c r="FUI27" s="147"/>
      <c r="FUJ27" s="147"/>
      <c r="FUK27" s="147"/>
      <c r="FUL27" s="147"/>
      <c r="FUM27" s="147"/>
      <c r="FUN27" s="147"/>
      <c r="FUO27" s="147"/>
      <c r="FUP27" s="147"/>
      <c r="FUQ27" s="147"/>
      <c r="FUR27" s="147"/>
      <c r="FUS27" s="147"/>
      <c r="FUT27" s="147"/>
      <c r="FUU27" s="147"/>
      <c r="FUV27" s="147"/>
      <c r="FUW27" s="147"/>
      <c r="FUX27" s="147"/>
      <c r="FUY27" s="147"/>
      <c r="FUZ27" s="147"/>
      <c r="FVA27" s="147"/>
      <c r="FVB27" s="147"/>
      <c r="FVC27" s="147"/>
      <c r="FVD27" s="147"/>
      <c r="FVE27" s="147"/>
      <c r="FVF27" s="147"/>
      <c r="FVG27" s="147"/>
      <c r="FVH27" s="147"/>
      <c r="FVI27" s="147"/>
      <c r="FVJ27" s="147"/>
      <c r="FVK27" s="147"/>
      <c r="FVL27" s="147"/>
      <c r="FVM27" s="147"/>
      <c r="FVN27" s="147"/>
      <c r="FVO27" s="147"/>
      <c r="FVP27" s="147"/>
      <c r="FVQ27" s="147"/>
      <c r="FVR27" s="147"/>
      <c r="FVS27" s="147"/>
      <c r="FVT27" s="147"/>
      <c r="FVU27" s="147"/>
      <c r="FVV27" s="147"/>
      <c r="FVW27" s="147"/>
      <c r="FVX27" s="147"/>
      <c r="FVY27" s="147"/>
      <c r="FVZ27" s="147"/>
      <c r="FWA27" s="147"/>
      <c r="FWB27" s="147"/>
      <c r="FWC27" s="147"/>
      <c r="FWD27" s="147"/>
      <c r="FWE27" s="147"/>
      <c r="FWF27" s="147"/>
      <c r="FWG27" s="147"/>
      <c r="FWH27" s="147"/>
      <c r="FWI27" s="147"/>
      <c r="FWJ27" s="147"/>
      <c r="FWK27" s="147"/>
      <c r="FWL27" s="147"/>
      <c r="FWM27" s="147"/>
      <c r="FWN27" s="147"/>
      <c r="FWO27" s="147"/>
      <c r="FWP27" s="147"/>
      <c r="FWQ27" s="147"/>
      <c r="FWR27" s="147"/>
      <c r="FWS27" s="147"/>
      <c r="FWT27" s="147"/>
      <c r="FWU27" s="147"/>
      <c r="FWV27" s="147"/>
      <c r="FWW27" s="147"/>
      <c r="FWX27" s="147"/>
      <c r="FWY27" s="147"/>
      <c r="FWZ27" s="147"/>
      <c r="FXA27" s="147"/>
      <c r="FXB27" s="147"/>
      <c r="FXC27" s="147"/>
      <c r="FXD27" s="147"/>
      <c r="FXE27" s="147"/>
      <c r="FXF27" s="147"/>
      <c r="FXG27" s="147"/>
      <c r="FXH27" s="147"/>
      <c r="FXI27" s="147"/>
      <c r="FXJ27" s="147"/>
      <c r="FXK27" s="147"/>
      <c r="FXL27" s="147"/>
      <c r="FXM27" s="147"/>
      <c r="FXN27" s="147"/>
      <c r="FXO27" s="147"/>
      <c r="FXP27" s="147"/>
      <c r="FXQ27" s="147"/>
      <c r="FXR27" s="147"/>
      <c r="FXS27" s="147"/>
      <c r="FXT27" s="147"/>
      <c r="FXU27" s="147"/>
      <c r="FXV27" s="147"/>
      <c r="FXW27" s="147"/>
      <c r="FXX27" s="147"/>
      <c r="FXY27" s="147"/>
      <c r="FXZ27" s="147"/>
      <c r="FYA27" s="147"/>
      <c r="FYB27" s="147"/>
      <c r="FYC27" s="147"/>
      <c r="FYD27" s="147"/>
      <c r="FYE27" s="147"/>
      <c r="FYF27" s="147"/>
      <c r="FYG27" s="147"/>
      <c r="FYH27" s="147"/>
      <c r="FYI27" s="147"/>
      <c r="FYJ27" s="147"/>
      <c r="FYK27" s="147"/>
      <c r="FYL27" s="147"/>
      <c r="FYM27" s="147"/>
      <c r="FYN27" s="147"/>
      <c r="FYO27" s="147"/>
      <c r="FYP27" s="147"/>
      <c r="FYQ27" s="147"/>
      <c r="FYR27" s="147"/>
      <c r="FYS27" s="147"/>
      <c r="FYT27" s="147"/>
      <c r="FYU27" s="147"/>
      <c r="FYV27" s="147"/>
      <c r="FYW27" s="147"/>
      <c r="FYX27" s="147"/>
      <c r="FYY27" s="147"/>
      <c r="FYZ27" s="147"/>
      <c r="FZA27" s="147"/>
      <c r="FZB27" s="147"/>
      <c r="FZC27" s="147"/>
      <c r="FZD27" s="147"/>
      <c r="FZE27" s="147"/>
      <c r="FZF27" s="147"/>
      <c r="FZG27" s="147"/>
      <c r="FZH27" s="147"/>
      <c r="FZI27" s="147"/>
      <c r="FZJ27" s="147"/>
      <c r="FZK27" s="147"/>
      <c r="FZL27" s="147"/>
      <c r="FZM27" s="147"/>
      <c r="FZN27" s="147"/>
      <c r="FZO27" s="147"/>
      <c r="FZP27" s="147"/>
      <c r="FZQ27" s="147"/>
      <c r="FZR27" s="147"/>
      <c r="FZS27" s="147"/>
      <c r="FZT27" s="147"/>
      <c r="FZU27" s="147"/>
      <c r="FZV27" s="147"/>
      <c r="FZW27" s="147"/>
      <c r="FZX27" s="147"/>
      <c r="FZY27" s="147"/>
      <c r="FZZ27" s="147"/>
      <c r="GAA27" s="147"/>
      <c r="GAB27" s="147"/>
      <c r="GAC27" s="147"/>
      <c r="GAD27" s="147"/>
      <c r="GAE27" s="147"/>
      <c r="GAF27" s="147"/>
      <c r="GAG27" s="147"/>
      <c r="GAH27" s="147"/>
      <c r="GAI27" s="147"/>
      <c r="GAJ27" s="147"/>
      <c r="GAK27" s="147"/>
      <c r="GAL27" s="147"/>
      <c r="GAM27" s="147"/>
      <c r="GAN27" s="147"/>
      <c r="GAO27" s="147"/>
      <c r="GAP27" s="147"/>
      <c r="GAQ27" s="147"/>
      <c r="GAR27" s="147"/>
      <c r="GAS27" s="147"/>
      <c r="GAT27" s="147"/>
      <c r="GAU27" s="147"/>
      <c r="GAV27" s="147"/>
      <c r="GAW27" s="147"/>
      <c r="GAX27" s="147"/>
      <c r="GAY27" s="147"/>
      <c r="GAZ27" s="147"/>
      <c r="GBA27" s="147"/>
      <c r="GBB27" s="147"/>
      <c r="GBC27" s="147"/>
      <c r="GBD27" s="147"/>
      <c r="GBE27" s="147"/>
      <c r="GBF27" s="147"/>
      <c r="GBG27" s="147"/>
      <c r="GBH27" s="147"/>
      <c r="GBI27" s="147"/>
      <c r="GBJ27" s="147"/>
      <c r="GBK27" s="147"/>
      <c r="GBL27" s="147"/>
      <c r="GBM27" s="147"/>
      <c r="GBN27" s="147"/>
      <c r="GBO27" s="147"/>
      <c r="GBP27" s="147"/>
      <c r="GBQ27" s="147"/>
      <c r="GBR27" s="147"/>
      <c r="GBS27" s="147"/>
      <c r="GBT27" s="147"/>
      <c r="GBU27" s="147"/>
      <c r="GBV27" s="147"/>
      <c r="GBW27" s="147"/>
      <c r="GBX27" s="147"/>
      <c r="GBY27" s="147"/>
      <c r="GBZ27" s="147"/>
      <c r="GCA27" s="147"/>
      <c r="GCB27" s="147"/>
      <c r="GCC27" s="147"/>
      <c r="GCD27" s="147"/>
      <c r="GCE27" s="147"/>
      <c r="GCF27" s="147"/>
      <c r="GCG27" s="147"/>
      <c r="GCH27" s="147"/>
      <c r="GCI27" s="147"/>
      <c r="GCJ27" s="147"/>
      <c r="GCK27" s="147"/>
      <c r="GCL27" s="147"/>
      <c r="GCM27" s="147"/>
      <c r="GCN27" s="147"/>
      <c r="GCO27" s="147"/>
      <c r="GCP27" s="147"/>
      <c r="GCQ27" s="147"/>
      <c r="GCR27" s="147"/>
      <c r="GCS27" s="147"/>
      <c r="GCT27" s="147"/>
      <c r="GCU27" s="147"/>
      <c r="GCV27" s="147"/>
      <c r="GCW27" s="147"/>
      <c r="GCX27" s="147"/>
      <c r="GCY27" s="147"/>
      <c r="GCZ27" s="147"/>
      <c r="GDA27" s="147"/>
      <c r="GDB27" s="147"/>
      <c r="GDC27" s="147"/>
      <c r="GDD27" s="147"/>
      <c r="GDE27" s="147"/>
      <c r="GDF27" s="147"/>
      <c r="GDG27" s="147"/>
      <c r="GDH27" s="147"/>
      <c r="GDI27" s="147"/>
      <c r="GDJ27" s="147"/>
      <c r="GDK27" s="147"/>
      <c r="GDL27" s="147"/>
      <c r="GDM27" s="147"/>
      <c r="GDN27" s="147"/>
      <c r="GDO27" s="147"/>
      <c r="GDP27" s="147"/>
      <c r="GDQ27" s="147"/>
      <c r="GDR27" s="147"/>
      <c r="GDS27" s="147"/>
      <c r="GDT27" s="147"/>
      <c r="GDU27" s="147"/>
      <c r="GDV27" s="147"/>
      <c r="GDW27" s="147"/>
      <c r="GDX27" s="147"/>
      <c r="GDY27" s="147"/>
      <c r="GDZ27" s="147"/>
      <c r="GEA27" s="147"/>
      <c r="GEB27" s="147"/>
      <c r="GEC27" s="147"/>
      <c r="GED27" s="147"/>
      <c r="GEE27" s="147"/>
      <c r="GEF27" s="147"/>
      <c r="GEG27" s="147"/>
      <c r="GEH27" s="147"/>
      <c r="GEI27" s="147"/>
      <c r="GEJ27" s="147"/>
      <c r="GEK27" s="147"/>
      <c r="GEL27" s="147"/>
      <c r="GEM27" s="147"/>
      <c r="GEN27" s="147"/>
      <c r="GEO27" s="147"/>
      <c r="GEP27" s="147"/>
      <c r="GEQ27" s="147"/>
      <c r="GER27" s="147"/>
      <c r="GES27" s="147"/>
      <c r="GET27" s="147"/>
      <c r="GEU27" s="147"/>
      <c r="GEV27" s="147"/>
      <c r="GEW27" s="147"/>
      <c r="GEX27" s="147"/>
      <c r="GEY27" s="147"/>
      <c r="GEZ27" s="147"/>
      <c r="GFA27" s="147"/>
      <c r="GFB27" s="147"/>
      <c r="GFC27" s="147"/>
      <c r="GFD27" s="147"/>
      <c r="GFE27" s="147"/>
      <c r="GFF27" s="147"/>
      <c r="GFG27" s="147"/>
      <c r="GFH27" s="147"/>
      <c r="GFI27" s="147"/>
      <c r="GFJ27" s="147"/>
      <c r="GFK27" s="147"/>
      <c r="GFL27" s="147"/>
      <c r="GFM27" s="147"/>
      <c r="GFN27" s="147"/>
      <c r="GFO27" s="147"/>
      <c r="GFP27" s="147"/>
      <c r="GFQ27" s="147"/>
      <c r="GFR27" s="147"/>
      <c r="GFS27" s="147"/>
      <c r="GFT27" s="147"/>
      <c r="GFU27" s="147"/>
      <c r="GFV27" s="147"/>
      <c r="GFW27" s="147"/>
      <c r="GFX27" s="147"/>
      <c r="GFY27" s="147"/>
      <c r="GFZ27" s="147"/>
      <c r="GGA27" s="147"/>
      <c r="GGB27" s="147"/>
      <c r="GGC27" s="147"/>
      <c r="GGD27" s="147"/>
      <c r="GGE27" s="147"/>
      <c r="GGF27" s="147"/>
      <c r="GGG27" s="147"/>
      <c r="GGH27" s="147"/>
      <c r="GGI27" s="147"/>
      <c r="GGJ27" s="147"/>
      <c r="GGK27" s="147"/>
      <c r="GGL27" s="147"/>
      <c r="GGM27" s="147"/>
      <c r="GGN27" s="147"/>
      <c r="GGO27" s="147"/>
      <c r="GGP27" s="147"/>
      <c r="GGQ27" s="147"/>
      <c r="GGR27" s="147"/>
      <c r="GGS27" s="147"/>
      <c r="GGT27" s="147"/>
      <c r="GGU27" s="147"/>
      <c r="GGV27" s="147"/>
      <c r="GGW27" s="147"/>
      <c r="GGX27" s="147"/>
      <c r="GGY27" s="147"/>
      <c r="GGZ27" s="147"/>
      <c r="GHA27" s="147"/>
      <c r="GHB27" s="147"/>
      <c r="GHC27" s="147"/>
      <c r="GHD27" s="147"/>
      <c r="GHE27" s="147"/>
      <c r="GHF27" s="147"/>
      <c r="GHG27" s="147"/>
      <c r="GHH27" s="147"/>
      <c r="GHI27" s="147"/>
      <c r="GHJ27" s="147"/>
      <c r="GHK27" s="147"/>
      <c r="GHL27" s="147"/>
      <c r="GHM27" s="147"/>
      <c r="GHN27" s="147"/>
      <c r="GHO27" s="147"/>
      <c r="GHP27" s="147"/>
      <c r="GHQ27" s="147"/>
      <c r="GHR27" s="147"/>
      <c r="GHS27" s="147"/>
      <c r="GHT27" s="147"/>
      <c r="GHU27" s="147"/>
      <c r="GHV27" s="147"/>
      <c r="GHW27" s="147"/>
      <c r="GHX27" s="147"/>
      <c r="GHY27" s="147"/>
      <c r="GHZ27" s="147"/>
      <c r="GIA27" s="147"/>
      <c r="GIB27" s="147"/>
      <c r="GIC27" s="147"/>
      <c r="GID27" s="147"/>
      <c r="GIE27" s="147"/>
      <c r="GIF27" s="147"/>
      <c r="GIG27" s="147"/>
      <c r="GIH27" s="147"/>
      <c r="GII27" s="147"/>
      <c r="GIJ27" s="147"/>
      <c r="GIK27" s="147"/>
      <c r="GIL27" s="147"/>
      <c r="GIM27" s="147"/>
      <c r="GIN27" s="147"/>
      <c r="GIO27" s="147"/>
      <c r="GIP27" s="147"/>
      <c r="GIQ27" s="147"/>
      <c r="GIR27" s="147"/>
      <c r="GIS27" s="147"/>
      <c r="GIT27" s="147"/>
      <c r="GIU27" s="147"/>
      <c r="GIV27" s="147"/>
      <c r="GIW27" s="147"/>
      <c r="GIX27" s="147"/>
      <c r="GIY27" s="147"/>
      <c r="GIZ27" s="147"/>
      <c r="GJA27" s="147"/>
      <c r="GJB27" s="147"/>
      <c r="GJC27" s="147"/>
      <c r="GJD27" s="147"/>
      <c r="GJE27" s="147"/>
      <c r="GJF27" s="147"/>
      <c r="GJG27" s="147"/>
      <c r="GJH27" s="147"/>
      <c r="GJI27" s="147"/>
      <c r="GJJ27" s="147"/>
      <c r="GJK27" s="147"/>
      <c r="GJL27" s="147"/>
      <c r="GJM27" s="147"/>
      <c r="GJN27" s="147"/>
      <c r="GJO27" s="147"/>
      <c r="GJP27" s="147"/>
      <c r="GJQ27" s="147"/>
      <c r="GJR27" s="147"/>
      <c r="GJS27" s="147"/>
      <c r="GJT27" s="147"/>
      <c r="GJU27" s="147"/>
      <c r="GJV27" s="147"/>
      <c r="GJW27" s="147"/>
      <c r="GJX27" s="147"/>
      <c r="GJY27" s="147"/>
      <c r="GJZ27" s="147"/>
      <c r="GKA27" s="147"/>
      <c r="GKB27" s="147"/>
      <c r="GKC27" s="147"/>
      <c r="GKD27" s="147"/>
      <c r="GKE27" s="147"/>
      <c r="GKF27" s="147"/>
      <c r="GKG27" s="147"/>
      <c r="GKH27" s="147"/>
      <c r="GKI27" s="147"/>
      <c r="GKJ27" s="147"/>
      <c r="GKK27" s="147"/>
      <c r="GKL27" s="147"/>
      <c r="GKM27" s="147"/>
      <c r="GKN27" s="147"/>
      <c r="GKO27" s="147"/>
      <c r="GKP27" s="147"/>
      <c r="GKQ27" s="147"/>
      <c r="GKR27" s="147"/>
      <c r="GKS27" s="147"/>
      <c r="GKT27" s="147"/>
      <c r="GKU27" s="147"/>
      <c r="GKV27" s="147"/>
      <c r="GKW27" s="147"/>
      <c r="GKX27" s="147"/>
      <c r="GKY27" s="147"/>
      <c r="GKZ27" s="147"/>
      <c r="GLA27" s="147"/>
      <c r="GLB27" s="147"/>
      <c r="GLC27" s="147"/>
      <c r="GLD27" s="147"/>
      <c r="GLE27" s="147"/>
      <c r="GLF27" s="147"/>
      <c r="GLG27" s="147"/>
      <c r="GLH27" s="147"/>
      <c r="GLI27" s="147"/>
      <c r="GLJ27" s="147"/>
      <c r="GLK27" s="147"/>
      <c r="GLL27" s="147"/>
      <c r="GLM27" s="147"/>
      <c r="GLN27" s="147"/>
      <c r="GLO27" s="147"/>
      <c r="GLP27" s="147"/>
      <c r="GLQ27" s="147"/>
      <c r="GLR27" s="147"/>
      <c r="GLS27" s="147"/>
      <c r="GLT27" s="147"/>
      <c r="GLU27" s="147"/>
      <c r="GLV27" s="147"/>
      <c r="GLW27" s="147"/>
      <c r="GLX27" s="147"/>
      <c r="GLY27" s="147"/>
      <c r="GLZ27" s="147"/>
      <c r="GMA27" s="147"/>
      <c r="GMB27" s="147"/>
      <c r="GMC27" s="147"/>
      <c r="GMD27" s="147"/>
      <c r="GME27" s="147"/>
      <c r="GMF27" s="147"/>
      <c r="GMG27" s="147"/>
      <c r="GMH27" s="147"/>
      <c r="GMI27" s="147"/>
      <c r="GMJ27" s="147"/>
      <c r="GMK27" s="147"/>
      <c r="GML27" s="147"/>
      <c r="GMM27" s="147"/>
      <c r="GMN27" s="147"/>
      <c r="GMO27" s="147"/>
      <c r="GMP27" s="147"/>
      <c r="GMQ27" s="147"/>
      <c r="GMR27" s="147"/>
      <c r="GMS27" s="147"/>
      <c r="GMT27" s="147"/>
      <c r="GMU27" s="147"/>
      <c r="GMV27" s="147"/>
      <c r="GMW27" s="147"/>
      <c r="GMX27" s="147"/>
      <c r="GMY27" s="147"/>
      <c r="GMZ27" s="147"/>
      <c r="GNA27" s="147"/>
      <c r="GNB27" s="147"/>
      <c r="GNC27" s="147"/>
      <c r="GND27" s="147"/>
      <c r="GNE27" s="147"/>
      <c r="GNF27" s="147"/>
      <c r="GNG27" s="147"/>
      <c r="GNH27" s="147"/>
      <c r="GNI27" s="147"/>
      <c r="GNJ27" s="147"/>
      <c r="GNK27" s="147"/>
      <c r="GNL27" s="147"/>
      <c r="GNM27" s="147"/>
      <c r="GNN27" s="147"/>
      <c r="GNO27" s="147"/>
      <c r="GNP27" s="147"/>
      <c r="GNQ27" s="147"/>
      <c r="GNR27" s="147"/>
      <c r="GNS27" s="147"/>
      <c r="GNT27" s="147"/>
      <c r="GNU27" s="147"/>
      <c r="GNV27" s="147"/>
      <c r="GNW27" s="147"/>
      <c r="GNX27" s="147"/>
      <c r="GNY27" s="147"/>
      <c r="GNZ27" s="147"/>
      <c r="GOA27" s="147"/>
      <c r="GOB27" s="147"/>
      <c r="GOC27" s="147"/>
      <c r="GOD27" s="147"/>
      <c r="GOE27" s="147"/>
      <c r="GOF27" s="147"/>
      <c r="GOG27" s="147"/>
      <c r="GOH27" s="147"/>
      <c r="GOI27" s="147"/>
      <c r="GOJ27" s="147"/>
      <c r="GOK27" s="147"/>
      <c r="GOL27" s="147"/>
      <c r="GOM27" s="147"/>
      <c r="GON27" s="147"/>
      <c r="GOO27" s="147"/>
      <c r="GOP27" s="147"/>
      <c r="GOQ27" s="147"/>
      <c r="GOR27" s="147"/>
      <c r="GOS27" s="147"/>
      <c r="GOT27" s="147"/>
      <c r="GOU27" s="147"/>
      <c r="GOV27" s="147"/>
      <c r="GOW27" s="147"/>
      <c r="GOX27" s="147"/>
      <c r="GOY27" s="147"/>
      <c r="GOZ27" s="147"/>
      <c r="GPA27" s="147"/>
      <c r="GPB27" s="147"/>
      <c r="GPC27" s="147"/>
      <c r="GPD27" s="147"/>
      <c r="GPE27" s="147"/>
      <c r="GPF27" s="147"/>
      <c r="GPG27" s="147"/>
      <c r="GPH27" s="147"/>
      <c r="GPI27" s="147"/>
      <c r="GPJ27" s="147"/>
      <c r="GPK27" s="147"/>
      <c r="GPL27" s="147"/>
      <c r="GPM27" s="147"/>
      <c r="GPN27" s="147"/>
      <c r="GPO27" s="147"/>
      <c r="GPP27" s="147"/>
      <c r="GPQ27" s="147"/>
      <c r="GPR27" s="147"/>
      <c r="GPS27" s="147"/>
      <c r="GPT27" s="147"/>
      <c r="GPU27" s="147"/>
      <c r="GPV27" s="147"/>
      <c r="GPW27" s="147"/>
      <c r="GPX27" s="147"/>
      <c r="GPY27" s="147"/>
      <c r="GPZ27" s="147"/>
      <c r="GQA27" s="147"/>
      <c r="GQB27" s="147"/>
      <c r="GQC27" s="147"/>
      <c r="GQD27" s="147"/>
      <c r="GQE27" s="147"/>
      <c r="GQF27" s="147"/>
      <c r="GQG27" s="147"/>
      <c r="GQH27" s="147"/>
      <c r="GQI27" s="147"/>
      <c r="GQJ27" s="147"/>
      <c r="GQK27" s="147"/>
      <c r="GQL27" s="147"/>
      <c r="GQM27" s="147"/>
      <c r="GQN27" s="147"/>
      <c r="GQO27" s="147"/>
      <c r="GQP27" s="147"/>
      <c r="GQQ27" s="147"/>
      <c r="GQR27" s="147"/>
      <c r="GQS27" s="147"/>
      <c r="GQT27" s="147"/>
      <c r="GQU27" s="147"/>
      <c r="GQV27" s="147"/>
      <c r="GQW27" s="147"/>
      <c r="GQX27" s="147"/>
      <c r="GQY27" s="147"/>
      <c r="GQZ27" s="147"/>
      <c r="GRA27" s="147"/>
      <c r="GRB27" s="147"/>
      <c r="GRC27" s="147"/>
      <c r="GRD27" s="147"/>
      <c r="GRE27" s="147"/>
      <c r="GRF27" s="147"/>
      <c r="GRG27" s="147"/>
      <c r="GRH27" s="147"/>
      <c r="GRI27" s="147"/>
      <c r="GRJ27" s="147"/>
      <c r="GRK27" s="147"/>
      <c r="GRL27" s="147"/>
      <c r="GRM27" s="147"/>
      <c r="GRN27" s="147"/>
      <c r="GRO27" s="147"/>
      <c r="GRP27" s="147"/>
      <c r="GRQ27" s="147"/>
      <c r="GRR27" s="147"/>
      <c r="GRS27" s="147"/>
      <c r="GRT27" s="147"/>
      <c r="GRU27" s="147"/>
      <c r="GRV27" s="147"/>
      <c r="GRW27" s="147"/>
      <c r="GRX27" s="147"/>
      <c r="GRY27" s="147"/>
      <c r="GRZ27" s="147"/>
      <c r="GSA27" s="147"/>
      <c r="GSB27" s="147"/>
      <c r="GSC27" s="147"/>
      <c r="GSD27" s="147"/>
      <c r="GSE27" s="147"/>
      <c r="GSF27" s="147"/>
      <c r="GSG27" s="147"/>
      <c r="GSH27" s="147"/>
      <c r="GSI27" s="147"/>
      <c r="GSJ27" s="147"/>
      <c r="GSK27" s="147"/>
      <c r="GSL27" s="147"/>
      <c r="GSM27" s="147"/>
      <c r="GSN27" s="147"/>
      <c r="GSO27" s="147"/>
      <c r="GSP27" s="147"/>
      <c r="GSQ27" s="147"/>
      <c r="GSR27" s="147"/>
      <c r="GSS27" s="147"/>
      <c r="GST27" s="147"/>
      <c r="GSU27" s="147"/>
      <c r="GSV27" s="147"/>
      <c r="GSW27" s="147"/>
      <c r="GSX27" s="147"/>
      <c r="GSY27" s="147"/>
      <c r="GSZ27" s="147"/>
      <c r="GTA27" s="147"/>
      <c r="GTB27" s="147"/>
      <c r="GTC27" s="147"/>
      <c r="GTD27" s="147"/>
      <c r="GTE27" s="147"/>
      <c r="GTF27" s="147"/>
      <c r="GTG27" s="147"/>
      <c r="GTH27" s="147"/>
      <c r="GTI27" s="147"/>
      <c r="GTJ27" s="147"/>
      <c r="GTK27" s="147"/>
      <c r="GTL27" s="147"/>
      <c r="GTM27" s="147"/>
      <c r="GTN27" s="147"/>
      <c r="GTO27" s="147"/>
      <c r="GTP27" s="147"/>
      <c r="GTQ27" s="147"/>
      <c r="GTR27" s="147"/>
      <c r="GTS27" s="147"/>
      <c r="GTT27" s="147"/>
      <c r="GTU27" s="147"/>
      <c r="GTV27" s="147"/>
      <c r="GTW27" s="147"/>
      <c r="GTX27" s="147"/>
      <c r="GTY27" s="147"/>
      <c r="GTZ27" s="147"/>
      <c r="GUA27" s="147"/>
      <c r="GUB27" s="147"/>
      <c r="GUC27" s="147"/>
      <c r="GUD27" s="147"/>
      <c r="GUE27" s="147"/>
      <c r="GUF27" s="147"/>
      <c r="GUG27" s="147"/>
      <c r="GUH27" s="147"/>
      <c r="GUI27" s="147"/>
      <c r="GUJ27" s="147"/>
      <c r="GUK27" s="147"/>
      <c r="GUL27" s="147"/>
      <c r="GUM27" s="147"/>
      <c r="GUN27" s="147"/>
      <c r="GUO27" s="147"/>
      <c r="GUP27" s="147"/>
      <c r="GUQ27" s="147"/>
      <c r="GUR27" s="147"/>
      <c r="GUS27" s="147"/>
      <c r="GUT27" s="147"/>
      <c r="GUU27" s="147"/>
      <c r="GUV27" s="147"/>
      <c r="GUW27" s="147"/>
      <c r="GUX27" s="147"/>
      <c r="GUY27" s="147"/>
      <c r="GUZ27" s="147"/>
      <c r="GVA27" s="147"/>
      <c r="GVB27" s="147"/>
      <c r="GVC27" s="147"/>
      <c r="GVD27" s="147"/>
      <c r="GVE27" s="147"/>
      <c r="GVF27" s="147"/>
      <c r="GVG27" s="147"/>
      <c r="GVH27" s="147"/>
      <c r="GVI27" s="147"/>
      <c r="GVJ27" s="147"/>
      <c r="GVK27" s="147"/>
      <c r="GVL27" s="147"/>
      <c r="GVM27" s="147"/>
      <c r="GVN27" s="147"/>
      <c r="GVO27" s="147"/>
      <c r="GVP27" s="147"/>
      <c r="GVQ27" s="147"/>
      <c r="GVR27" s="147"/>
      <c r="GVS27" s="147"/>
      <c r="GVT27" s="147"/>
      <c r="GVU27" s="147"/>
      <c r="GVV27" s="147"/>
      <c r="GVW27" s="147"/>
      <c r="GVX27" s="147"/>
      <c r="GVY27" s="147"/>
      <c r="GVZ27" s="147"/>
      <c r="GWA27" s="147"/>
      <c r="GWB27" s="147"/>
      <c r="GWC27" s="147"/>
      <c r="GWD27" s="147"/>
      <c r="GWE27" s="147"/>
      <c r="GWF27" s="147"/>
      <c r="GWG27" s="147"/>
      <c r="GWH27" s="147"/>
      <c r="GWI27" s="147"/>
      <c r="GWJ27" s="147"/>
      <c r="GWK27" s="147"/>
      <c r="GWL27" s="147"/>
      <c r="GWM27" s="147"/>
      <c r="GWN27" s="147"/>
      <c r="GWO27" s="147"/>
      <c r="GWP27" s="147"/>
      <c r="GWQ27" s="147"/>
      <c r="GWR27" s="147"/>
      <c r="GWS27" s="147"/>
      <c r="GWT27" s="147"/>
      <c r="GWU27" s="147"/>
      <c r="GWV27" s="147"/>
      <c r="GWW27" s="147"/>
      <c r="GWX27" s="147"/>
      <c r="GWY27" s="147"/>
      <c r="GWZ27" s="147"/>
      <c r="GXA27" s="147"/>
      <c r="GXB27" s="147"/>
      <c r="GXC27" s="147"/>
      <c r="GXD27" s="147"/>
      <c r="GXE27" s="147"/>
      <c r="GXF27" s="147"/>
      <c r="GXG27" s="147"/>
      <c r="GXH27" s="147"/>
      <c r="GXI27" s="147"/>
      <c r="GXJ27" s="147"/>
      <c r="GXK27" s="147"/>
      <c r="GXL27" s="147"/>
      <c r="GXM27" s="147"/>
      <c r="GXN27" s="147"/>
      <c r="GXO27" s="147"/>
      <c r="GXP27" s="147"/>
      <c r="GXQ27" s="147"/>
      <c r="GXR27" s="147"/>
      <c r="GXS27" s="147"/>
      <c r="GXT27" s="147"/>
      <c r="GXU27" s="147"/>
      <c r="GXV27" s="147"/>
      <c r="GXW27" s="147"/>
      <c r="GXX27" s="147"/>
      <c r="GXY27" s="147"/>
      <c r="GXZ27" s="147"/>
      <c r="GYA27" s="147"/>
      <c r="GYB27" s="147"/>
      <c r="GYC27" s="147"/>
      <c r="GYD27" s="147"/>
      <c r="GYE27" s="147"/>
      <c r="GYF27" s="147"/>
      <c r="GYG27" s="147"/>
      <c r="GYH27" s="147"/>
      <c r="GYI27" s="147"/>
      <c r="GYJ27" s="147"/>
      <c r="GYK27" s="147"/>
      <c r="GYL27" s="147"/>
      <c r="GYM27" s="147"/>
      <c r="GYN27" s="147"/>
      <c r="GYO27" s="147"/>
      <c r="GYP27" s="147"/>
      <c r="GYQ27" s="147"/>
      <c r="GYR27" s="147"/>
      <c r="GYS27" s="147"/>
      <c r="GYT27" s="147"/>
      <c r="GYU27" s="147"/>
      <c r="GYV27" s="147"/>
      <c r="GYW27" s="147"/>
      <c r="GYX27" s="147"/>
      <c r="GYY27" s="147"/>
      <c r="GYZ27" s="147"/>
      <c r="GZA27" s="147"/>
      <c r="GZB27" s="147"/>
      <c r="GZC27" s="147"/>
      <c r="GZD27" s="147"/>
      <c r="GZE27" s="147"/>
      <c r="GZF27" s="147"/>
      <c r="GZG27" s="147"/>
      <c r="GZH27" s="147"/>
      <c r="GZI27" s="147"/>
      <c r="GZJ27" s="147"/>
      <c r="GZK27" s="147"/>
      <c r="GZL27" s="147"/>
      <c r="GZM27" s="147"/>
      <c r="GZN27" s="147"/>
      <c r="GZO27" s="147"/>
      <c r="GZP27" s="147"/>
      <c r="GZQ27" s="147"/>
      <c r="GZR27" s="147"/>
      <c r="GZS27" s="147"/>
      <c r="GZT27" s="147"/>
      <c r="GZU27" s="147"/>
      <c r="GZV27" s="147"/>
      <c r="GZW27" s="147"/>
      <c r="GZX27" s="147"/>
      <c r="GZY27" s="147"/>
      <c r="GZZ27" s="147"/>
      <c r="HAA27" s="147"/>
      <c r="HAB27" s="147"/>
      <c r="HAC27" s="147"/>
      <c r="HAD27" s="147"/>
      <c r="HAE27" s="147"/>
      <c r="HAF27" s="147"/>
      <c r="HAG27" s="147"/>
      <c r="HAH27" s="147"/>
      <c r="HAI27" s="147"/>
      <c r="HAJ27" s="147"/>
      <c r="HAK27" s="147"/>
      <c r="HAL27" s="147"/>
      <c r="HAM27" s="147"/>
      <c r="HAN27" s="147"/>
      <c r="HAO27" s="147"/>
      <c r="HAP27" s="147"/>
      <c r="HAQ27" s="147"/>
      <c r="HAR27" s="147"/>
      <c r="HAS27" s="147"/>
      <c r="HAT27" s="147"/>
      <c r="HAU27" s="147"/>
      <c r="HAV27" s="147"/>
      <c r="HAW27" s="147"/>
      <c r="HAX27" s="147"/>
      <c r="HAY27" s="147"/>
      <c r="HAZ27" s="147"/>
      <c r="HBA27" s="147"/>
      <c r="HBB27" s="147"/>
      <c r="HBC27" s="147"/>
      <c r="HBD27" s="147"/>
      <c r="HBE27" s="147"/>
      <c r="HBF27" s="147"/>
      <c r="HBG27" s="147"/>
      <c r="HBH27" s="147"/>
      <c r="HBI27" s="147"/>
      <c r="HBJ27" s="147"/>
      <c r="HBK27" s="147"/>
      <c r="HBL27" s="147"/>
      <c r="HBM27" s="147"/>
      <c r="HBN27" s="147"/>
      <c r="HBO27" s="147"/>
      <c r="HBP27" s="147"/>
      <c r="HBQ27" s="147"/>
      <c r="HBR27" s="147"/>
      <c r="HBS27" s="147"/>
      <c r="HBT27" s="147"/>
      <c r="HBU27" s="147"/>
      <c r="HBV27" s="147"/>
      <c r="HBW27" s="147"/>
      <c r="HBX27" s="147"/>
      <c r="HBY27" s="147"/>
      <c r="HBZ27" s="147"/>
      <c r="HCA27" s="147"/>
      <c r="HCB27" s="147"/>
      <c r="HCC27" s="147"/>
      <c r="HCD27" s="147"/>
      <c r="HCE27" s="147"/>
      <c r="HCF27" s="147"/>
      <c r="HCG27" s="147"/>
      <c r="HCH27" s="147"/>
      <c r="HCI27" s="147"/>
      <c r="HCJ27" s="147"/>
      <c r="HCK27" s="147"/>
      <c r="HCL27" s="147"/>
      <c r="HCM27" s="147"/>
      <c r="HCN27" s="147"/>
      <c r="HCO27" s="147"/>
      <c r="HCP27" s="147"/>
      <c r="HCQ27" s="147"/>
      <c r="HCR27" s="147"/>
      <c r="HCS27" s="147"/>
      <c r="HCT27" s="147"/>
      <c r="HCU27" s="147"/>
      <c r="HCV27" s="147"/>
      <c r="HCW27" s="147"/>
      <c r="HCX27" s="147"/>
      <c r="HCY27" s="147"/>
      <c r="HCZ27" s="147"/>
      <c r="HDA27" s="147"/>
      <c r="HDB27" s="147"/>
      <c r="HDC27" s="147"/>
      <c r="HDD27" s="147"/>
      <c r="HDE27" s="147"/>
      <c r="HDF27" s="147"/>
      <c r="HDG27" s="147"/>
      <c r="HDH27" s="147"/>
      <c r="HDI27" s="147"/>
      <c r="HDJ27" s="147"/>
      <c r="HDK27" s="147"/>
      <c r="HDL27" s="147"/>
      <c r="HDM27" s="147"/>
      <c r="HDN27" s="147"/>
      <c r="HDO27" s="147"/>
      <c r="HDP27" s="147"/>
      <c r="HDQ27" s="147"/>
      <c r="HDR27" s="147"/>
      <c r="HDS27" s="147"/>
      <c r="HDT27" s="147"/>
      <c r="HDU27" s="147"/>
      <c r="HDV27" s="147"/>
      <c r="HDW27" s="147"/>
      <c r="HDX27" s="147"/>
      <c r="HDY27" s="147"/>
      <c r="HDZ27" s="147"/>
      <c r="HEA27" s="147"/>
      <c r="HEB27" s="147"/>
      <c r="HEC27" s="147"/>
      <c r="HED27" s="147"/>
      <c r="HEE27" s="147"/>
      <c r="HEF27" s="147"/>
      <c r="HEG27" s="147"/>
      <c r="HEH27" s="147"/>
      <c r="HEI27" s="147"/>
      <c r="HEJ27" s="147"/>
      <c r="HEK27" s="147"/>
      <c r="HEL27" s="147"/>
      <c r="HEM27" s="147"/>
      <c r="HEN27" s="147"/>
      <c r="HEO27" s="147"/>
      <c r="HEP27" s="147"/>
      <c r="HEQ27" s="147"/>
      <c r="HER27" s="147"/>
      <c r="HES27" s="147"/>
      <c r="HET27" s="147"/>
      <c r="HEU27" s="147"/>
      <c r="HEV27" s="147"/>
      <c r="HEW27" s="147"/>
      <c r="HEX27" s="147"/>
      <c r="HEY27" s="147"/>
      <c r="HEZ27" s="147"/>
      <c r="HFA27" s="147"/>
      <c r="HFB27" s="147"/>
      <c r="HFC27" s="147"/>
      <c r="HFD27" s="147"/>
      <c r="HFE27" s="147"/>
      <c r="HFF27" s="147"/>
      <c r="HFG27" s="147"/>
      <c r="HFH27" s="147"/>
      <c r="HFI27" s="147"/>
      <c r="HFJ27" s="147"/>
      <c r="HFK27" s="147"/>
      <c r="HFL27" s="147"/>
      <c r="HFM27" s="147"/>
      <c r="HFN27" s="147"/>
      <c r="HFO27" s="147"/>
      <c r="HFP27" s="147"/>
      <c r="HFQ27" s="147"/>
      <c r="HFR27" s="147"/>
      <c r="HFS27" s="147"/>
      <c r="HFT27" s="147"/>
      <c r="HFU27" s="147"/>
      <c r="HFV27" s="147"/>
      <c r="HFW27" s="147"/>
      <c r="HFX27" s="147"/>
      <c r="HFY27" s="147"/>
      <c r="HFZ27" s="147"/>
      <c r="HGA27" s="147"/>
      <c r="HGB27" s="147"/>
      <c r="HGC27" s="147"/>
      <c r="HGD27" s="147"/>
      <c r="HGE27" s="147"/>
      <c r="HGF27" s="147"/>
      <c r="HGG27" s="147"/>
      <c r="HGH27" s="147"/>
      <c r="HGI27" s="147"/>
      <c r="HGJ27" s="147"/>
      <c r="HGK27" s="147"/>
      <c r="HGL27" s="147"/>
      <c r="HGM27" s="147"/>
      <c r="HGN27" s="147"/>
      <c r="HGO27" s="147"/>
      <c r="HGP27" s="147"/>
      <c r="HGQ27" s="147"/>
      <c r="HGR27" s="147"/>
      <c r="HGS27" s="147"/>
      <c r="HGT27" s="147"/>
      <c r="HGU27" s="147"/>
      <c r="HGV27" s="147"/>
      <c r="HGW27" s="147"/>
      <c r="HGX27" s="147"/>
      <c r="HGY27" s="147"/>
      <c r="HGZ27" s="147"/>
      <c r="HHA27" s="147"/>
      <c r="HHB27" s="147"/>
      <c r="HHC27" s="147"/>
      <c r="HHD27" s="147"/>
      <c r="HHE27" s="147"/>
      <c r="HHF27" s="147"/>
      <c r="HHG27" s="147"/>
      <c r="HHH27" s="147"/>
      <c r="HHI27" s="147"/>
      <c r="HHJ27" s="147"/>
      <c r="HHK27" s="147"/>
      <c r="HHL27" s="147"/>
      <c r="HHM27" s="147"/>
      <c r="HHN27" s="147"/>
      <c r="HHO27" s="147"/>
      <c r="HHP27" s="147"/>
      <c r="HHQ27" s="147"/>
      <c r="HHR27" s="147"/>
      <c r="HHS27" s="147"/>
      <c r="HHT27" s="147"/>
      <c r="HHU27" s="147"/>
      <c r="HHV27" s="147"/>
      <c r="HHW27" s="147"/>
      <c r="HHX27" s="147"/>
      <c r="HHY27" s="147"/>
      <c r="HHZ27" s="147"/>
      <c r="HIA27" s="147"/>
      <c r="HIB27" s="147"/>
      <c r="HIC27" s="147"/>
      <c r="HID27" s="147"/>
      <c r="HIE27" s="147"/>
      <c r="HIF27" s="147"/>
      <c r="HIG27" s="147"/>
      <c r="HIH27" s="147"/>
      <c r="HII27" s="147"/>
      <c r="HIJ27" s="147"/>
      <c r="HIK27" s="147"/>
      <c r="HIL27" s="147"/>
      <c r="HIM27" s="147"/>
      <c r="HIN27" s="147"/>
      <c r="HIO27" s="147"/>
      <c r="HIP27" s="147"/>
      <c r="HIQ27" s="147"/>
      <c r="HIR27" s="147"/>
      <c r="HIS27" s="147"/>
      <c r="HIT27" s="147"/>
      <c r="HIU27" s="147"/>
      <c r="HIV27" s="147"/>
      <c r="HIW27" s="147"/>
      <c r="HIX27" s="147"/>
      <c r="HIY27" s="147"/>
      <c r="HIZ27" s="147"/>
      <c r="HJA27" s="147"/>
      <c r="HJB27" s="147"/>
      <c r="HJC27" s="147"/>
      <c r="HJD27" s="147"/>
      <c r="HJE27" s="147"/>
      <c r="HJF27" s="147"/>
      <c r="HJG27" s="147"/>
      <c r="HJH27" s="147"/>
      <c r="HJI27" s="147"/>
      <c r="HJJ27" s="147"/>
      <c r="HJK27" s="147"/>
      <c r="HJL27" s="147"/>
      <c r="HJM27" s="147"/>
      <c r="HJN27" s="147"/>
      <c r="HJO27" s="147"/>
      <c r="HJP27" s="147"/>
      <c r="HJQ27" s="147"/>
      <c r="HJR27" s="147"/>
      <c r="HJS27" s="147"/>
      <c r="HJT27" s="147"/>
      <c r="HJU27" s="147"/>
      <c r="HJV27" s="147"/>
      <c r="HJW27" s="147"/>
      <c r="HJX27" s="147"/>
      <c r="HJY27" s="147"/>
      <c r="HJZ27" s="147"/>
      <c r="HKA27" s="147"/>
      <c r="HKB27" s="147"/>
      <c r="HKC27" s="147"/>
      <c r="HKD27" s="147"/>
      <c r="HKE27" s="147"/>
      <c r="HKF27" s="147"/>
      <c r="HKG27" s="147"/>
      <c r="HKH27" s="147"/>
      <c r="HKI27" s="147"/>
      <c r="HKJ27" s="147"/>
      <c r="HKK27" s="147"/>
      <c r="HKL27" s="147"/>
      <c r="HKM27" s="147"/>
      <c r="HKN27" s="147"/>
      <c r="HKO27" s="147"/>
      <c r="HKP27" s="147"/>
      <c r="HKQ27" s="147"/>
      <c r="HKR27" s="147"/>
      <c r="HKS27" s="147"/>
      <c r="HKT27" s="147"/>
      <c r="HKU27" s="147"/>
      <c r="HKV27" s="147"/>
      <c r="HKW27" s="147"/>
      <c r="HKX27" s="147"/>
      <c r="HKY27" s="147"/>
      <c r="HKZ27" s="147"/>
      <c r="HLA27" s="147"/>
      <c r="HLB27" s="147"/>
      <c r="HLC27" s="147"/>
      <c r="HLD27" s="147"/>
      <c r="HLE27" s="147"/>
      <c r="HLF27" s="147"/>
      <c r="HLG27" s="147"/>
      <c r="HLH27" s="147"/>
      <c r="HLI27" s="147"/>
      <c r="HLJ27" s="147"/>
      <c r="HLK27" s="147"/>
      <c r="HLL27" s="147"/>
      <c r="HLM27" s="147"/>
      <c r="HLN27" s="147"/>
      <c r="HLO27" s="147"/>
      <c r="HLP27" s="147"/>
      <c r="HLQ27" s="147"/>
      <c r="HLR27" s="147"/>
      <c r="HLS27" s="147"/>
      <c r="HLT27" s="147"/>
      <c r="HLU27" s="147"/>
      <c r="HLV27" s="147"/>
      <c r="HLW27" s="147"/>
      <c r="HLX27" s="147"/>
      <c r="HLY27" s="147"/>
      <c r="HLZ27" s="147"/>
      <c r="HMA27" s="147"/>
      <c r="HMB27" s="147"/>
      <c r="HMC27" s="147"/>
      <c r="HMD27" s="147"/>
      <c r="HME27" s="147"/>
      <c r="HMF27" s="147"/>
      <c r="HMG27" s="147"/>
      <c r="HMH27" s="147"/>
      <c r="HMI27" s="147"/>
      <c r="HMJ27" s="147"/>
      <c r="HMK27" s="147"/>
      <c r="HML27" s="147"/>
      <c r="HMM27" s="147"/>
      <c r="HMN27" s="147"/>
      <c r="HMO27" s="147"/>
      <c r="HMP27" s="147"/>
      <c r="HMQ27" s="147"/>
      <c r="HMR27" s="147"/>
      <c r="HMS27" s="147"/>
      <c r="HMT27" s="147"/>
      <c r="HMU27" s="147"/>
      <c r="HMV27" s="147"/>
      <c r="HMW27" s="147"/>
      <c r="HMX27" s="147"/>
      <c r="HMY27" s="147"/>
      <c r="HMZ27" s="147"/>
      <c r="HNA27" s="147"/>
      <c r="HNB27" s="147"/>
      <c r="HNC27" s="147"/>
      <c r="HND27" s="147"/>
      <c r="HNE27" s="147"/>
      <c r="HNF27" s="147"/>
      <c r="HNG27" s="147"/>
      <c r="HNH27" s="147"/>
      <c r="HNI27" s="147"/>
      <c r="HNJ27" s="147"/>
      <c r="HNK27" s="147"/>
      <c r="HNL27" s="147"/>
      <c r="HNM27" s="147"/>
      <c r="HNN27" s="147"/>
      <c r="HNO27" s="147"/>
      <c r="HNP27" s="147"/>
      <c r="HNQ27" s="147"/>
      <c r="HNR27" s="147"/>
      <c r="HNS27" s="147"/>
      <c r="HNT27" s="147"/>
      <c r="HNU27" s="147"/>
      <c r="HNV27" s="147"/>
      <c r="HNW27" s="147"/>
      <c r="HNX27" s="147"/>
      <c r="HNY27" s="147"/>
      <c r="HNZ27" s="147"/>
      <c r="HOA27" s="147"/>
      <c r="HOB27" s="147"/>
      <c r="HOC27" s="147"/>
      <c r="HOD27" s="147"/>
      <c r="HOE27" s="147"/>
      <c r="HOF27" s="147"/>
      <c r="HOG27" s="147"/>
      <c r="HOH27" s="147"/>
      <c r="HOI27" s="147"/>
      <c r="HOJ27" s="147"/>
      <c r="HOK27" s="147"/>
      <c r="HOL27" s="147"/>
      <c r="HOM27" s="147"/>
      <c r="HON27" s="147"/>
      <c r="HOO27" s="147"/>
      <c r="HOP27" s="147"/>
      <c r="HOQ27" s="147"/>
      <c r="HOR27" s="147"/>
      <c r="HOS27" s="147"/>
      <c r="HOT27" s="147"/>
      <c r="HOU27" s="147"/>
      <c r="HOV27" s="147"/>
      <c r="HOW27" s="147"/>
      <c r="HOX27" s="147"/>
      <c r="HOY27" s="147"/>
      <c r="HOZ27" s="147"/>
      <c r="HPA27" s="147"/>
      <c r="HPB27" s="147"/>
      <c r="HPC27" s="147"/>
      <c r="HPD27" s="147"/>
      <c r="HPE27" s="147"/>
      <c r="HPF27" s="147"/>
      <c r="HPG27" s="147"/>
      <c r="HPH27" s="147"/>
      <c r="HPI27" s="147"/>
      <c r="HPJ27" s="147"/>
      <c r="HPK27" s="147"/>
      <c r="HPL27" s="147"/>
      <c r="HPM27" s="147"/>
      <c r="HPN27" s="147"/>
      <c r="HPO27" s="147"/>
      <c r="HPP27" s="147"/>
      <c r="HPQ27" s="147"/>
      <c r="HPR27" s="147"/>
      <c r="HPS27" s="147"/>
      <c r="HPT27" s="147"/>
      <c r="HPU27" s="147"/>
      <c r="HPV27" s="147"/>
      <c r="HPW27" s="147"/>
      <c r="HPX27" s="147"/>
      <c r="HPY27" s="147"/>
      <c r="HPZ27" s="147"/>
      <c r="HQA27" s="147"/>
      <c r="HQB27" s="147"/>
      <c r="HQC27" s="147"/>
      <c r="HQD27" s="147"/>
      <c r="HQE27" s="147"/>
      <c r="HQF27" s="147"/>
      <c r="HQG27" s="147"/>
      <c r="HQH27" s="147"/>
      <c r="HQI27" s="147"/>
      <c r="HQJ27" s="147"/>
      <c r="HQK27" s="147"/>
      <c r="HQL27" s="147"/>
      <c r="HQM27" s="147"/>
      <c r="HQN27" s="147"/>
      <c r="HQO27" s="147"/>
      <c r="HQP27" s="147"/>
      <c r="HQQ27" s="147"/>
      <c r="HQR27" s="147"/>
      <c r="HQS27" s="147"/>
      <c r="HQT27" s="147"/>
      <c r="HQU27" s="147"/>
      <c r="HQV27" s="147"/>
      <c r="HQW27" s="147"/>
      <c r="HQX27" s="147"/>
      <c r="HQY27" s="147"/>
      <c r="HQZ27" s="147"/>
      <c r="HRA27" s="147"/>
      <c r="HRB27" s="147"/>
      <c r="HRC27" s="147"/>
      <c r="HRD27" s="147"/>
      <c r="HRE27" s="147"/>
      <c r="HRF27" s="147"/>
      <c r="HRG27" s="147"/>
      <c r="HRH27" s="147"/>
      <c r="HRI27" s="147"/>
      <c r="HRJ27" s="147"/>
      <c r="HRK27" s="147"/>
      <c r="HRL27" s="147"/>
      <c r="HRM27" s="147"/>
      <c r="HRN27" s="147"/>
      <c r="HRO27" s="147"/>
      <c r="HRP27" s="147"/>
      <c r="HRQ27" s="147"/>
      <c r="HRR27" s="147"/>
      <c r="HRS27" s="147"/>
      <c r="HRT27" s="147"/>
      <c r="HRU27" s="147"/>
      <c r="HRV27" s="147"/>
      <c r="HRW27" s="147"/>
      <c r="HRX27" s="147"/>
      <c r="HRY27" s="147"/>
      <c r="HRZ27" s="147"/>
      <c r="HSA27" s="147"/>
      <c r="HSB27" s="147"/>
      <c r="HSC27" s="147"/>
      <c r="HSD27" s="147"/>
      <c r="HSE27" s="147"/>
      <c r="HSF27" s="147"/>
      <c r="HSG27" s="147"/>
      <c r="HSH27" s="147"/>
      <c r="HSI27" s="147"/>
      <c r="HSJ27" s="147"/>
      <c r="HSK27" s="147"/>
      <c r="HSL27" s="147"/>
      <c r="HSM27" s="147"/>
      <c r="HSN27" s="147"/>
      <c r="HSO27" s="147"/>
      <c r="HSP27" s="147"/>
      <c r="HSQ27" s="147"/>
      <c r="HSR27" s="147"/>
      <c r="HSS27" s="147"/>
      <c r="HST27" s="147"/>
      <c r="HSU27" s="147"/>
      <c r="HSV27" s="147"/>
      <c r="HSW27" s="147"/>
      <c r="HSX27" s="147"/>
      <c r="HSY27" s="147"/>
      <c r="HSZ27" s="147"/>
      <c r="HTA27" s="147"/>
      <c r="HTB27" s="147"/>
      <c r="HTC27" s="147"/>
      <c r="HTD27" s="147"/>
      <c r="HTE27" s="147"/>
      <c r="HTF27" s="147"/>
      <c r="HTG27" s="147"/>
      <c r="HTH27" s="147"/>
      <c r="HTI27" s="147"/>
      <c r="HTJ27" s="147"/>
      <c r="HTK27" s="147"/>
      <c r="HTL27" s="147"/>
      <c r="HTM27" s="147"/>
      <c r="HTN27" s="147"/>
      <c r="HTO27" s="147"/>
      <c r="HTP27" s="147"/>
      <c r="HTQ27" s="147"/>
      <c r="HTR27" s="147"/>
      <c r="HTS27" s="147"/>
      <c r="HTT27" s="147"/>
      <c r="HTU27" s="147"/>
      <c r="HTV27" s="147"/>
      <c r="HTW27" s="147"/>
      <c r="HTX27" s="147"/>
      <c r="HTY27" s="147"/>
      <c r="HTZ27" s="147"/>
      <c r="HUA27" s="147"/>
      <c r="HUB27" s="147"/>
      <c r="HUC27" s="147"/>
      <c r="HUD27" s="147"/>
      <c r="HUE27" s="147"/>
      <c r="HUF27" s="147"/>
      <c r="HUG27" s="147"/>
      <c r="HUH27" s="147"/>
      <c r="HUI27" s="147"/>
      <c r="HUJ27" s="147"/>
      <c r="HUK27" s="147"/>
      <c r="HUL27" s="147"/>
      <c r="HUM27" s="147"/>
      <c r="HUN27" s="147"/>
      <c r="HUO27" s="147"/>
      <c r="HUP27" s="147"/>
      <c r="HUQ27" s="147"/>
      <c r="HUR27" s="147"/>
      <c r="HUS27" s="147"/>
      <c r="HUT27" s="147"/>
      <c r="HUU27" s="147"/>
      <c r="HUV27" s="147"/>
      <c r="HUW27" s="147"/>
      <c r="HUX27" s="147"/>
      <c r="HUY27" s="147"/>
      <c r="HUZ27" s="147"/>
      <c r="HVA27" s="147"/>
      <c r="HVB27" s="147"/>
      <c r="HVC27" s="147"/>
      <c r="HVD27" s="147"/>
      <c r="HVE27" s="147"/>
      <c r="HVF27" s="147"/>
      <c r="HVG27" s="147"/>
      <c r="HVH27" s="147"/>
      <c r="HVI27" s="147"/>
      <c r="HVJ27" s="147"/>
      <c r="HVK27" s="147"/>
      <c r="HVL27" s="147"/>
      <c r="HVM27" s="147"/>
      <c r="HVN27" s="147"/>
      <c r="HVO27" s="147"/>
      <c r="HVP27" s="147"/>
      <c r="HVQ27" s="147"/>
      <c r="HVR27" s="147"/>
      <c r="HVS27" s="147"/>
      <c r="HVT27" s="147"/>
      <c r="HVU27" s="147"/>
      <c r="HVV27" s="147"/>
      <c r="HVW27" s="147"/>
      <c r="HVX27" s="147"/>
      <c r="HVY27" s="147"/>
      <c r="HVZ27" s="147"/>
      <c r="HWA27" s="147"/>
      <c r="HWB27" s="147"/>
      <c r="HWC27" s="147"/>
      <c r="HWD27" s="147"/>
      <c r="HWE27" s="147"/>
      <c r="HWF27" s="147"/>
      <c r="HWG27" s="147"/>
      <c r="HWH27" s="147"/>
      <c r="HWI27" s="147"/>
      <c r="HWJ27" s="147"/>
      <c r="HWK27" s="147"/>
      <c r="HWL27" s="147"/>
      <c r="HWM27" s="147"/>
      <c r="HWN27" s="147"/>
      <c r="HWO27" s="147"/>
      <c r="HWP27" s="147"/>
      <c r="HWQ27" s="147"/>
      <c r="HWR27" s="147"/>
      <c r="HWS27" s="147"/>
      <c r="HWT27" s="147"/>
      <c r="HWU27" s="147"/>
      <c r="HWV27" s="147"/>
      <c r="HWW27" s="147"/>
      <c r="HWX27" s="147"/>
      <c r="HWY27" s="147"/>
      <c r="HWZ27" s="147"/>
      <c r="HXA27" s="147"/>
      <c r="HXB27" s="147"/>
      <c r="HXC27" s="147"/>
      <c r="HXD27" s="147"/>
      <c r="HXE27" s="147"/>
      <c r="HXF27" s="147"/>
      <c r="HXG27" s="147"/>
      <c r="HXH27" s="147"/>
      <c r="HXI27" s="147"/>
      <c r="HXJ27" s="147"/>
      <c r="HXK27" s="147"/>
      <c r="HXL27" s="147"/>
      <c r="HXM27" s="147"/>
      <c r="HXN27" s="147"/>
      <c r="HXO27" s="147"/>
      <c r="HXP27" s="147"/>
      <c r="HXQ27" s="147"/>
      <c r="HXR27" s="147"/>
      <c r="HXS27" s="147"/>
      <c r="HXT27" s="147"/>
      <c r="HXU27" s="147"/>
      <c r="HXV27" s="147"/>
      <c r="HXW27" s="147"/>
      <c r="HXX27" s="147"/>
      <c r="HXY27" s="147"/>
      <c r="HXZ27" s="147"/>
      <c r="HYA27" s="147"/>
      <c r="HYB27" s="147"/>
      <c r="HYC27" s="147"/>
      <c r="HYD27" s="147"/>
      <c r="HYE27" s="147"/>
      <c r="HYF27" s="147"/>
      <c r="HYG27" s="147"/>
      <c r="HYH27" s="147"/>
      <c r="HYI27" s="147"/>
      <c r="HYJ27" s="147"/>
      <c r="HYK27" s="147"/>
      <c r="HYL27" s="147"/>
      <c r="HYM27" s="147"/>
      <c r="HYN27" s="147"/>
      <c r="HYO27" s="147"/>
      <c r="HYP27" s="147"/>
      <c r="HYQ27" s="147"/>
      <c r="HYR27" s="147"/>
      <c r="HYS27" s="147"/>
      <c r="HYT27" s="147"/>
      <c r="HYU27" s="147"/>
      <c r="HYV27" s="147"/>
      <c r="HYW27" s="147"/>
      <c r="HYX27" s="147"/>
      <c r="HYY27" s="147"/>
      <c r="HYZ27" s="147"/>
      <c r="HZA27" s="147"/>
      <c r="HZB27" s="147"/>
      <c r="HZC27" s="147"/>
      <c r="HZD27" s="147"/>
      <c r="HZE27" s="147"/>
      <c r="HZF27" s="147"/>
      <c r="HZG27" s="147"/>
      <c r="HZH27" s="147"/>
      <c r="HZI27" s="147"/>
      <c r="HZJ27" s="147"/>
      <c r="HZK27" s="147"/>
      <c r="HZL27" s="147"/>
      <c r="HZM27" s="147"/>
      <c r="HZN27" s="147"/>
      <c r="HZO27" s="147"/>
      <c r="HZP27" s="147"/>
      <c r="HZQ27" s="147"/>
      <c r="HZR27" s="147"/>
      <c r="HZS27" s="147"/>
      <c r="HZT27" s="147"/>
      <c r="HZU27" s="147"/>
      <c r="HZV27" s="147"/>
      <c r="HZW27" s="147"/>
      <c r="HZX27" s="147"/>
      <c r="HZY27" s="147"/>
      <c r="HZZ27" s="147"/>
      <c r="IAA27" s="147"/>
      <c r="IAB27" s="147"/>
      <c r="IAC27" s="147"/>
      <c r="IAD27" s="147"/>
      <c r="IAE27" s="147"/>
      <c r="IAF27" s="147"/>
      <c r="IAG27" s="147"/>
      <c r="IAH27" s="147"/>
      <c r="IAI27" s="147"/>
      <c r="IAJ27" s="147"/>
      <c r="IAK27" s="147"/>
      <c r="IAL27" s="147"/>
      <c r="IAM27" s="147"/>
      <c r="IAN27" s="147"/>
      <c r="IAO27" s="147"/>
      <c r="IAP27" s="147"/>
      <c r="IAQ27" s="147"/>
      <c r="IAR27" s="147"/>
      <c r="IAS27" s="147"/>
      <c r="IAT27" s="147"/>
      <c r="IAU27" s="147"/>
      <c r="IAV27" s="147"/>
      <c r="IAW27" s="147"/>
      <c r="IAX27" s="147"/>
      <c r="IAY27" s="147"/>
      <c r="IAZ27" s="147"/>
      <c r="IBA27" s="147"/>
      <c r="IBB27" s="147"/>
      <c r="IBC27" s="147"/>
      <c r="IBD27" s="147"/>
      <c r="IBE27" s="147"/>
      <c r="IBF27" s="147"/>
      <c r="IBG27" s="147"/>
      <c r="IBH27" s="147"/>
      <c r="IBI27" s="147"/>
      <c r="IBJ27" s="147"/>
      <c r="IBK27" s="147"/>
      <c r="IBL27" s="147"/>
      <c r="IBM27" s="147"/>
      <c r="IBN27" s="147"/>
      <c r="IBO27" s="147"/>
      <c r="IBP27" s="147"/>
      <c r="IBQ27" s="147"/>
      <c r="IBR27" s="147"/>
      <c r="IBS27" s="147"/>
      <c r="IBT27" s="147"/>
      <c r="IBU27" s="147"/>
      <c r="IBV27" s="147"/>
      <c r="IBW27" s="147"/>
      <c r="IBX27" s="147"/>
      <c r="IBY27" s="147"/>
      <c r="IBZ27" s="147"/>
      <c r="ICA27" s="147"/>
      <c r="ICB27" s="147"/>
      <c r="ICC27" s="147"/>
      <c r="ICD27" s="147"/>
      <c r="ICE27" s="147"/>
      <c r="ICF27" s="147"/>
      <c r="ICG27" s="147"/>
      <c r="ICH27" s="147"/>
      <c r="ICI27" s="147"/>
      <c r="ICJ27" s="147"/>
      <c r="ICK27" s="147"/>
      <c r="ICL27" s="147"/>
      <c r="ICM27" s="147"/>
      <c r="ICN27" s="147"/>
      <c r="ICO27" s="147"/>
      <c r="ICP27" s="147"/>
      <c r="ICQ27" s="147"/>
      <c r="ICR27" s="147"/>
      <c r="ICS27" s="147"/>
      <c r="ICT27" s="147"/>
      <c r="ICU27" s="147"/>
      <c r="ICV27" s="147"/>
      <c r="ICW27" s="147"/>
      <c r="ICX27" s="147"/>
      <c r="ICY27" s="147"/>
      <c r="ICZ27" s="147"/>
      <c r="IDA27" s="147"/>
      <c r="IDB27" s="147"/>
      <c r="IDC27" s="147"/>
      <c r="IDD27" s="147"/>
      <c r="IDE27" s="147"/>
      <c r="IDF27" s="147"/>
      <c r="IDG27" s="147"/>
      <c r="IDH27" s="147"/>
      <c r="IDI27" s="147"/>
      <c r="IDJ27" s="147"/>
      <c r="IDK27" s="147"/>
      <c r="IDL27" s="147"/>
      <c r="IDM27" s="147"/>
      <c r="IDN27" s="147"/>
      <c r="IDO27" s="147"/>
      <c r="IDP27" s="147"/>
      <c r="IDQ27" s="147"/>
      <c r="IDR27" s="147"/>
      <c r="IDS27" s="147"/>
      <c r="IDT27" s="147"/>
      <c r="IDU27" s="147"/>
      <c r="IDV27" s="147"/>
      <c r="IDW27" s="147"/>
      <c r="IDX27" s="147"/>
      <c r="IDY27" s="147"/>
      <c r="IDZ27" s="147"/>
      <c r="IEA27" s="147"/>
      <c r="IEB27" s="147"/>
      <c r="IEC27" s="147"/>
      <c r="IED27" s="147"/>
      <c r="IEE27" s="147"/>
      <c r="IEF27" s="147"/>
      <c r="IEG27" s="147"/>
      <c r="IEH27" s="147"/>
      <c r="IEI27" s="147"/>
      <c r="IEJ27" s="147"/>
      <c r="IEK27" s="147"/>
      <c r="IEL27" s="147"/>
      <c r="IEM27" s="147"/>
      <c r="IEN27" s="147"/>
      <c r="IEO27" s="147"/>
      <c r="IEP27" s="147"/>
      <c r="IEQ27" s="147"/>
      <c r="IER27" s="147"/>
      <c r="IES27" s="147"/>
      <c r="IET27" s="147"/>
      <c r="IEU27" s="147"/>
      <c r="IEV27" s="147"/>
      <c r="IEW27" s="147"/>
      <c r="IEX27" s="147"/>
      <c r="IEY27" s="147"/>
      <c r="IEZ27" s="147"/>
      <c r="IFA27" s="147"/>
      <c r="IFB27" s="147"/>
      <c r="IFC27" s="147"/>
      <c r="IFD27" s="147"/>
      <c r="IFE27" s="147"/>
      <c r="IFF27" s="147"/>
      <c r="IFG27" s="147"/>
      <c r="IFH27" s="147"/>
      <c r="IFI27" s="147"/>
      <c r="IFJ27" s="147"/>
      <c r="IFK27" s="147"/>
      <c r="IFL27" s="147"/>
      <c r="IFM27" s="147"/>
      <c r="IFN27" s="147"/>
      <c r="IFO27" s="147"/>
      <c r="IFP27" s="147"/>
      <c r="IFQ27" s="147"/>
      <c r="IFR27" s="147"/>
      <c r="IFS27" s="147"/>
      <c r="IFT27" s="147"/>
      <c r="IFU27" s="147"/>
      <c r="IFV27" s="147"/>
      <c r="IFW27" s="147"/>
      <c r="IFX27" s="147"/>
      <c r="IFY27" s="147"/>
      <c r="IFZ27" s="147"/>
      <c r="IGA27" s="147"/>
      <c r="IGB27" s="147"/>
      <c r="IGC27" s="147"/>
      <c r="IGD27" s="147"/>
      <c r="IGE27" s="147"/>
      <c r="IGF27" s="147"/>
      <c r="IGG27" s="147"/>
      <c r="IGH27" s="147"/>
      <c r="IGI27" s="147"/>
      <c r="IGJ27" s="147"/>
      <c r="IGK27" s="147"/>
      <c r="IGL27" s="147"/>
      <c r="IGM27" s="147"/>
      <c r="IGN27" s="147"/>
      <c r="IGO27" s="147"/>
      <c r="IGP27" s="147"/>
      <c r="IGQ27" s="147"/>
      <c r="IGR27" s="147"/>
      <c r="IGS27" s="147"/>
      <c r="IGT27" s="147"/>
      <c r="IGU27" s="147"/>
      <c r="IGV27" s="147"/>
      <c r="IGW27" s="147"/>
      <c r="IGX27" s="147"/>
      <c r="IGY27" s="147"/>
      <c r="IGZ27" s="147"/>
      <c r="IHA27" s="147"/>
      <c r="IHB27" s="147"/>
      <c r="IHC27" s="147"/>
      <c r="IHD27" s="147"/>
      <c r="IHE27" s="147"/>
      <c r="IHF27" s="147"/>
      <c r="IHG27" s="147"/>
      <c r="IHH27" s="147"/>
      <c r="IHI27" s="147"/>
      <c r="IHJ27" s="147"/>
      <c r="IHK27" s="147"/>
      <c r="IHL27" s="147"/>
      <c r="IHM27" s="147"/>
      <c r="IHN27" s="147"/>
      <c r="IHO27" s="147"/>
      <c r="IHP27" s="147"/>
      <c r="IHQ27" s="147"/>
      <c r="IHR27" s="147"/>
      <c r="IHS27" s="147"/>
      <c r="IHT27" s="147"/>
      <c r="IHU27" s="147"/>
      <c r="IHV27" s="147"/>
      <c r="IHW27" s="147"/>
      <c r="IHX27" s="147"/>
      <c r="IHY27" s="147"/>
      <c r="IHZ27" s="147"/>
      <c r="IIA27" s="147"/>
      <c r="IIB27" s="147"/>
      <c r="IIC27" s="147"/>
      <c r="IID27" s="147"/>
      <c r="IIE27" s="147"/>
      <c r="IIF27" s="147"/>
      <c r="IIG27" s="147"/>
      <c r="IIH27" s="147"/>
      <c r="III27" s="147"/>
      <c r="IIJ27" s="147"/>
      <c r="IIK27" s="147"/>
      <c r="IIL27" s="147"/>
      <c r="IIM27" s="147"/>
      <c r="IIN27" s="147"/>
      <c r="IIO27" s="147"/>
      <c r="IIP27" s="147"/>
      <c r="IIQ27" s="147"/>
      <c r="IIR27" s="147"/>
      <c r="IIS27" s="147"/>
      <c r="IIT27" s="147"/>
      <c r="IIU27" s="147"/>
      <c r="IIV27" s="147"/>
      <c r="IIW27" s="147"/>
      <c r="IIX27" s="147"/>
      <c r="IIY27" s="147"/>
      <c r="IIZ27" s="147"/>
      <c r="IJA27" s="147"/>
      <c r="IJB27" s="147"/>
      <c r="IJC27" s="147"/>
      <c r="IJD27" s="147"/>
      <c r="IJE27" s="147"/>
      <c r="IJF27" s="147"/>
      <c r="IJG27" s="147"/>
      <c r="IJH27" s="147"/>
      <c r="IJI27" s="147"/>
      <c r="IJJ27" s="147"/>
      <c r="IJK27" s="147"/>
      <c r="IJL27" s="147"/>
      <c r="IJM27" s="147"/>
      <c r="IJN27" s="147"/>
      <c r="IJO27" s="147"/>
      <c r="IJP27" s="147"/>
      <c r="IJQ27" s="147"/>
      <c r="IJR27" s="147"/>
      <c r="IJS27" s="147"/>
      <c r="IJT27" s="147"/>
      <c r="IJU27" s="147"/>
      <c r="IJV27" s="147"/>
      <c r="IJW27" s="147"/>
      <c r="IJX27" s="147"/>
      <c r="IJY27" s="147"/>
      <c r="IJZ27" s="147"/>
      <c r="IKA27" s="147"/>
      <c r="IKB27" s="147"/>
      <c r="IKC27" s="147"/>
      <c r="IKD27" s="147"/>
      <c r="IKE27" s="147"/>
      <c r="IKF27" s="147"/>
      <c r="IKG27" s="147"/>
      <c r="IKH27" s="147"/>
      <c r="IKI27" s="147"/>
      <c r="IKJ27" s="147"/>
      <c r="IKK27" s="147"/>
      <c r="IKL27" s="147"/>
      <c r="IKM27" s="147"/>
      <c r="IKN27" s="147"/>
      <c r="IKO27" s="147"/>
      <c r="IKP27" s="147"/>
      <c r="IKQ27" s="147"/>
      <c r="IKR27" s="147"/>
      <c r="IKS27" s="147"/>
      <c r="IKT27" s="147"/>
      <c r="IKU27" s="147"/>
      <c r="IKV27" s="147"/>
      <c r="IKW27" s="147"/>
      <c r="IKX27" s="147"/>
      <c r="IKY27" s="147"/>
      <c r="IKZ27" s="147"/>
      <c r="ILA27" s="147"/>
      <c r="ILB27" s="147"/>
      <c r="ILC27" s="147"/>
      <c r="ILD27" s="147"/>
      <c r="ILE27" s="147"/>
      <c r="ILF27" s="147"/>
      <c r="ILG27" s="147"/>
      <c r="ILH27" s="147"/>
      <c r="ILI27" s="147"/>
      <c r="ILJ27" s="147"/>
      <c r="ILK27" s="147"/>
      <c r="ILL27" s="147"/>
      <c r="ILM27" s="147"/>
      <c r="ILN27" s="147"/>
      <c r="ILO27" s="147"/>
      <c r="ILP27" s="147"/>
      <c r="ILQ27" s="147"/>
      <c r="ILR27" s="147"/>
      <c r="ILS27" s="147"/>
      <c r="ILT27" s="147"/>
      <c r="ILU27" s="147"/>
      <c r="ILV27" s="147"/>
      <c r="ILW27" s="147"/>
      <c r="ILX27" s="147"/>
      <c r="ILY27" s="147"/>
      <c r="ILZ27" s="147"/>
      <c r="IMA27" s="147"/>
      <c r="IMB27" s="147"/>
      <c r="IMC27" s="147"/>
      <c r="IMD27" s="147"/>
      <c r="IME27" s="147"/>
      <c r="IMF27" s="147"/>
      <c r="IMG27" s="147"/>
      <c r="IMH27" s="147"/>
      <c r="IMI27" s="147"/>
      <c r="IMJ27" s="147"/>
      <c r="IMK27" s="147"/>
      <c r="IML27" s="147"/>
      <c r="IMM27" s="147"/>
      <c r="IMN27" s="147"/>
      <c r="IMO27" s="147"/>
      <c r="IMP27" s="147"/>
      <c r="IMQ27" s="147"/>
      <c r="IMR27" s="147"/>
      <c r="IMS27" s="147"/>
      <c r="IMT27" s="147"/>
      <c r="IMU27" s="147"/>
      <c r="IMV27" s="147"/>
      <c r="IMW27" s="147"/>
      <c r="IMX27" s="147"/>
      <c r="IMY27" s="147"/>
      <c r="IMZ27" s="147"/>
      <c r="INA27" s="147"/>
      <c r="INB27" s="147"/>
      <c r="INC27" s="147"/>
      <c r="IND27" s="147"/>
      <c r="INE27" s="147"/>
      <c r="INF27" s="147"/>
      <c r="ING27" s="147"/>
      <c r="INH27" s="147"/>
      <c r="INI27" s="147"/>
      <c r="INJ27" s="147"/>
      <c r="INK27" s="147"/>
      <c r="INL27" s="147"/>
      <c r="INM27" s="147"/>
      <c r="INN27" s="147"/>
      <c r="INO27" s="147"/>
      <c r="INP27" s="147"/>
      <c r="INQ27" s="147"/>
      <c r="INR27" s="147"/>
      <c r="INS27" s="147"/>
      <c r="INT27" s="147"/>
      <c r="INU27" s="147"/>
      <c r="INV27" s="147"/>
      <c r="INW27" s="147"/>
      <c r="INX27" s="147"/>
      <c r="INY27" s="147"/>
      <c r="INZ27" s="147"/>
      <c r="IOA27" s="147"/>
      <c r="IOB27" s="147"/>
      <c r="IOC27" s="147"/>
      <c r="IOD27" s="147"/>
      <c r="IOE27" s="147"/>
      <c r="IOF27" s="147"/>
      <c r="IOG27" s="147"/>
      <c r="IOH27" s="147"/>
      <c r="IOI27" s="147"/>
      <c r="IOJ27" s="147"/>
      <c r="IOK27" s="147"/>
      <c r="IOL27" s="147"/>
      <c r="IOM27" s="147"/>
      <c r="ION27" s="147"/>
      <c r="IOO27" s="147"/>
      <c r="IOP27" s="147"/>
      <c r="IOQ27" s="147"/>
      <c r="IOR27" s="147"/>
      <c r="IOS27" s="147"/>
      <c r="IOT27" s="147"/>
      <c r="IOU27" s="147"/>
      <c r="IOV27" s="147"/>
      <c r="IOW27" s="147"/>
      <c r="IOX27" s="147"/>
      <c r="IOY27" s="147"/>
      <c r="IOZ27" s="147"/>
      <c r="IPA27" s="147"/>
      <c r="IPB27" s="147"/>
      <c r="IPC27" s="147"/>
      <c r="IPD27" s="147"/>
      <c r="IPE27" s="147"/>
      <c r="IPF27" s="147"/>
      <c r="IPG27" s="147"/>
      <c r="IPH27" s="147"/>
      <c r="IPI27" s="147"/>
      <c r="IPJ27" s="147"/>
      <c r="IPK27" s="147"/>
      <c r="IPL27" s="147"/>
      <c r="IPM27" s="147"/>
      <c r="IPN27" s="147"/>
      <c r="IPO27" s="147"/>
      <c r="IPP27" s="147"/>
      <c r="IPQ27" s="147"/>
      <c r="IPR27" s="147"/>
      <c r="IPS27" s="147"/>
      <c r="IPT27" s="147"/>
      <c r="IPU27" s="147"/>
      <c r="IPV27" s="147"/>
      <c r="IPW27" s="147"/>
      <c r="IPX27" s="147"/>
      <c r="IPY27" s="147"/>
      <c r="IPZ27" s="147"/>
      <c r="IQA27" s="147"/>
      <c r="IQB27" s="147"/>
      <c r="IQC27" s="147"/>
      <c r="IQD27" s="147"/>
      <c r="IQE27" s="147"/>
      <c r="IQF27" s="147"/>
      <c r="IQG27" s="147"/>
      <c r="IQH27" s="147"/>
      <c r="IQI27" s="147"/>
      <c r="IQJ27" s="147"/>
      <c r="IQK27" s="147"/>
      <c r="IQL27" s="147"/>
      <c r="IQM27" s="147"/>
      <c r="IQN27" s="147"/>
      <c r="IQO27" s="147"/>
      <c r="IQP27" s="147"/>
      <c r="IQQ27" s="147"/>
      <c r="IQR27" s="147"/>
      <c r="IQS27" s="147"/>
      <c r="IQT27" s="147"/>
      <c r="IQU27" s="147"/>
      <c r="IQV27" s="147"/>
      <c r="IQW27" s="147"/>
      <c r="IQX27" s="147"/>
      <c r="IQY27" s="147"/>
      <c r="IQZ27" s="147"/>
      <c r="IRA27" s="147"/>
      <c r="IRB27" s="147"/>
      <c r="IRC27" s="147"/>
      <c r="IRD27" s="147"/>
      <c r="IRE27" s="147"/>
      <c r="IRF27" s="147"/>
      <c r="IRG27" s="147"/>
      <c r="IRH27" s="147"/>
      <c r="IRI27" s="147"/>
      <c r="IRJ27" s="147"/>
      <c r="IRK27" s="147"/>
      <c r="IRL27" s="147"/>
      <c r="IRM27" s="147"/>
      <c r="IRN27" s="147"/>
      <c r="IRO27" s="147"/>
      <c r="IRP27" s="147"/>
      <c r="IRQ27" s="147"/>
      <c r="IRR27" s="147"/>
      <c r="IRS27" s="147"/>
      <c r="IRT27" s="147"/>
      <c r="IRU27" s="147"/>
      <c r="IRV27" s="147"/>
      <c r="IRW27" s="147"/>
      <c r="IRX27" s="147"/>
      <c r="IRY27" s="147"/>
      <c r="IRZ27" s="147"/>
      <c r="ISA27" s="147"/>
      <c r="ISB27" s="147"/>
      <c r="ISC27" s="147"/>
      <c r="ISD27" s="147"/>
      <c r="ISE27" s="147"/>
      <c r="ISF27" s="147"/>
      <c r="ISG27" s="147"/>
      <c r="ISH27" s="147"/>
      <c r="ISI27" s="147"/>
      <c r="ISJ27" s="147"/>
      <c r="ISK27" s="147"/>
      <c r="ISL27" s="147"/>
      <c r="ISM27" s="147"/>
      <c r="ISN27" s="147"/>
      <c r="ISO27" s="147"/>
      <c r="ISP27" s="147"/>
      <c r="ISQ27" s="147"/>
      <c r="ISR27" s="147"/>
      <c r="ISS27" s="147"/>
      <c r="IST27" s="147"/>
      <c r="ISU27" s="147"/>
      <c r="ISV27" s="147"/>
      <c r="ISW27" s="147"/>
      <c r="ISX27" s="147"/>
      <c r="ISY27" s="147"/>
      <c r="ISZ27" s="147"/>
      <c r="ITA27" s="147"/>
      <c r="ITB27" s="147"/>
      <c r="ITC27" s="147"/>
      <c r="ITD27" s="147"/>
      <c r="ITE27" s="147"/>
      <c r="ITF27" s="147"/>
      <c r="ITG27" s="147"/>
      <c r="ITH27" s="147"/>
      <c r="ITI27" s="147"/>
      <c r="ITJ27" s="147"/>
      <c r="ITK27" s="147"/>
      <c r="ITL27" s="147"/>
      <c r="ITM27" s="147"/>
      <c r="ITN27" s="147"/>
      <c r="ITO27" s="147"/>
      <c r="ITP27" s="147"/>
      <c r="ITQ27" s="147"/>
      <c r="ITR27" s="147"/>
      <c r="ITS27" s="147"/>
      <c r="ITT27" s="147"/>
      <c r="ITU27" s="147"/>
      <c r="ITV27" s="147"/>
      <c r="ITW27" s="147"/>
      <c r="ITX27" s="147"/>
      <c r="ITY27" s="147"/>
      <c r="ITZ27" s="147"/>
      <c r="IUA27" s="147"/>
      <c r="IUB27" s="147"/>
      <c r="IUC27" s="147"/>
      <c r="IUD27" s="147"/>
      <c r="IUE27" s="147"/>
      <c r="IUF27" s="147"/>
      <c r="IUG27" s="147"/>
      <c r="IUH27" s="147"/>
      <c r="IUI27" s="147"/>
      <c r="IUJ27" s="147"/>
      <c r="IUK27" s="147"/>
      <c r="IUL27" s="147"/>
      <c r="IUM27" s="147"/>
      <c r="IUN27" s="147"/>
      <c r="IUO27" s="147"/>
      <c r="IUP27" s="147"/>
      <c r="IUQ27" s="147"/>
      <c r="IUR27" s="147"/>
      <c r="IUS27" s="147"/>
      <c r="IUT27" s="147"/>
      <c r="IUU27" s="147"/>
      <c r="IUV27" s="147"/>
      <c r="IUW27" s="147"/>
      <c r="IUX27" s="147"/>
      <c r="IUY27" s="147"/>
      <c r="IUZ27" s="147"/>
      <c r="IVA27" s="147"/>
      <c r="IVB27" s="147"/>
      <c r="IVC27" s="147"/>
      <c r="IVD27" s="147"/>
      <c r="IVE27" s="147"/>
      <c r="IVF27" s="147"/>
      <c r="IVG27" s="147"/>
      <c r="IVH27" s="147"/>
      <c r="IVI27" s="147"/>
      <c r="IVJ27" s="147"/>
      <c r="IVK27" s="147"/>
      <c r="IVL27" s="147"/>
      <c r="IVM27" s="147"/>
      <c r="IVN27" s="147"/>
      <c r="IVO27" s="147"/>
      <c r="IVP27" s="147"/>
      <c r="IVQ27" s="147"/>
      <c r="IVR27" s="147"/>
      <c r="IVS27" s="147"/>
      <c r="IVT27" s="147"/>
      <c r="IVU27" s="147"/>
      <c r="IVV27" s="147"/>
      <c r="IVW27" s="147"/>
      <c r="IVX27" s="147"/>
      <c r="IVY27" s="147"/>
      <c r="IVZ27" s="147"/>
      <c r="IWA27" s="147"/>
      <c r="IWB27" s="147"/>
      <c r="IWC27" s="147"/>
      <c r="IWD27" s="147"/>
      <c r="IWE27" s="147"/>
      <c r="IWF27" s="147"/>
      <c r="IWG27" s="147"/>
      <c r="IWH27" s="147"/>
      <c r="IWI27" s="147"/>
      <c r="IWJ27" s="147"/>
      <c r="IWK27" s="147"/>
      <c r="IWL27" s="147"/>
      <c r="IWM27" s="147"/>
      <c r="IWN27" s="147"/>
      <c r="IWO27" s="147"/>
      <c r="IWP27" s="147"/>
      <c r="IWQ27" s="147"/>
      <c r="IWR27" s="147"/>
      <c r="IWS27" s="147"/>
      <c r="IWT27" s="147"/>
      <c r="IWU27" s="147"/>
      <c r="IWV27" s="147"/>
      <c r="IWW27" s="147"/>
      <c r="IWX27" s="147"/>
      <c r="IWY27" s="147"/>
      <c r="IWZ27" s="147"/>
      <c r="IXA27" s="147"/>
      <c r="IXB27" s="147"/>
      <c r="IXC27" s="147"/>
      <c r="IXD27" s="147"/>
      <c r="IXE27" s="147"/>
      <c r="IXF27" s="147"/>
      <c r="IXG27" s="147"/>
      <c r="IXH27" s="147"/>
      <c r="IXI27" s="147"/>
      <c r="IXJ27" s="147"/>
      <c r="IXK27" s="147"/>
      <c r="IXL27" s="147"/>
      <c r="IXM27" s="147"/>
      <c r="IXN27" s="147"/>
      <c r="IXO27" s="147"/>
      <c r="IXP27" s="147"/>
      <c r="IXQ27" s="147"/>
      <c r="IXR27" s="147"/>
      <c r="IXS27" s="147"/>
      <c r="IXT27" s="147"/>
      <c r="IXU27" s="147"/>
      <c r="IXV27" s="147"/>
      <c r="IXW27" s="147"/>
      <c r="IXX27" s="147"/>
      <c r="IXY27" s="147"/>
      <c r="IXZ27" s="147"/>
      <c r="IYA27" s="147"/>
      <c r="IYB27" s="147"/>
      <c r="IYC27" s="147"/>
      <c r="IYD27" s="147"/>
      <c r="IYE27" s="147"/>
      <c r="IYF27" s="147"/>
      <c r="IYG27" s="147"/>
      <c r="IYH27" s="147"/>
      <c r="IYI27" s="147"/>
      <c r="IYJ27" s="147"/>
      <c r="IYK27" s="147"/>
      <c r="IYL27" s="147"/>
      <c r="IYM27" s="147"/>
      <c r="IYN27" s="147"/>
      <c r="IYO27" s="147"/>
      <c r="IYP27" s="147"/>
      <c r="IYQ27" s="147"/>
      <c r="IYR27" s="147"/>
      <c r="IYS27" s="147"/>
      <c r="IYT27" s="147"/>
      <c r="IYU27" s="147"/>
      <c r="IYV27" s="147"/>
      <c r="IYW27" s="147"/>
      <c r="IYX27" s="147"/>
      <c r="IYY27" s="147"/>
      <c r="IYZ27" s="147"/>
      <c r="IZA27" s="147"/>
      <c r="IZB27" s="147"/>
      <c r="IZC27" s="147"/>
      <c r="IZD27" s="147"/>
      <c r="IZE27" s="147"/>
      <c r="IZF27" s="147"/>
      <c r="IZG27" s="147"/>
      <c r="IZH27" s="147"/>
      <c r="IZI27" s="147"/>
      <c r="IZJ27" s="147"/>
      <c r="IZK27" s="147"/>
      <c r="IZL27" s="147"/>
      <c r="IZM27" s="147"/>
      <c r="IZN27" s="147"/>
      <c r="IZO27" s="147"/>
      <c r="IZP27" s="147"/>
      <c r="IZQ27" s="147"/>
      <c r="IZR27" s="147"/>
      <c r="IZS27" s="147"/>
      <c r="IZT27" s="147"/>
      <c r="IZU27" s="147"/>
      <c r="IZV27" s="147"/>
      <c r="IZW27" s="147"/>
      <c r="IZX27" s="147"/>
      <c r="IZY27" s="147"/>
      <c r="IZZ27" s="147"/>
      <c r="JAA27" s="147"/>
      <c r="JAB27" s="147"/>
      <c r="JAC27" s="147"/>
      <c r="JAD27" s="147"/>
      <c r="JAE27" s="147"/>
      <c r="JAF27" s="147"/>
      <c r="JAG27" s="147"/>
      <c r="JAH27" s="147"/>
      <c r="JAI27" s="147"/>
      <c r="JAJ27" s="147"/>
      <c r="JAK27" s="147"/>
      <c r="JAL27" s="147"/>
      <c r="JAM27" s="147"/>
      <c r="JAN27" s="147"/>
      <c r="JAO27" s="147"/>
      <c r="JAP27" s="147"/>
      <c r="JAQ27" s="147"/>
      <c r="JAR27" s="147"/>
      <c r="JAS27" s="147"/>
      <c r="JAT27" s="147"/>
      <c r="JAU27" s="147"/>
      <c r="JAV27" s="147"/>
      <c r="JAW27" s="147"/>
      <c r="JAX27" s="147"/>
      <c r="JAY27" s="147"/>
      <c r="JAZ27" s="147"/>
      <c r="JBA27" s="147"/>
      <c r="JBB27" s="147"/>
      <c r="JBC27" s="147"/>
      <c r="JBD27" s="147"/>
      <c r="JBE27" s="147"/>
      <c r="JBF27" s="147"/>
      <c r="JBG27" s="147"/>
      <c r="JBH27" s="147"/>
      <c r="JBI27" s="147"/>
      <c r="JBJ27" s="147"/>
      <c r="JBK27" s="147"/>
      <c r="JBL27" s="147"/>
      <c r="JBM27" s="147"/>
      <c r="JBN27" s="147"/>
      <c r="JBO27" s="147"/>
      <c r="JBP27" s="147"/>
      <c r="JBQ27" s="147"/>
      <c r="JBR27" s="147"/>
      <c r="JBS27" s="147"/>
      <c r="JBT27" s="147"/>
      <c r="JBU27" s="147"/>
      <c r="JBV27" s="147"/>
      <c r="JBW27" s="147"/>
      <c r="JBX27" s="147"/>
      <c r="JBY27" s="147"/>
      <c r="JBZ27" s="147"/>
      <c r="JCA27" s="147"/>
      <c r="JCB27" s="147"/>
      <c r="JCC27" s="147"/>
      <c r="JCD27" s="147"/>
      <c r="JCE27" s="147"/>
      <c r="JCF27" s="147"/>
      <c r="JCG27" s="147"/>
      <c r="JCH27" s="147"/>
      <c r="JCI27" s="147"/>
      <c r="JCJ27" s="147"/>
      <c r="JCK27" s="147"/>
      <c r="JCL27" s="147"/>
      <c r="JCM27" s="147"/>
      <c r="JCN27" s="147"/>
      <c r="JCO27" s="147"/>
      <c r="JCP27" s="147"/>
      <c r="JCQ27" s="147"/>
      <c r="JCR27" s="147"/>
      <c r="JCS27" s="147"/>
      <c r="JCT27" s="147"/>
      <c r="JCU27" s="147"/>
      <c r="JCV27" s="147"/>
      <c r="JCW27" s="147"/>
      <c r="JCX27" s="147"/>
      <c r="JCY27" s="147"/>
      <c r="JCZ27" s="147"/>
      <c r="JDA27" s="147"/>
      <c r="JDB27" s="147"/>
      <c r="JDC27" s="147"/>
      <c r="JDD27" s="147"/>
      <c r="JDE27" s="147"/>
      <c r="JDF27" s="147"/>
      <c r="JDG27" s="147"/>
      <c r="JDH27" s="147"/>
      <c r="JDI27" s="147"/>
      <c r="JDJ27" s="147"/>
      <c r="JDK27" s="147"/>
      <c r="JDL27" s="147"/>
      <c r="JDM27" s="147"/>
      <c r="JDN27" s="147"/>
      <c r="JDO27" s="147"/>
      <c r="JDP27" s="147"/>
      <c r="JDQ27" s="147"/>
      <c r="JDR27" s="147"/>
      <c r="JDS27" s="147"/>
      <c r="JDT27" s="147"/>
      <c r="JDU27" s="147"/>
      <c r="JDV27" s="147"/>
      <c r="JDW27" s="147"/>
      <c r="JDX27" s="147"/>
      <c r="JDY27" s="147"/>
      <c r="JDZ27" s="147"/>
      <c r="JEA27" s="147"/>
      <c r="JEB27" s="147"/>
      <c r="JEC27" s="147"/>
      <c r="JED27" s="147"/>
      <c r="JEE27" s="147"/>
      <c r="JEF27" s="147"/>
      <c r="JEG27" s="147"/>
      <c r="JEH27" s="147"/>
      <c r="JEI27" s="147"/>
      <c r="JEJ27" s="147"/>
      <c r="JEK27" s="147"/>
      <c r="JEL27" s="147"/>
      <c r="JEM27" s="147"/>
      <c r="JEN27" s="147"/>
      <c r="JEO27" s="147"/>
      <c r="JEP27" s="147"/>
      <c r="JEQ27" s="147"/>
      <c r="JER27" s="147"/>
      <c r="JES27" s="147"/>
      <c r="JET27" s="147"/>
      <c r="JEU27" s="147"/>
      <c r="JEV27" s="147"/>
      <c r="JEW27" s="147"/>
      <c r="JEX27" s="147"/>
      <c r="JEY27" s="147"/>
      <c r="JEZ27" s="147"/>
      <c r="JFA27" s="147"/>
      <c r="JFB27" s="147"/>
      <c r="JFC27" s="147"/>
      <c r="JFD27" s="147"/>
      <c r="JFE27" s="147"/>
      <c r="JFF27" s="147"/>
      <c r="JFG27" s="147"/>
      <c r="JFH27" s="147"/>
      <c r="JFI27" s="147"/>
      <c r="JFJ27" s="147"/>
      <c r="JFK27" s="147"/>
      <c r="JFL27" s="147"/>
      <c r="JFM27" s="147"/>
      <c r="JFN27" s="147"/>
      <c r="JFO27" s="147"/>
      <c r="JFP27" s="147"/>
      <c r="JFQ27" s="147"/>
      <c r="JFR27" s="147"/>
      <c r="JFS27" s="147"/>
      <c r="JFT27" s="147"/>
      <c r="JFU27" s="147"/>
      <c r="JFV27" s="147"/>
      <c r="JFW27" s="147"/>
      <c r="JFX27" s="147"/>
      <c r="JFY27" s="147"/>
      <c r="JFZ27" s="147"/>
      <c r="JGA27" s="147"/>
      <c r="JGB27" s="147"/>
      <c r="JGC27" s="147"/>
      <c r="JGD27" s="147"/>
      <c r="JGE27" s="147"/>
      <c r="JGF27" s="147"/>
      <c r="JGG27" s="147"/>
      <c r="JGH27" s="147"/>
      <c r="JGI27" s="147"/>
      <c r="JGJ27" s="147"/>
      <c r="JGK27" s="147"/>
      <c r="JGL27" s="147"/>
      <c r="JGM27" s="147"/>
      <c r="JGN27" s="147"/>
      <c r="JGO27" s="147"/>
      <c r="JGP27" s="147"/>
      <c r="JGQ27" s="147"/>
      <c r="JGR27" s="147"/>
      <c r="JGS27" s="147"/>
      <c r="JGT27" s="147"/>
      <c r="JGU27" s="147"/>
      <c r="JGV27" s="147"/>
      <c r="JGW27" s="147"/>
      <c r="JGX27" s="147"/>
      <c r="JGY27" s="147"/>
      <c r="JGZ27" s="147"/>
      <c r="JHA27" s="147"/>
      <c r="JHB27" s="147"/>
      <c r="JHC27" s="147"/>
      <c r="JHD27" s="147"/>
      <c r="JHE27" s="147"/>
      <c r="JHF27" s="147"/>
      <c r="JHG27" s="147"/>
      <c r="JHH27" s="147"/>
      <c r="JHI27" s="147"/>
      <c r="JHJ27" s="147"/>
      <c r="JHK27" s="147"/>
      <c r="JHL27" s="147"/>
      <c r="JHM27" s="147"/>
      <c r="JHN27" s="147"/>
      <c r="JHO27" s="147"/>
      <c r="JHP27" s="147"/>
      <c r="JHQ27" s="147"/>
      <c r="JHR27" s="147"/>
      <c r="JHS27" s="147"/>
      <c r="JHT27" s="147"/>
      <c r="JHU27" s="147"/>
      <c r="JHV27" s="147"/>
      <c r="JHW27" s="147"/>
      <c r="JHX27" s="147"/>
      <c r="JHY27" s="147"/>
      <c r="JHZ27" s="147"/>
      <c r="JIA27" s="147"/>
      <c r="JIB27" s="147"/>
      <c r="JIC27" s="147"/>
      <c r="JID27" s="147"/>
      <c r="JIE27" s="147"/>
      <c r="JIF27" s="147"/>
      <c r="JIG27" s="147"/>
      <c r="JIH27" s="147"/>
      <c r="JII27" s="147"/>
      <c r="JIJ27" s="147"/>
      <c r="JIK27" s="147"/>
      <c r="JIL27" s="147"/>
      <c r="JIM27" s="147"/>
      <c r="JIN27" s="147"/>
      <c r="JIO27" s="147"/>
      <c r="JIP27" s="147"/>
      <c r="JIQ27" s="147"/>
      <c r="JIR27" s="147"/>
      <c r="JIS27" s="147"/>
      <c r="JIT27" s="147"/>
      <c r="JIU27" s="147"/>
      <c r="JIV27" s="147"/>
      <c r="JIW27" s="147"/>
      <c r="JIX27" s="147"/>
      <c r="JIY27" s="147"/>
      <c r="JIZ27" s="147"/>
      <c r="JJA27" s="147"/>
      <c r="JJB27" s="147"/>
      <c r="JJC27" s="147"/>
      <c r="JJD27" s="147"/>
      <c r="JJE27" s="147"/>
      <c r="JJF27" s="147"/>
      <c r="JJG27" s="147"/>
      <c r="JJH27" s="147"/>
      <c r="JJI27" s="147"/>
      <c r="JJJ27" s="147"/>
      <c r="JJK27" s="147"/>
      <c r="JJL27" s="147"/>
      <c r="JJM27" s="147"/>
      <c r="JJN27" s="147"/>
      <c r="JJO27" s="147"/>
      <c r="JJP27" s="147"/>
      <c r="JJQ27" s="147"/>
      <c r="JJR27" s="147"/>
      <c r="JJS27" s="147"/>
      <c r="JJT27" s="147"/>
      <c r="JJU27" s="147"/>
      <c r="JJV27" s="147"/>
      <c r="JJW27" s="147"/>
      <c r="JJX27" s="147"/>
      <c r="JJY27" s="147"/>
      <c r="JJZ27" s="147"/>
      <c r="JKA27" s="147"/>
      <c r="JKB27" s="147"/>
      <c r="JKC27" s="147"/>
      <c r="JKD27" s="147"/>
      <c r="JKE27" s="147"/>
      <c r="JKF27" s="147"/>
      <c r="JKG27" s="147"/>
      <c r="JKH27" s="147"/>
      <c r="JKI27" s="147"/>
      <c r="JKJ27" s="147"/>
      <c r="JKK27" s="147"/>
      <c r="JKL27" s="147"/>
      <c r="JKM27" s="147"/>
      <c r="JKN27" s="147"/>
      <c r="JKO27" s="147"/>
      <c r="JKP27" s="147"/>
      <c r="JKQ27" s="147"/>
      <c r="JKR27" s="147"/>
      <c r="JKS27" s="147"/>
      <c r="JKT27" s="147"/>
      <c r="JKU27" s="147"/>
      <c r="JKV27" s="147"/>
      <c r="JKW27" s="147"/>
      <c r="JKX27" s="147"/>
      <c r="JKY27" s="147"/>
      <c r="JKZ27" s="147"/>
      <c r="JLA27" s="147"/>
      <c r="JLB27" s="147"/>
      <c r="JLC27" s="147"/>
      <c r="JLD27" s="147"/>
      <c r="JLE27" s="147"/>
      <c r="JLF27" s="147"/>
      <c r="JLG27" s="147"/>
      <c r="JLH27" s="147"/>
      <c r="JLI27" s="147"/>
      <c r="JLJ27" s="147"/>
      <c r="JLK27" s="147"/>
      <c r="JLL27" s="147"/>
      <c r="JLM27" s="147"/>
      <c r="JLN27" s="147"/>
      <c r="JLO27" s="147"/>
      <c r="JLP27" s="147"/>
      <c r="JLQ27" s="147"/>
      <c r="JLR27" s="147"/>
      <c r="JLS27" s="147"/>
      <c r="JLT27" s="147"/>
      <c r="JLU27" s="147"/>
      <c r="JLV27" s="147"/>
      <c r="JLW27" s="147"/>
      <c r="JLX27" s="147"/>
      <c r="JLY27" s="147"/>
      <c r="JLZ27" s="147"/>
      <c r="JMA27" s="147"/>
      <c r="JMB27" s="147"/>
      <c r="JMC27" s="147"/>
      <c r="JMD27" s="147"/>
      <c r="JME27" s="147"/>
      <c r="JMF27" s="147"/>
      <c r="JMG27" s="147"/>
      <c r="JMH27" s="147"/>
      <c r="JMI27" s="147"/>
      <c r="JMJ27" s="147"/>
      <c r="JMK27" s="147"/>
      <c r="JML27" s="147"/>
      <c r="JMM27" s="147"/>
      <c r="JMN27" s="147"/>
      <c r="JMO27" s="147"/>
      <c r="JMP27" s="147"/>
      <c r="JMQ27" s="147"/>
      <c r="JMR27" s="147"/>
      <c r="JMS27" s="147"/>
      <c r="JMT27" s="147"/>
      <c r="JMU27" s="147"/>
      <c r="JMV27" s="147"/>
      <c r="JMW27" s="147"/>
      <c r="JMX27" s="147"/>
      <c r="JMY27" s="147"/>
      <c r="JMZ27" s="147"/>
      <c r="JNA27" s="147"/>
      <c r="JNB27" s="147"/>
      <c r="JNC27" s="147"/>
      <c r="JND27" s="147"/>
      <c r="JNE27" s="147"/>
      <c r="JNF27" s="147"/>
      <c r="JNG27" s="147"/>
      <c r="JNH27" s="147"/>
      <c r="JNI27" s="147"/>
      <c r="JNJ27" s="147"/>
      <c r="JNK27" s="147"/>
      <c r="JNL27" s="147"/>
      <c r="JNM27" s="147"/>
      <c r="JNN27" s="147"/>
      <c r="JNO27" s="147"/>
      <c r="JNP27" s="147"/>
      <c r="JNQ27" s="147"/>
      <c r="JNR27" s="147"/>
      <c r="JNS27" s="147"/>
      <c r="JNT27" s="147"/>
      <c r="JNU27" s="147"/>
      <c r="JNV27" s="147"/>
      <c r="JNW27" s="147"/>
      <c r="JNX27" s="147"/>
      <c r="JNY27" s="147"/>
      <c r="JNZ27" s="147"/>
      <c r="JOA27" s="147"/>
      <c r="JOB27" s="147"/>
      <c r="JOC27" s="147"/>
      <c r="JOD27" s="147"/>
      <c r="JOE27" s="147"/>
      <c r="JOF27" s="147"/>
      <c r="JOG27" s="147"/>
      <c r="JOH27" s="147"/>
      <c r="JOI27" s="147"/>
      <c r="JOJ27" s="147"/>
      <c r="JOK27" s="147"/>
      <c r="JOL27" s="147"/>
      <c r="JOM27" s="147"/>
      <c r="JON27" s="147"/>
      <c r="JOO27" s="147"/>
      <c r="JOP27" s="147"/>
      <c r="JOQ27" s="147"/>
      <c r="JOR27" s="147"/>
      <c r="JOS27" s="147"/>
      <c r="JOT27" s="147"/>
      <c r="JOU27" s="147"/>
      <c r="JOV27" s="147"/>
      <c r="JOW27" s="147"/>
      <c r="JOX27" s="147"/>
      <c r="JOY27" s="147"/>
      <c r="JOZ27" s="147"/>
      <c r="JPA27" s="147"/>
      <c r="JPB27" s="147"/>
      <c r="JPC27" s="147"/>
      <c r="JPD27" s="147"/>
      <c r="JPE27" s="147"/>
      <c r="JPF27" s="147"/>
      <c r="JPG27" s="147"/>
      <c r="JPH27" s="147"/>
      <c r="JPI27" s="147"/>
      <c r="JPJ27" s="147"/>
      <c r="JPK27" s="147"/>
      <c r="JPL27" s="147"/>
      <c r="JPM27" s="147"/>
      <c r="JPN27" s="147"/>
      <c r="JPO27" s="147"/>
      <c r="JPP27" s="147"/>
      <c r="JPQ27" s="147"/>
      <c r="JPR27" s="147"/>
      <c r="JPS27" s="147"/>
      <c r="JPT27" s="147"/>
      <c r="JPU27" s="147"/>
      <c r="JPV27" s="147"/>
      <c r="JPW27" s="147"/>
      <c r="JPX27" s="147"/>
      <c r="JPY27" s="147"/>
      <c r="JPZ27" s="147"/>
      <c r="JQA27" s="147"/>
      <c r="JQB27" s="147"/>
      <c r="JQC27" s="147"/>
      <c r="JQD27" s="147"/>
      <c r="JQE27" s="147"/>
      <c r="JQF27" s="147"/>
      <c r="JQG27" s="147"/>
      <c r="JQH27" s="147"/>
      <c r="JQI27" s="147"/>
      <c r="JQJ27" s="147"/>
      <c r="JQK27" s="147"/>
      <c r="JQL27" s="147"/>
      <c r="JQM27" s="147"/>
      <c r="JQN27" s="147"/>
      <c r="JQO27" s="147"/>
      <c r="JQP27" s="147"/>
      <c r="JQQ27" s="147"/>
      <c r="JQR27" s="147"/>
      <c r="JQS27" s="147"/>
      <c r="JQT27" s="147"/>
      <c r="JQU27" s="147"/>
      <c r="JQV27" s="147"/>
      <c r="JQW27" s="147"/>
      <c r="JQX27" s="147"/>
      <c r="JQY27" s="147"/>
      <c r="JQZ27" s="147"/>
      <c r="JRA27" s="147"/>
      <c r="JRB27" s="147"/>
      <c r="JRC27" s="147"/>
      <c r="JRD27" s="147"/>
      <c r="JRE27" s="147"/>
      <c r="JRF27" s="147"/>
      <c r="JRG27" s="147"/>
      <c r="JRH27" s="147"/>
      <c r="JRI27" s="147"/>
      <c r="JRJ27" s="147"/>
      <c r="JRK27" s="147"/>
      <c r="JRL27" s="147"/>
      <c r="JRM27" s="147"/>
      <c r="JRN27" s="147"/>
      <c r="JRO27" s="147"/>
      <c r="JRP27" s="147"/>
      <c r="JRQ27" s="147"/>
      <c r="JRR27" s="147"/>
      <c r="JRS27" s="147"/>
      <c r="JRT27" s="147"/>
      <c r="JRU27" s="147"/>
      <c r="JRV27" s="147"/>
      <c r="JRW27" s="147"/>
      <c r="JRX27" s="147"/>
      <c r="JRY27" s="147"/>
      <c r="JRZ27" s="147"/>
      <c r="JSA27" s="147"/>
      <c r="JSB27" s="147"/>
      <c r="JSC27" s="147"/>
      <c r="JSD27" s="147"/>
      <c r="JSE27" s="147"/>
      <c r="JSF27" s="147"/>
      <c r="JSG27" s="147"/>
      <c r="JSH27" s="147"/>
      <c r="JSI27" s="147"/>
      <c r="JSJ27" s="147"/>
      <c r="JSK27" s="147"/>
      <c r="JSL27" s="147"/>
      <c r="JSM27" s="147"/>
      <c r="JSN27" s="147"/>
      <c r="JSO27" s="147"/>
      <c r="JSP27" s="147"/>
      <c r="JSQ27" s="147"/>
      <c r="JSR27" s="147"/>
      <c r="JSS27" s="147"/>
      <c r="JST27" s="147"/>
      <c r="JSU27" s="147"/>
      <c r="JSV27" s="147"/>
      <c r="JSW27" s="147"/>
      <c r="JSX27" s="147"/>
      <c r="JSY27" s="147"/>
      <c r="JSZ27" s="147"/>
      <c r="JTA27" s="147"/>
      <c r="JTB27" s="147"/>
      <c r="JTC27" s="147"/>
      <c r="JTD27" s="147"/>
      <c r="JTE27" s="147"/>
      <c r="JTF27" s="147"/>
      <c r="JTG27" s="147"/>
      <c r="JTH27" s="147"/>
      <c r="JTI27" s="147"/>
      <c r="JTJ27" s="147"/>
      <c r="JTK27" s="147"/>
      <c r="JTL27" s="147"/>
      <c r="JTM27" s="147"/>
      <c r="JTN27" s="147"/>
      <c r="JTO27" s="147"/>
      <c r="JTP27" s="147"/>
      <c r="JTQ27" s="147"/>
      <c r="JTR27" s="147"/>
      <c r="JTS27" s="147"/>
      <c r="JTT27" s="147"/>
      <c r="JTU27" s="147"/>
      <c r="JTV27" s="147"/>
      <c r="JTW27" s="147"/>
      <c r="JTX27" s="147"/>
      <c r="JTY27" s="147"/>
      <c r="JTZ27" s="147"/>
      <c r="JUA27" s="147"/>
      <c r="JUB27" s="147"/>
      <c r="JUC27" s="147"/>
      <c r="JUD27" s="147"/>
      <c r="JUE27" s="147"/>
      <c r="JUF27" s="147"/>
      <c r="JUG27" s="147"/>
      <c r="JUH27" s="147"/>
      <c r="JUI27" s="147"/>
      <c r="JUJ27" s="147"/>
      <c r="JUK27" s="147"/>
      <c r="JUL27" s="147"/>
      <c r="JUM27" s="147"/>
      <c r="JUN27" s="147"/>
      <c r="JUO27" s="147"/>
      <c r="JUP27" s="147"/>
      <c r="JUQ27" s="147"/>
      <c r="JUR27" s="147"/>
      <c r="JUS27" s="147"/>
      <c r="JUT27" s="147"/>
      <c r="JUU27" s="147"/>
      <c r="JUV27" s="147"/>
      <c r="JUW27" s="147"/>
      <c r="JUX27" s="147"/>
      <c r="JUY27" s="147"/>
      <c r="JUZ27" s="147"/>
      <c r="JVA27" s="147"/>
      <c r="JVB27" s="147"/>
      <c r="JVC27" s="147"/>
      <c r="JVD27" s="147"/>
      <c r="JVE27" s="147"/>
      <c r="JVF27" s="147"/>
      <c r="JVG27" s="147"/>
      <c r="JVH27" s="147"/>
      <c r="JVI27" s="147"/>
      <c r="JVJ27" s="147"/>
      <c r="JVK27" s="147"/>
      <c r="JVL27" s="147"/>
      <c r="JVM27" s="147"/>
      <c r="JVN27" s="147"/>
      <c r="JVO27" s="147"/>
      <c r="JVP27" s="147"/>
      <c r="JVQ27" s="147"/>
      <c r="JVR27" s="147"/>
      <c r="JVS27" s="147"/>
      <c r="JVT27" s="147"/>
      <c r="JVU27" s="147"/>
      <c r="JVV27" s="147"/>
      <c r="JVW27" s="147"/>
      <c r="JVX27" s="147"/>
      <c r="JVY27" s="147"/>
      <c r="JVZ27" s="147"/>
      <c r="JWA27" s="147"/>
      <c r="JWB27" s="147"/>
      <c r="JWC27" s="147"/>
      <c r="JWD27" s="147"/>
      <c r="JWE27" s="147"/>
      <c r="JWF27" s="147"/>
      <c r="JWG27" s="147"/>
      <c r="JWH27" s="147"/>
      <c r="JWI27" s="147"/>
      <c r="JWJ27" s="147"/>
      <c r="JWK27" s="147"/>
      <c r="JWL27" s="147"/>
      <c r="JWM27" s="147"/>
      <c r="JWN27" s="147"/>
      <c r="JWO27" s="147"/>
      <c r="JWP27" s="147"/>
      <c r="JWQ27" s="147"/>
      <c r="JWR27" s="147"/>
      <c r="JWS27" s="147"/>
      <c r="JWT27" s="147"/>
      <c r="JWU27" s="147"/>
      <c r="JWV27" s="147"/>
      <c r="JWW27" s="147"/>
      <c r="JWX27" s="147"/>
      <c r="JWY27" s="147"/>
      <c r="JWZ27" s="147"/>
      <c r="JXA27" s="147"/>
      <c r="JXB27" s="147"/>
      <c r="JXC27" s="147"/>
      <c r="JXD27" s="147"/>
      <c r="JXE27" s="147"/>
      <c r="JXF27" s="147"/>
      <c r="JXG27" s="147"/>
      <c r="JXH27" s="147"/>
      <c r="JXI27" s="147"/>
      <c r="JXJ27" s="147"/>
      <c r="JXK27" s="147"/>
      <c r="JXL27" s="147"/>
      <c r="JXM27" s="147"/>
      <c r="JXN27" s="147"/>
      <c r="JXO27" s="147"/>
      <c r="JXP27" s="147"/>
      <c r="JXQ27" s="147"/>
      <c r="JXR27" s="147"/>
      <c r="JXS27" s="147"/>
      <c r="JXT27" s="147"/>
      <c r="JXU27" s="147"/>
      <c r="JXV27" s="147"/>
      <c r="JXW27" s="147"/>
      <c r="JXX27" s="147"/>
      <c r="JXY27" s="147"/>
      <c r="JXZ27" s="147"/>
      <c r="JYA27" s="147"/>
      <c r="JYB27" s="147"/>
      <c r="JYC27" s="147"/>
      <c r="JYD27" s="147"/>
      <c r="JYE27" s="147"/>
      <c r="JYF27" s="147"/>
      <c r="JYG27" s="147"/>
      <c r="JYH27" s="147"/>
      <c r="JYI27" s="147"/>
      <c r="JYJ27" s="147"/>
      <c r="JYK27" s="147"/>
      <c r="JYL27" s="147"/>
      <c r="JYM27" s="147"/>
      <c r="JYN27" s="147"/>
      <c r="JYO27" s="147"/>
      <c r="JYP27" s="147"/>
      <c r="JYQ27" s="147"/>
      <c r="JYR27" s="147"/>
      <c r="JYS27" s="147"/>
      <c r="JYT27" s="147"/>
      <c r="JYU27" s="147"/>
      <c r="JYV27" s="147"/>
      <c r="JYW27" s="147"/>
      <c r="JYX27" s="147"/>
      <c r="JYY27" s="147"/>
      <c r="JYZ27" s="147"/>
      <c r="JZA27" s="147"/>
      <c r="JZB27" s="147"/>
      <c r="JZC27" s="147"/>
      <c r="JZD27" s="147"/>
      <c r="JZE27" s="147"/>
      <c r="JZF27" s="147"/>
      <c r="JZG27" s="147"/>
      <c r="JZH27" s="147"/>
      <c r="JZI27" s="147"/>
      <c r="JZJ27" s="147"/>
      <c r="JZK27" s="147"/>
      <c r="JZL27" s="147"/>
      <c r="JZM27" s="147"/>
      <c r="JZN27" s="147"/>
      <c r="JZO27" s="147"/>
      <c r="JZP27" s="147"/>
      <c r="JZQ27" s="147"/>
      <c r="JZR27" s="147"/>
      <c r="JZS27" s="147"/>
      <c r="JZT27" s="147"/>
      <c r="JZU27" s="147"/>
      <c r="JZV27" s="147"/>
      <c r="JZW27" s="147"/>
      <c r="JZX27" s="147"/>
      <c r="JZY27" s="147"/>
      <c r="JZZ27" s="147"/>
      <c r="KAA27" s="147"/>
      <c r="KAB27" s="147"/>
      <c r="KAC27" s="147"/>
      <c r="KAD27" s="147"/>
      <c r="KAE27" s="147"/>
      <c r="KAF27" s="147"/>
      <c r="KAG27" s="147"/>
      <c r="KAH27" s="147"/>
      <c r="KAI27" s="147"/>
      <c r="KAJ27" s="147"/>
      <c r="KAK27" s="147"/>
      <c r="KAL27" s="147"/>
      <c r="KAM27" s="147"/>
      <c r="KAN27" s="147"/>
      <c r="KAO27" s="147"/>
      <c r="KAP27" s="147"/>
      <c r="KAQ27" s="147"/>
      <c r="KAR27" s="147"/>
      <c r="KAS27" s="147"/>
      <c r="KAT27" s="147"/>
      <c r="KAU27" s="147"/>
      <c r="KAV27" s="147"/>
      <c r="KAW27" s="147"/>
      <c r="KAX27" s="147"/>
      <c r="KAY27" s="147"/>
      <c r="KAZ27" s="147"/>
      <c r="KBA27" s="147"/>
      <c r="KBB27" s="147"/>
      <c r="KBC27" s="147"/>
      <c r="KBD27" s="147"/>
      <c r="KBE27" s="147"/>
      <c r="KBF27" s="147"/>
      <c r="KBG27" s="147"/>
      <c r="KBH27" s="147"/>
      <c r="KBI27" s="147"/>
      <c r="KBJ27" s="147"/>
      <c r="KBK27" s="147"/>
      <c r="KBL27" s="147"/>
      <c r="KBM27" s="147"/>
      <c r="KBN27" s="147"/>
      <c r="KBO27" s="147"/>
      <c r="KBP27" s="147"/>
      <c r="KBQ27" s="147"/>
      <c r="KBR27" s="147"/>
      <c r="KBS27" s="147"/>
      <c r="KBT27" s="147"/>
      <c r="KBU27" s="147"/>
      <c r="KBV27" s="147"/>
      <c r="KBW27" s="147"/>
      <c r="KBX27" s="147"/>
      <c r="KBY27" s="147"/>
      <c r="KBZ27" s="147"/>
      <c r="KCA27" s="147"/>
      <c r="KCB27" s="147"/>
      <c r="KCC27" s="147"/>
      <c r="KCD27" s="147"/>
      <c r="KCE27" s="147"/>
      <c r="KCF27" s="147"/>
      <c r="KCG27" s="147"/>
      <c r="KCH27" s="147"/>
      <c r="KCI27" s="147"/>
      <c r="KCJ27" s="147"/>
      <c r="KCK27" s="147"/>
      <c r="KCL27" s="147"/>
      <c r="KCM27" s="147"/>
      <c r="KCN27" s="147"/>
      <c r="KCO27" s="147"/>
      <c r="KCP27" s="147"/>
      <c r="KCQ27" s="147"/>
      <c r="KCR27" s="147"/>
      <c r="KCS27" s="147"/>
      <c r="KCT27" s="147"/>
      <c r="KCU27" s="147"/>
      <c r="KCV27" s="147"/>
      <c r="KCW27" s="147"/>
      <c r="KCX27" s="147"/>
      <c r="KCY27" s="147"/>
      <c r="KCZ27" s="147"/>
      <c r="KDA27" s="147"/>
      <c r="KDB27" s="147"/>
      <c r="KDC27" s="147"/>
      <c r="KDD27" s="147"/>
      <c r="KDE27" s="147"/>
      <c r="KDF27" s="147"/>
      <c r="KDG27" s="147"/>
      <c r="KDH27" s="147"/>
      <c r="KDI27" s="147"/>
      <c r="KDJ27" s="147"/>
      <c r="KDK27" s="147"/>
      <c r="KDL27" s="147"/>
      <c r="KDM27" s="147"/>
      <c r="KDN27" s="147"/>
      <c r="KDO27" s="147"/>
      <c r="KDP27" s="147"/>
      <c r="KDQ27" s="147"/>
      <c r="KDR27" s="147"/>
      <c r="KDS27" s="147"/>
      <c r="KDT27" s="147"/>
      <c r="KDU27" s="147"/>
      <c r="KDV27" s="147"/>
      <c r="KDW27" s="147"/>
      <c r="KDX27" s="147"/>
      <c r="KDY27" s="147"/>
      <c r="KDZ27" s="147"/>
      <c r="KEA27" s="147"/>
      <c r="KEB27" s="147"/>
      <c r="KEC27" s="147"/>
      <c r="KED27" s="147"/>
      <c r="KEE27" s="147"/>
      <c r="KEF27" s="147"/>
      <c r="KEG27" s="147"/>
      <c r="KEH27" s="147"/>
      <c r="KEI27" s="147"/>
      <c r="KEJ27" s="147"/>
      <c r="KEK27" s="147"/>
      <c r="KEL27" s="147"/>
      <c r="KEM27" s="147"/>
      <c r="KEN27" s="147"/>
      <c r="KEO27" s="147"/>
      <c r="KEP27" s="147"/>
      <c r="KEQ27" s="147"/>
      <c r="KER27" s="147"/>
      <c r="KES27" s="147"/>
      <c r="KET27" s="147"/>
      <c r="KEU27" s="147"/>
      <c r="KEV27" s="147"/>
      <c r="KEW27" s="147"/>
      <c r="KEX27" s="147"/>
      <c r="KEY27" s="147"/>
      <c r="KEZ27" s="147"/>
      <c r="KFA27" s="147"/>
      <c r="KFB27" s="147"/>
      <c r="KFC27" s="147"/>
      <c r="KFD27" s="147"/>
      <c r="KFE27" s="147"/>
      <c r="KFF27" s="147"/>
      <c r="KFG27" s="147"/>
      <c r="KFH27" s="147"/>
      <c r="KFI27" s="147"/>
      <c r="KFJ27" s="147"/>
      <c r="KFK27" s="147"/>
      <c r="KFL27" s="147"/>
      <c r="KFM27" s="147"/>
      <c r="KFN27" s="147"/>
      <c r="KFO27" s="147"/>
      <c r="KFP27" s="147"/>
      <c r="KFQ27" s="147"/>
      <c r="KFR27" s="147"/>
      <c r="KFS27" s="147"/>
      <c r="KFT27" s="147"/>
      <c r="KFU27" s="147"/>
      <c r="KFV27" s="147"/>
      <c r="KFW27" s="147"/>
      <c r="KFX27" s="147"/>
      <c r="KFY27" s="147"/>
      <c r="KFZ27" s="147"/>
      <c r="KGA27" s="147"/>
      <c r="KGB27" s="147"/>
      <c r="KGC27" s="147"/>
      <c r="KGD27" s="147"/>
      <c r="KGE27" s="147"/>
      <c r="KGF27" s="147"/>
      <c r="KGG27" s="147"/>
      <c r="KGH27" s="147"/>
      <c r="KGI27" s="147"/>
      <c r="KGJ27" s="147"/>
      <c r="KGK27" s="147"/>
      <c r="KGL27" s="147"/>
      <c r="KGM27" s="147"/>
      <c r="KGN27" s="147"/>
      <c r="KGO27" s="147"/>
      <c r="KGP27" s="147"/>
      <c r="KGQ27" s="147"/>
      <c r="KGR27" s="147"/>
      <c r="KGS27" s="147"/>
      <c r="KGT27" s="147"/>
      <c r="KGU27" s="147"/>
      <c r="KGV27" s="147"/>
      <c r="KGW27" s="147"/>
      <c r="KGX27" s="147"/>
      <c r="KGY27" s="147"/>
      <c r="KGZ27" s="147"/>
      <c r="KHA27" s="147"/>
      <c r="KHB27" s="147"/>
      <c r="KHC27" s="147"/>
      <c r="KHD27" s="147"/>
      <c r="KHE27" s="147"/>
      <c r="KHF27" s="147"/>
      <c r="KHG27" s="147"/>
      <c r="KHH27" s="147"/>
      <c r="KHI27" s="147"/>
      <c r="KHJ27" s="147"/>
      <c r="KHK27" s="147"/>
      <c r="KHL27" s="147"/>
      <c r="KHM27" s="147"/>
      <c r="KHN27" s="147"/>
      <c r="KHO27" s="147"/>
      <c r="KHP27" s="147"/>
      <c r="KHQ27" s="147"/>
      <c r="KHR27" s="147"/>
      <c r="KHS27" s="147"/>
      <c r="KHT27" s="147"/>
      <c r="KHU27" s="147"/>
      <c r="KHV27" s="147"/>
      <c r="KHW27" s="147"/>
      <c r="KHX27" s="147"/>
      <c r="KHY27" s="147"/>
      <c r="KHZ27" s="147"/>
      <c r="KIA27" s="147"/>
      <c r="KIB27" s="147"/>
      <c r="KIC27" s="147"/>
      <c r="KID27" s="147"/>
      <c r="KIE27" s="147"/>
      <c r="KIF27" s="147"/>
      <c r="KIG27" s="147"/>
      <c r="KIH27" s="147"/>
      <c r="KII27" s="147"/>
      <c r="KIJ27" s="147"/>
      <c r="KIK27" s="147"/>
      <c r="KIL27" s="147"/>
      <c r="KIM27" s="147"/>
      <c r="KIN27" s="147"/>
      <c r="KIO27" s="147"/>
      <c r="KIP27" s="147"/>
      <c r="KIQ27" s="147"/>
      <c r="KIR27" s="147"/>
      <c r="KIS27" s="147"/>
      <c r="KIT27" s="147"/>
      <c r="KIU27" s="147"/>
      <c r="KIV27" s="147"/>
      <c r="KIW27" s="147"/>
      <c r="KIX27" s="147"/>
      <c r="KIY27" s="147"/>
      <c r="KIZ27" s="147"/>
      <c r="KJA27" s="147"/>
      <c r="KJB27" s="147"/>
      <c r="KJC27" s="147"/>
      <c r="KJD27" s="147"/>
      <c r="KJE27" s="147"/>
      <c r="KJF27" s="147"/>
      <c r="KJG27" s="147"/>
      <c r="KJH27" s="147"/>
      <c r="KJI27" s="147"/>
      <c r="KJJ27" s="147"/>
      <c r="KJK27" s="147"/>
      <c r="KJL27" s="147"/>
      <c r="KJM27" s="147"/>
      <c r="KJN27" s="147"/>
      <c r="KJO27" s="147"/>
      <c r="KJP27" s="147"/>
      <c r="KJQ27" s="147"/>
      <c r="KJR27" s="147"/>
      <c r="KJS27" s="147"/>
      <c r="KJT27" s="147"/>
      <c r="KJU27" s="147"/>
      <c r="KJV27" s="147"/>
      <c r="KJW27" s="147"/>
      <c r="KJX27" s="147"/>
      <c r="KJY27" s="147"/>
      <c r="KJZ27" s="147"/>
      <c r="KKA27" s="147"/>
      <c r="KKB27" s="147"/>
      <c r="KKC27" s="147"/>
      <c r="KKD27" s="147"/>
      <c r="KKE27" s="147"/>
      <c r="KKF27" s="147"/>
      <c r="KKG27" s="147"/>
      <c r="KKH27" s="147"/>
      <c r="KKI27" s="147"/>
      <c r="KKJ27" s="147"/>
      <c r="KKK27" s="147"/>
      <c r="KKL27" s="147"/>
      <c r="KKM27" s="147"/>
      <c r="KKN27" s="147"/>
      <c r="KKO27" s="147"/>
      <c r="KKP27" s="147"/>
      <c r="KKQ27" s="147"/>
      <c r="KKR27" s="147"/>
      <c r="KKS27" s="147"/>
      <c r="KKT27" s="147"/>
      <c r="KKU27" s="147"/>
      <c r="KKV27" s="147"/>
      <c r="KKW27" s="147"/>
      <c r="KKX27" s="147"/>
      <c r="KKY27" s="147"/>
      <c r="KKZ27" s="147"/>
      <c r="KLA27" s="147"/>
      <c r="KLB27" s="147"/>
      <c r="KLC27" s="147"/>
      <c r="KLD27" s="147"/>
      <c r="KLE27" s="147"/>
      <c r="KLF27" s="147"/>
      <c r="KLG27" s="147"/>
      <c r="KLH27" s="147"/>
      <c r="KLI27" s="147"/>
      <c r="KLJ27" s="147"/>
      <c r="KLK27" s="147"/>
      <c r="KLL27" s="147"/>
      <c r="KLM27" s="147"/>
      <c r="KLN27" s="147"/>
      <c r="KLO27" s="147"/>
      <c r="KLP27" s="147"/>
      <c r="KLQ27" s="147"/>
      <c r="KLR27" s="147"/>
      <c r="KLS27" s="147"/>
      <c r="KLT27" s="147"/>
      <c r="KLU27" s="147"/>
      <c r="KLV27" s="147"/>
      <c r="KLW27" s="147"/>
      <c r="KLX27" s="147"/>
      <c r="KLY27" s="147"/>
      <c r="KLZ27" s="147"/>
      <c r="KMA27" s="147"/>
      <c r="KMB27" s="147"/>
      <c r="KMC27" s="147"/>
      <c r="KMD27" s="147"/>
      <c r="KME27" s="147"/>
      <c r="KMF27" s="147"/>
      <c r="KMG27" s="147"/>
      <c r="KMH27" s="147"/>
      <c r="KMI27" s="147"/>
      <c r="KMJ27" s="147"/>
      <c r="KMK27" s="147"/>
      <c r="KML27" s="147"/>
      <c r="KMM27" s="147"/>
      <c r="KMN27" s="147"/>
      <c r="KMO27" s="147"/>
      <c r="KMP27" s="147"/>
      <c r="KMQ27" s="147"/>
      <c r="KMR27" s="147"/>
      <c r="KMS27" s="147"/>
      <c r="KMT27" s="147"/>
      <c r="KMU27" s="147"/>
      <c r="KMV27" s="147"/>
      <c r="KMW27" s="147"/>
      <c r="KMX27" s="147"/>
      <c r="KMY27" s="147"/>
      <c r="KMZ27" s="147"/>
      <c r="KNA27" s="147"/>
      <c r="KNB27" s="147"/>
      <c r="KNC27" s="147"/>
      <c r="KND27" s="147"/>
      <c r="KNE27" s="147"/>
      <c r="KNF27" s="147"/>
      <c r="KNG27" s="147"/>
      <c r="KNH27" s="147"/>
      <c r="KNI27" s="147"/>
      <c r="KNJ27" s="147"/>
      <c r="KNK27" s="147"/>
      <c r="KNL27" s="147"/>
      <c r="KNM27" s="147"/>
      <c r="KNN27" s="147"/>
      <c r="KNO27" s="147"/>
      <c r="KNP27" s="147"/>
      <c r="KNQ27" s="147"/>
      <c r="KNR27" s="147"/>
      <c r="KNS27" s="147"/>
      <c r="KNT27" s="147"/>
      <c r="KNU27" s="147"/>
      <c r="KNV27" s="147"/>
      <c r="KNW27" s="147"/>
      <c r="KNX27" s="147"/>
      <c r="KNY27" s="147"/>
      <c r="KNZ27" s="147"/>
      <c r="KOA27" s="147"/>
      <c r="KOB27" s="147"/>
      <c r="KOC27" s="147"/>
      <c r="KOD27" s="147"/>
      <c r="KOE27" s="147"/>
      <c r="KOF27" s="147"/>
      <c r="KOG27" s="147"/>
      <c r="KOH27" s="147"/>
      <c r="KOI27" s="147"/>
      <c r="KOJ27" s="147"/>
      <c r="KOK27" s="147"/>
      <c r="KOL27" s="147"/>
      <c r="KOM27" s="147"/>
      <c r="KON27" s="147"/>
      <c r="KOO27" s="147"/>
      <c r="KOP27" s="147"/>
      <c r="KOQ27" s="147"/>
      <c r="KOR27" s="147"/>
      <c r="KOS27" s="147"/>
      <c r="KOT27" s="147"/>
      <c r="KOU27" s="147"/>
      <c r="KOV27" s="147"/>
      <c r="KOW27" s="147"/>
      <c r="KOX27" s="147"/>
      <c r="KOY27" s="147"/>
      <c r="KOZ27" s="147"/>
      <c r="KPA27" s="147"/>
      <c r="KPB27" s="147"/>
      <c r="KPC27" s="147"/>
      <c r="KPD27" s="147"/>
      <c r="KPE27" s="147"/>
      <c r="KPF27" s="147"/>
      <c r="KPG27" s="147"/>
      <c r="KPH27" s="147"/>
      <c r="KPI27" s="147"/>
      <c r="KPJ27" s="147"/>
      <c r="KPK27" s="147"/>
      <c r="KPL27" s="147"/>
      <c r="KPM27" s="147"/>
      <c r="KPN27" s="147"/>
      <c r="KPO27" s="147"/>
      <c r="KPP27" s="147"/>
      <c r="KPQ27" s="147"/>
      <c r="KPR27" s="147"/>
      <c r="KPS27" s="147"/>
      <c r="KPT27" s="147"/>
      <c r="KPU27" s="147"/>
      <c r="KPV27" s="147"/>
      <c r="KPW27" s="147"/>
      <c r="KPX27" s="147"/>
      <c r="KPY27" s="147"/>
      <c r="KPZ27" s="147"/>
      <c r="KQA27" s="147"/>
      <c r="KQB27" s="147"/>
      <c r="KQC27" s="147"/>
      <c r="KQD27" s="147"/>
      <c r="KQE27" s="147"/>
      <c r="KQF27" s="147"/>
      <c r="KQG27" s="147"/>
      <c r="KQH27" s="147"/>
      <c r="KQI27" s="147"/>
      <c r="KQJ27" s="147"/>
      <c r="KQK27" s="147"/>
      <c r="KQL27" s="147"/>
      <c r="KQM27" s="147"/>
      <c r="KQN27" s="147"/>
      <c r="KQO27" s="147"/>
      <c r="KQP27" s="147"/>
      <c r="KQQ27" s="147"/>
      <c r="KQR27" s="147"/>
      <c r="KQS27" s="147"/>
      <c r="KQT27" s="147"/>
      <c r="KQU27" s="147"/>
      <c r="KQV27" s="147"/>
      <c r="KQW27" s="147"/>
      <c r="KQX27" s="147"/>
      <c r="KQY27" s="147"/>
      <c r="KQZ27" s="147"/>
      <c r="KRA27" s="147"/>
      <c r="KRB27" s="147"/>
      <c r="KRC27" s="147"/>
      <c r="KRD27" s="147"/>
      <c r="KRE27" s="147"/>
      <c r="KRF27" s="147"/>
      <c r="KRG27" s="147"/>
      <c r="KRH27" s="147"/>
      <c r="KRI27" s="147"/>
      <c r="KRJ27" s="147"/>
      <c r="KRK27" s="147"/>
      <c r="KRL27" s="147"/>
      <c r="KRM27" s="147"/>
      <c r="KRN27" s="147"/>
      <c r="KRO27" s="147"/>
      <c r="KRP27" s="147"/>
      <c r="KRQ27" s="147"/>
      <c r="KRR27" s="147"/>
      <c r="KRS27" s="147"/>
      <c r="KRT27" s="147"/>
      <c r="KRU27" s="147"/>
      <c r="KRV27" s="147"/>
      <c r="KRW27" s="147"/>
      <c r="KRX27" s="147"/>
      <c r="KRY27" s="147"/>
      <c r="KRZ27" s="147"/>
      <c r="KSA27" s="147"/>
      <c r="KSB27" s="147"/>
      <c r="KSC27" s="147"/>
      <c r="KSD27" s="147"/>
      <c r="KSE27" s="147"/>
      <c r="KSF27" s="147"/>
      <c r="KSG27" s="147"/>
      <c r="KSH27" s="147"/>
      <c r="KSI27" s="147"/>
      <c r="KSJ27" s="147"/>
      <c r="KSK27" s="147"/>
      <c r="KSL27" s="147"/>
      <c r="KSM27" s="147"/>
      <c r="KSN27" s="147"/>
      <c r="KSO27" s="147"/>
      <c r="KSP27" s="147"/>
      <c r="KSQ27" s="147"/>
      <c r="KSR27" s="147"/>
      <c r="KSS27" s="147"/>
      <c r="KST27" s="147"/>
      <c r="KSU27" s="147"/>
      <c r="KSV27" s="147"/>
      <c r="KSW27" s="147"/>
      <c r="KSX27" s="147"/>
      <c r="KSY27" s="147"/>
      <c r="KSZ27" s="147"/>
      <c r="KTA27" s="147"/>
      <c r="KTB27" s="147"/>
      <c r="KTC27" s="147"/>
      <c r="KTD27" s="147"/>
      <c r="KTE27" s="147"/>
      <c r="KTF27" s="147"/>
      <c r="KTG27" s="147"/>
      <c r="KTH27" s="147"/>
      <c r="KTI27" s="147"/>
      <c r="KTJ27" s="147"/>
      <c r="KTK27" s="147"/>
      <c r="KTL27" s="147"/>
      <c r="KTM27" s="147"/>
      <c r="KTN27" s="147"/>
      <c r="KTO27" s="147"/>
      <c r="KTP27" s="147"/>
      <c r="KTQ27" s="147"/>
      <c r="KTR27" s="147"/>
      <c r="KTS27" s="147"/>
      <c r="KTT27" s="147"/>
      <c r="KTU27" s="147"/>
      <c r="KTV27" s="147"/>
      <c r="KTW27" s="147"/>
      <c r="KTX27" s="147"/>
      <c r="KTY27" s="147"/>
      <c r="KTZ27" s="147"/>
      <c r="KUA27" s="147"/>
      <c r="KUB27" s="147"/>
      <c r="KUC27" s="147"/>
      <c r="KUD27" s="147"/>
      <c r="KUE27" s="147"/>
      <c r="KUF27" s="147"/>
      <c r="KUG27" s="147"/>
      <c r="KUH27" s="147"/>
      <c r="KUI27" s="147"/>
      <c r="KUJ27" s="147"/>
      <c r="KUK27" s="147"/>
      <c r="KUL27" s="147"/>
      <c r="KUM27" s="147"/>
      <c r="KUN27" s="147"/>
      <c r="KUO27" s="147"/>
      <c r="KUP27" s="147"/>
      <c r="KUQ27" s="147"/>
      <c r="KUR27" s="147"/>
      <c r="KUS27" s="147"/>
      <c r="KUT27" s="147"/>
      <c r="KUU27" s="147"/>
      <c r="KUV27" s="147"/>
      <c r="KUW27" s="147"/>
      <c r="KUX27" s="147"/>
      <c r="KUY27" s="147"/>
      <c r="KUZ27" s="147"/>
      <c r="KVA27" s="147"/>
      <c r="KVB27" s="147"/>
      <c r="KVC27" s="147"/>
      <c r="KVD27" s="147"/>
      <c r="KVE27" s="147"/>
      <c r="KVF27" s="147"/>
      <c r="KVG27" s="147"/>
      <c r="KVH27" s="147"/>
      <c r="KVI27" s="147"/>
      <c r="KVJ27" s="147"/>
      <c r="KVK27" s="147"/>
      <c r="KVL27" s="147"/>
      <c r="KVM27" s="147"/>
      <c r="KVN27" s="147"/>
      <c r="KVO27" s="147"/>
      <c r="KVP27" s="147"/>
      <c r="KVQ27" s="147"/>
      <c r="KVR27" s="147"/>
      <c r="KVS27" s="147"/>
      <c r="KVT27" s="147"/>
      <c r="KVU27" s="147"/>
      <c r="KVV27" s="147"/>
      <c r="KVW27" s="147"/>
      <c r="KVX27" s="147"/>
      <c r="KVY27" s="147"/>
      <c r="KVZ27" s="147"/>
      <c r="KWA27" s="147"/>
      <c r="KWB27" s="147"/>
      <c r="KWC27" s="147"/>
      <c r="KWD27" s="147"/>
      <c r="KWE27" s="147"/>
      <c r="KWF27" s="147"/>
      <c r="KWG27" s="147"/>
      <c r="KWH27" s="147"/>
      <c r="KWI27" s="147"/>
      <c r="KWJ27" s="147"/>
      <c r="KWK27" s="147"/>
      <c r="KWL27" s="147"/>
      <c r="KWM27" s="147"/>
      <c r="KWN27" s="147"/>
      <c r="KWO27" s="147"/>
      <c r="KWP27" s="147"/>
      <c r="KWQ27" s="147"/>
      <c r="KWR27" s="147"/>
      <c r="KWS27" s="147"/>
      <c r="KWT27" s="147"/>
      <c r="KWU27" s="147"/>
      <c r="KWV27" s="147"/>
      <c r="KWW27" s="147"/>
      <c r="KWX27" s="147"/>
      <c r="KWY27" s="147"/>
      <c r="KWZ27" s="147"/>
      <c r="KXA27" s="147"/>
      <c r="KXB27" s="147"/>
      <c r="KXC27" s="147"/>
      <c r="KXD27" s="147"/>
      <c r="KXE27" s="147"/>
      <c r="KXF27" s="147"/>
      <c r="KXG27" s="147"/>
      <c r="KXH27" s="147"/>
      <c r="KXI27" s="147"/>
      <c r="KXJ27" s="147"/>
      <c r="KXK27" s="147"/>
      <c r="KXL27" s="147"/>
      <c r="KXM27" s="147"/>
      <c r="KXN27" s="147"/>
      <c r="KXO27" s="147"/>
      <c r="KXP27" s="147"/>
      <c r="KXQ27" s="147"/>
      <c r="KXR27" s="147"/>
      <c r="KXS27" s="147"/>
      <c r="KXT27" s="147"/>
      <c r="KXU27" s="147"/>
      <c r="KXV27" s="147"/>
      <c r="KXW27" s="147"/>
      <c r="KXX27" s="147"/>
      <c r="KXY27" s="147"/>
      <c r="KXZ27" s="147"/>
      <c r="KYA27" s="147"/>
      <c r="KYB27" s="147"/>
      <c r="KYC27" s="147"/>
      <c r="KYD27" s="147"/>
      <c r="KYE27" s="147"/>
      <c r="KYF27" s="147"/>
      <c r="KYG27" s="147"/>
      <c r="KYH27" s="147"/>
      <c r="KYI27" s="147"/>
      <c r="KYJ27" s="147"/>
      <c r="KYK27" s="147"/>
      <c r="KYL27" s="147"/>
      <c r="KYM27" s="147"/>
      <c r="KYN27" s="147"/>
      <c r="KYO27" s="147"/>
      <c r="KYP27" s="147"/>
      <c r="KYQ27" s="147"/>
      <c r="KYR27" s="147"/>
      <c r="KYS27" s="147"/>
      <c r="KYT27" s="147"/>
      <c r="KYU27" s="147"/>
      <c r="KYV27" s="147"/>
      <c r="KYW27" s="147"/>
      <c r="KYX27" s="147"/>
      <c r="KYY27" s="147"/>
      <c r="KYZ27" s="147"/>
      <c r="KZA27" s="147"/>
      <c r="KZB27" s="147"/>
      <c r="KZC27" s="147"/>
      <c r="KZD27" s="147"/>
      <c r="KZE27" s="147"/>
      <c r="KZF27" s="147"/>
      <c r="KZG27" s="147"/>
      <c r="KZH27" s="147"/>
      <c r="KZI27" s="147"/>
      <c r="KZJ27" s="147"/>
      <c r="KZK27" s="147"/>
      <c r="KZL27" s="147"/>
      <c r="KZM27" s="147"/>
      <c r="KZN27" s="147"/>
      <c r="KZO27" s="147"/>
      <c r="KZP27" s="147"/>
      <c r="KZQ27" s="147"/>
      <c r="KZR27" s="147"/>
      <c r="KZS27" s="147"/>
      <c r="KZT27" s="147"/>
      <c r="KZU27" s="147"/>
      <c r="KZV27" s="147"/>
      <c r="KZW27" s="147"/>
      <c r="KZX27" s="147"/>
      <c r="KZY27" s="147"/>
      <c r="KZZ27" s="147"/>
      <c r="LAA27" s="147"/>
      <c r="LAB27" s="147"/>
      <c r="LAC27" s="147"/>
      <c r="LAD27" s="147"/>
      <c r="LAE27" s="147"/>
      <c r="LAF27" s="147"/>
      <c r="LAG27" s="147"/>
      <c r="LAH27" s="147"/>
      <c r="LAI27" s="147"/>
      <c r="LAJ27" s="147"/>
      <c r="LAK27" s="147"/>
      <c r="LAL27" s="147"/>
      <c r="LAM27" s="147"/>
      <c r="LAN27" s="147"/>
      <c r="LAO27" s="147"/>
      <c r="LAP27" s="147"/>
      <c r="LAQ27" s="147"/>
      <c r="LAR27" s="147"/>
      <c r="LAS27" s="147"/>
      <c r="LAT27" s="147"/>
      <c r="LAU27" s="147"/>
      <c r="LAV27" s="147"/>
      <c r="LAW27" s="147"/>
      <c r="LAX27" s="147"/>
      <c r="LAY27" s="147"/>
      <c r="LAZ27" s="147"/>
      <c r="LBA27" s="147"/>
      <c r="LBB27" s="147"/>
      <c r="LBC27" s="147"/>
      <c r="LBD27" s="147"/>
      <c r="LBE27" s="147"/>
      <c r="LBF27" s="147"/>
      <c r="LBG27" s="147"/>
      <c r="LBH27" s="147"/>
      <c r="LBI27" s="147"/>
      <c r="LBJ27" s="147"/>
      <c r="LBK27" s="147"/>
      <c r="LBL27" s="147"/>
      <c r="LBM27" s="147"/>
      <c r="LBN27" s="147"/>
      <c r="LBO27" s="147"/>
      <c r="LBP27" s="147"/>
      <c r="LBQ27" s="147"/>
      <c r="LBR27" s="147"/>
      <c r="LBS27" s="147"/>
      <c r="LBT27" s="147"/>
      <c r="LBU27" s="147"/>
      <c r="LBV27" s="147"/>
      <c r="LBW27" s="147"/>
      <c r="LBX27" s="147"/>
      <c r="LBY27" s="147"/>
      <c r="LBZ27" s="147"/>
      <c r="LCA27" s="147"/>
      <c r="LCB27" s="147"/>
      <c r="LCC27" s="147"/>
      <c r="LCD27" s="147"/>
      <c r="LCE27" s="147"/>
      <c r="LCF27" s="147"/>
      <c r="LCG27" s="147"/>
      <c r="LCH27" s="147"/>
      <c r="LCI27" s="147"/>
      <c r="LCJ27" s="147"/>
      <c r="LCK27" s="147"/>
      <c r="LCL27" s="147"/>
      <c r="LCM27" s="147"/>
      <c r="LCN27" s="147"/>
      <c r="LCO27" s="147"/>
      <c r="LCP27" s="147"/>
      <c r="LCQ27" s="147"/>
      <c r="LCR27" s="147"/>
      <c r="LCS27" s="147"/>
      <c r="LCT27" s="147"/>
      <c r="LCU27" s="147"/>
      <c r="LCV27" s="147"/>
      <c r="LCW27" s="147"/>
      <c r="LCX27" s="147"/>
      <c r="LCY27" s="147"/>
      <c r="LCZ27" s="147"/>
      <c r="LDA27" s="147"/>
      <c r="LDB27" s="147"/>
      <c r="LDC27" s="147"/>
      <c r="LDD27" s="147"/>
      <c r="LDE27" s="147"/>
      <c r="LDF27" s="147"/>
      <c r="LDG27" s="147"/>
      <c r="LDH27" s="147"/>
      <c r="LDI27" s="147"/>
      <c r="LDJ27" s="147"/>
      <c r="LDK27" s="147"/>
      <c r="LDL27" s="147"/>
      <c r="LDM27" s="147"/>
      <c r="LDN27" s="147"/>
      <c r="LDO27" s="147"/>
      <c r="LDP27" s="147"/>
      <c r="LDQ27" s="147"/>
      <c r="LDR27" s="147"/>
      <c r="LDS27" s="147"/>
      <c r="LDT27" s="147"/>
      <c r="LDU27" s="147"/>
      <c r="LDV27" s="147"/>
      <c r="LDW27" s="147"/>
      <c r="LDX27" s="147"/>
      <c r="LDY27" s="147"/>
      <c r="LDZ27" s="147"/>
      <c r="LEA27" s="147"/>
      <c r="LEB27" s="147"/>
      <c r="LEC27" s="147"/>
      <c r="LED27" s="147"/>
      <c r="LEE27" s="147"/>
      <c r="LEF27" s="147"/>
      <c r="LEG27" s="147"/>
      <c r="LEH27" s="147"/>
      <c r="LEI27" s="147"/>
      <c r="LEJ27" s="147"/>
      <c r="LEK27" s="147"/>
      <c r="LEL27" s="147"/>
      <c r="LEM27" s="147"/>
      <c r="LEN27" s="147"/>
      <c r="LEO27" s="147"/>
      <c r="LEP27" s="147"/>
      <c r="LEQ27" s="147"/>
      <c r="LER27" s="147"/>
      <c r="LES27" s="147"/>
      <c r="LET27" s="147"/>
      <c r="LEU27" s="147"/>
      <c r="LEV27" s="147"/>
      <c r="LEW27" s="147"/>
      <c r="LEX27" s="147"/>
      <c r="LEY27" s="147"/>
      <c r="LEZ27" s="147"/>
      <c r="LFA27" s="147"/>
      <c r="LFB27" s="147"/>
      <c r="LFC27" s="147"/>
      <c r="LFD27" s="147"/>
      <c r="LFE27" s="147"/>
      <c r="LFF27" s="147"/>
      <c r="LFG27" s="147"/>
      <c r="LFH27" s="147"/>
      <c r="LFI27" s="147"/>
      <c r="LFJ27" s="147"/>
      <c r="LFK27" s="147"/>
      <c r="LFL27" s="147"/>
      <c r="LFM27" s="147"/>
      <c r="LFN27" s="147"/>
      <c r="LFO27" s="147"/>
      <c r="LFP27" s="147"/>
      <c r="LFQ27" s="147"/>
      <c r="LFR27" s="147"/>
      <c r="LFS27" s="147"/>
      <c r="LFT27" s="147"/>
      <c r="LFU27" s="147"/>
      <c r="LFV27" s="147"/>
      <c r="LFW27" s="147"/>
      <c r="LFX27" s="147"/>
      <c r="LFY27" s="147"/>
      <c r="LFZ27" s="147"/>
      <c r="LGA27" s="147"/>
      <c r="LGB27" s="147"/>
      <c r="LGC27" s="147"/>
      <c r="LGD27" s="147"/>
      <c r="LGE27" s="147"/>
      <c r="LGF27" s="147"/>
      <c r="LGG27" s="147"/>
      <c r="LGH27" s="147"/>
      <c r="LGI27" s="147"/>
      <c r="LGJ27" s="147"/>
      <c r="LGK27" s="147"/>
      <c r="LGL27" s="147"/>
      <c r="LGM27" s="147"/>
      <c r="LGN27" s="147"/>
      <c r="LGO27" s="147"/>
      <c r="LGP27" s="147"/>
      <c r="LGQ27" s="147"/>
      <c r="LGR27" s="147"/>
      <c r="LGS27" s="147"/>
      <c r="LGT27" s="147"/>
      <c r="LGU27" s="147"/>
      <c r="LGV27" s="147"/>
      <c r="LGW27" s="147"/>
      <c r="LGX27" s="147"/>
      <c r="LGY27" s="147"/>
      <c r="LGZ27" s="147"/>
      <c r="LHA27" s="147"/>
      <c r="LHB27" s="147"/>
      <c r="LHC27" s="147"/>
      <c r="LHD27" s="147"/>
      <c r="LHE27" s="147"/>
      <c r="LHF27" s="147"/>
      <c r="LHG27" s="147"/>
      <c r="LHH27" s="147"/>
      <c r="LHI27" s="147"/>
      <c r="LHJ27" s="147"/>
      <c r="LHK27" s="147"/>
      <c r="LHL27" s="147"/>
      <c r="LHM27" s="147"/>
      <c r="LHN27" s="147"/>
      <c r="LHO27" s="147"/>
      <c r="LHP27" s="147"/>
      <c r="LHQ27" s="147"/>
      <c r="LHR27" s="147"/>
      <c r="LHS27" s="147"/>
      <c r="LHT27" s="147"/>
      <c r="LHU27" s="147"/>
      <c r="LHV27" s="147"/>
      <c r="LHW27" s="147"/>
      <c r="LHX27" s="147"/>
      <c r="LHY27" s="147"/>
      <c r="LHZ27" s="147"/>
      <c r="LIA27" s="147"/>
      <c r="LIB27" s="147"/>
      <c r="LIC27" s="147"/>
      <c r="LID27" s="147"/>
      <c r="LIE27" s="147"/>
      <c r="LIF27" s="147"/>
      <c r="LIG27" s="147"/>
      <c r="LIH27" s="147"/>
      <c r="LII27" s="147"/>
      <c r="LIJ27" s="147"/>
      <c r="LIK27" s="147"/>
      <c r="LIL27" s="147"/>
      <c r="LIM27" s="147"/>
      <c r="LIN27" s="147"/>
      <c r="LIO27" s="147"/>
      <c r="LIP27" s="147"/>
      <c r="LIQ27" s="147"/>
      <c r="LIR27" s="147"/>
      <c r="LIS27" s="147"/>
      <c r="LIT27" s="147"/>
      <c r="LIU27" s="147"/>
      <c r="LIV27" s="147"/>
      <c r="LIW27" s="147"/>
      <c r="LIX27" s="147"/>
      <c r="LIY27" s="147"/>
      <c r="LIZ27" s="147"/>
      <c r="LJA27" s="147"/>
      <c r="LJB27" s="147"/>
      <c r="LJC27" s="147"/>
      <c r="LJD27" s="147"/>
      <c r="LJE27" s="147"/>
      <c r="LJF27" s="147"/>
      <c r="LJG27" s="147"/>
      <c r="LJH27" s="147"/>
      <c r="LJI27" s="147"/>
      <c r="LJJ27" s="147"/>
      <c r="LJK27" s="147"/>
      <c r="LJL27" s="147"/>
      <c r="LJM27" s="147"/>
      <c r="LJN27" s="147"/>
      <c r="LJO27" s="147"/>
      <c r="LJP27" s="147"/>
      <c r="LJQ27" s="147"/>
      <c r="LJR27" s="147"/>
      <c r="LJS27" s="147"/>
      <c r="LJT27" s="147"/>
      <c r="LJU27" s="147"/>
      <c r="LJV27" s="147"/>
      <c r="LJW27" s="147"/>
      <c r="LJX27" s="147"/>
      <c r="LJY27" s="147"/>
      <c r="LJZ27" s="147"/>
      <c r="LKA27" s="147"/>
      <c r="LKB27" s="147"/>
      <c r="LKC27" s="147"/>
      <c r="LKD27" s="147"/>
      <c r="LKE27" s="147"/>
      <c r="LKF27" s="147"/>
      <c r="LKG27" s="147"/>
      <c r="LKH27" s="147"/>
      <c r="LKI27" s="147"/>
      <c r="LKJ27" s="147"/>
      <c r="LKK27" s="147"/>
      <c r="LKL27" s="147"/>
      <c r="LKM27" s="147"/>
      <c r="LKN27" s="147"/>
      <c r="LKO27" s="147"/>
      <c r="LKP27" s="147"/>
      <c r="LKQ27" s="147"/>
      <c r="LKR27" s="147"/>
      <c r="LKS27" s="147"/>
      <c r="LKT27" s="147"/>
      <c r="LKU27" s="147"/>
      <c r="LKV27" s="147"/>
      <c r="LKW27" s="147"/>
      <c r="LKX27" s="147"/>
      <c r="LKY27" s="147"/>
      <c r="LKZ27" s="147"/>
      <c r="LLA27" s="147"/>
      <c r="LLB27" s="147"/>
      <c r="LLC27" s="147"/>
      <c r="LLD27" s="147"/>
      <c r="LLE27" s="147"/>
      <c r="LLF27" s="147"/>
      <c r="LLG27" s="147"/>
      <c r="LLH27" s="147"/>
      <c r="LLI27" s="147"/>
      <c r="LLJ27" s="147"/>
      <c r="LLK27" s="147"/>
      <c r="LLL27" s="147"/>
      <c r="LLM27" s="147"/>
      <c r="LLN27" s="147"/>
      <c r="LLO27" s="147"/>
      <c r="LLP27" s="147"/>
      <c r="LLQ27" s="147"/>
      <c r="LLR27" s="147"/>
      <c r="LLS27" s="147"/>
      <c r="LLT27" s="147"/>
      <c r="LLU27" s="147"/>
      <c r="LLV27" s="147"/>
      <c r="LLW27" s="147"/>
      <c r="LLX27" s="147"/>
      <c r="LLY27" s="147"/>
      <c r="LLZ27" s="147"/>
      <c r="LMA27" s="147"/>
      <c r="LMB27" s="147"/>
      <c r="LMC27" s="147"/>
      <c r="LMD27" s="147"/>
      <c r="LME27" s="147"/>
      <c r="LMF27" s="147"/>
      <c r="LMG27" s="147"/>
      <c r="LMH27" s="147"/>
      <c r="LMI27" s="147"/>
      <c r="LMJ27" s="147"/>
      <c r="LMK27" s="147"/>
      <c r="LML27" s="147"/>
      <c r="LMM27" s="147"/>
      <c r="LMN27" s="147"/>
      <c r="LMO27" s="147"/>
      <c r="LMP27" s="147"/>
      <c r="LMQ27" s="147"/>
      <c r="LMR27" s="147"/>
      <c r="LMS27" s="147"/>
      <c r="LMT27" s="147"/>
      <c r="LMU27" s="147"/>
      <c r="LMV27" s="147"/>
      <c r="LMW27" s="147"/>
      <c r="LMX27" s="147"/>
      <c r="LMY27" s="147"/>
      <c r="LMZ27" s="147"/>
      <c r="LNA27" s="147"/>
      <c r="LNB27" s="147"/>
      <c r="LNC27" s="147"/>
      <c r="LND27" s="147"/>
      <c r="LNE27" s="147"/>
      <c r="LNF27" s="147"/>
      <c r="LNG27" s="147"/>
      <c r="LNH27" s="147"/>
      <c r="LNI27" s="147"/>
      <c r="LNJ27" s="147"/>
      <c r="LNK27" s="147"/>
      <c r="LNL27" s="147"/>
      <c r="LNM27" s="147"/>
      <c r="LNN27" s="147"/>
      <c r="LNO27" s="147"/>
      <c r="LNP27" s="147"/>
      <c r="LNQ27" s="147"/>
      <c r="LNR27" s="147"/>
      <c r="LNS27" s="147"/>
      <c r="LNT27" s="147"/>
      <c r="LNU27" s="147"/>
      <c r="LNV27" s="147"/>
      <c r="LNW27" s="147"/>
      <c r="LNX27" s="147"/>
      <c r="LNY27" s="147"/>
      <c r="LNZ27" s="147"/>
      <c r="LOA27" s="147"/>
      <c r="LOB27" s="147"/>
      <c r="LOC27" s="147"/>
      <c r="LOD27" s="147"/>
      <c r="LOE27" s="147"/>
      <c r="LOF27" s="147"/>
      <c r="LOG27" s="147"/>
      <c r="LOH27" s="147"/>
      <c r="LOI27" s="147"/>
      <c r="LOJ27" s="147"/>
      <c r="LOK27" s="147"/>
      <c r="LOL27" s="147"/>
      <c r="LOM27" s="147"/>
      <c r="LON27" s="147"/>
      <c r="LOO27" s="147"/>
      <c r="LOP27" s="147"/>
      <c r="LOQ27" s="147"/>
      <c r="LOR27" s="147"/>
      <c r="LOS27" s="147"/>
      <c r="LOT27" s="147"/>
      <c r="LOU27" s="147"/>
      <c r="LOV27" s="147"/>
      <c r="LOW27" s="147"/>
      <c r="LOX27" s="147"/>
      <c r="LOY27" s="147"/>
      <c r="LOZ27" s="147"/>
      <c r="LPA27" s="147"/>
      <c r="LPB27" s="147"/>
      <c r="LPC27" s="147"/>
      <c r="LPD27" s="147"/>
      <c r="LPE27" s="147"/>
      <c r="LPF27" s="147"/>
      <c r="LPG27" s="147"/>
      <c r="LPH27" s="147"/>
      <c r="LPI27" s="147"/>
      <c r="LPJ27" s="147"/>
      <c r="LPK27" s="147"/>
      <c r="LPL27" s="147"/>
      <c r="LPM27" s="147"/>
      <c r="LPN27" s="147"/>
      <c r="LPO27" s="147"/>
      <c r="LPP27" s="147"/>
      <c r="LPQ27" s="147"/>
      <c r="LPR27" s="147"/>
      <c r="LPS27" s="147"/>
      <c r="LPT27" s="147"/>
      <c r="LPU27" s="147"/>
      <c r="LPV27" s="147"/>
      <c r="LPW27" s="147"/>
      <c r="LPX27" s="147"/>
      <c r="LPY27" s="147"/>
      <c r="LPZ27" s="147"/>
      <c r="LQA27" s="147"/>
      <c r="LQB27" s="147"/>
      <c r="LQC27" s="147"/>
      <c r="LQD27" s="147"/>
      <c r="LQE27" s="147"/>
      <c r="LQF27" s="147"/>
      <c r="LQG27" s="147"/>
      <c r="LQH27" s="147"/>
      <c r="LQI27" s="147"/>
      <c r="LQJ27" s="147"/>
      <c r="LQK27" s="147"/>
      <c r="LQL27" s="147"/>
      <c r="LQM27" s="147"/>
      <c r="LQN27" s="147"/>
      <c r="LQO27" s="147"/>
      <c r="LQP27" s="147"/>
      <c r="LQQ27" s="147"/>
      <c r="LQR27" s="147"/>
      <c r="LQS27" s="147"/>
      <c r="LQT27" s="147"/>
      <c r="LQU27" s="147"/>
      <c r="LQV27" s="147"/>
      <c r="LQW27" s="147"/>
      <c r="LQX27" s="147"/>
      <c r="LQY27" s="147"/>
      <c r="LQZ27" s="147"/>
      <c r="LRA27" s="147"/>
      <c r="LRB27" s="147"/>
      <c r="LRC27" s="147"/>
      <c r="LRD27" s="147"/>
      <c r="LRE27" s="147"/>
      <c r="LRF27" s="147"/>
      <c r="LRG27" s="147"/>
      <c r="LRH27" s="147"/>
      <c r="LRI27" s="147"/>
      <c r="LRJ27" s="147"/>
      <c r="LRK27" s="147"/>
      <c r="LRL27" s="147"/>
      <c r="LRM27" s="147"/>
      <c r="LRN27" s="147"/>
      <c r="LRO27" s="147"/>
      <c r="LRP27" s="147"/>
      <c r="LRQ27" s="147"/>
      <c r="LRR27" s="147"/>
      <c r="LRS27" s="147"/>
      <c r="LRT27" s="147"/>
      <c r="LRU27" s="147"/>
      <c r="LRV27" s="147"/>
      <c r="LRW27" s="147"/>
      <c r="LRX27" s="147"/>
      <c r="LRY27" s="147"/>
      <c r="LRZ27" s="147"/>
      <c r="LSA27" s="147"/>
      <c r="LSB27" s="147"/>
      <c r="LSC27" s="147"/>
      <c r="LSD27" s="147"/>
      <c r="LSE27" s="147"/>
      <c r="LSF27" s="147"/>
      <c r="LSG27" s="147"/>
      <c r="LSH27" s="147"/>
      <c r="LSI27" s="147"/>
      <c r="LSJ27" s="147"/>
      <c r="LSK27" s="147"/>
      <c r="LSL27" s="147"/>
      <c r="LSM27" s="147"/>
      <c r="LSN27" s="147"/>
      <c r="LSO27" s="147"/>
      <c r="LSP27" s="147"/>
      <c r="LSQ27" s="147"/>
      <c r="LSR27" s="147"/>
      <c r="LSS27" s="147"/>
      <c r="LST27" s="147"/>
      <c r="LSU27" s="147"/>
      <c r="LSV27" s="147"/>
      <c r="LSW27" s="147"/>
      <c r="LSX27" s="147"/>
      <c r="LSY27" s="147"/>
      <c r="LSZ27" s="147"/>
      <c r="LTA27" s="147"/>
      <c r="LTB27" s="147"/>
      <c r="LTC27" s="147"/>
      <c r="LTD27" s="147"/>
      <c r="LTE27" s="147"/>
      <c r="LTF27" s="147"/>
      <c r="LTG27" s="147"/>
      <c r="LTH27" s="147"/>
      <c r="LTI27" s="147"/>
      <c r="LTJ27" s="147"/>
      <c r="LTK27" s="147"/>
      <c r="LTL27" s="147"/>
      <c r="LTM27" s="147"/>
      <c r="LTN27" s="147"/>
      <c r="LTO27" s="147"/>
      <c r="LTP27" s="147"/>
      <c r="LTQ27" s="147"/>
      <c r="LTR27" s="147"/>
      <c r="LTS27" s="147"/>
      <c r="LTT27" s="147"/>
      <c r="LTU27" s="147"/>
      <c r="LTV27" s="147"/>
      <c r="LTW27" s="147"/>
      <c r="LTX27" s="147"/>
      <c r="LTY27" s="147"/>
      <c r="LTZ27" s="147"/>
      <c r="LUA27" s="147"/>
      <c r="LUB27" s="147"/>
      <c r="LUC27" s="147"/>
      <c r="LUD27" s="147"/>
      <c r="LUE27" s="147"/>
      <c r="LUF27" s="147"/>
      <c r="LUG27" s="147"/>
      <c r="LUH27" s="147"/>
      <c r="LUI27" s="147"/>
      <c r="LUJ27" s="147"/>
      <c r="LUK27" s="147"/>
      <c r="LUL27" s="147"/>
      <c r="LUM27" s="147"/>
      <c r="LUN27" s="147"/>
      <c r="LUO27" s="147"/>
      <c r="LUP27" s="147"/>
      <c r="LUQ27" s="147"/>
      <c r="LUR27" s="147"/>
      <c r="LUS27" s="147"/>
      <c r="LUT27" s="147"/>
      <c r="LUU27" s="147"/>
      <c r="LUV27" s="147"/>
      <c r="LUW27" s="147"/>
      <c r="LUX27" s="147"/>
      <c r="LUY27" s="147"/>
      <c r="LUZ27" s="147"/>
      <c r="LVA27" s="147"/>
      <c r="LVB27" s="147"/>
      <c r="LVC27" s="147"/>
      <c r="LVD27" s="147"/>
      <c r="LVE27" s="147"/>
      <c r="LVF27" s="147"/>
      <c r="LVG27" s="147"/>
      <c r="LVH27" s="147"/>
      <c r="LVI27" s="147"/>
      <c r="LVJ27" s="147"/>
      <c r="LVK27" s="147"/>
      <c r="LVL27" s="147"/>
      <c r="LVM27" s="147"/>
      <c r="LVN27" s="147"/>
      <c r="LVO27" s="147"/>
      <c r="LVP27" s="147"/>
      <c r="LVQ27" s="147"/>
      <c r="LVR27" s="147"/>
      <c r="LVS27" s="147"/>
      <c r="LVT27" s="147"/>
      <c r="LVU27" s="147"/>
      <c r="LVV27" s="147"/>
      <c r="LVW27" s="147"/>
      <c r="LVX27" s="147"/>
      <c r="LVY27" s="147"/>
      <c r="LVZ27" s="147"/>
      <c r="LWA27" s="147"/>
      <c r="LWB27" s="147"/>
      <c r="LWC27" s="147"/>
      <c r="LWD27" s="147"/>
      <c r="LWE27" s="147"/>
      <c r="LWF27" s="147"/>
      <c r="LWG27" s="147"/>
      <c r="LWH27" s="147"/>
      <c r="LWI27" s="147"/>
      <c r="LWJ27" s="147"/>
      <c r="LWK27" s="147"/>
      <c r="LWL27" s="147"/>
      <c r="LWM27" s="147"/>
      <c r="LWN27" s="147"/>
      <c r="LWO27" s="147"/>
      <c r="LWP27" s="147"/>
      <c r="LWQ27" s="147"/>
      <c r="LWR27" s="147"/>
      <c r="LWS27" s="147"/>
      <c r="LWT27" s="147"/>
      <c r="LWU27" s="147"/>
      <c r="LWV27" s="147"/>
      <c r="LWW27" s="147"/>
      <c r="LWX27" s="147"/>
      <c r="LWY27" s="147"/>
      <c r="LWZ27" s="147"/>
      <c r="LXA27" s="147"/>
      <c r="LXB27" s="147"/>
      <c r="LXC27" s="147"/>
      <c r="LXD27" s="147"/>
      <c r="LXE27" s="147"/>
      <c r="LXF27" s="147"/>
      <c r="LXG27" s="147"/>
      <c r="LXH27" s="147"/>
      <c r="LXI27" s="147"/>
      <c r="LXJ27" s="147"/>
      <c r="LXK27" s="147"/>
      <c r="LXL27" s="147"/>
      <c r="LXM27" s="147"/>
      <c r="LXN27" s="147"/>
      <c r="LXO27" s="147"/>
      <c r="LXP27" s="147"/>
      <c r="LXQ27" s="147"/>
      <c r="LXR27" s="147"/>
      <c r="LXS27" s="147"/>
      <c r="LXT27" s="147"/>
      <c r="LXU27" s="147"/>
      <c r="LXV27" s="147"/>
      <c r="LXW27" s="147"/>
      <c r="LXX27" s="147"/>
      <c r="LXY27" s="147"/>
      <c r="LXZ27" s="147"/>
      <c r="LYA27" s="147"/>
      <c r="LYB27" s="147"/>
      <c r="LYC27" s="147"/>
      <c r="LYD27" s="147"/>
      <c r="LYE27" s="147"/>
      <c r="LYF27" s="147"/>
      <c r="LYG27" s="147"/>
      <c r="LYH27" s="147"/>
      <c r="LYI27" s="147"/>
      <c r="LYJ27" s="147"/>
      <c r="LYK27" s="147"/>
      <c r="LYL27" s="147"/>
      <c r="LYM27" s="147"/>
      <c r="LYN27" s="147"/>
      <c r="LYO27" s="147"/>
      <c r="LYP27" s="147"/>
      <c r="LYQ27" s="147"/>
      <c r="LYR27" s="147"/>
      <c r="LYS27" s="147"/>
      <c r="LYT27" s="147"/>
      <c r="LYU27" s="147"/>
      <c r="LYV27" s="147"/>
      <c r="LYW27" s="147"/>
      <c r="LYX27" s="147"/>
      <c r="LYY27" s="147"/>
      <c r="LYZ27" s="147"/>
      <c r="LZA27" s="147"/>
      <c r="LZB27" s="147"/>
      <c r="LZC27" s="147"/>
      <c r="LZD27" s="147"/>
      <c r="LZE27" s="147"/>
      <c r="LZF27" s="147"/>
      <c r="LZG27" s="147"/>
      <c r="LZH27" s="147"/>
      <c r="LZI27" s="147"/>
      <c r="LZJ27" s="147"/>
      <c r="LZK27" s="147"/>
      <c r="LZL27" s="147"/>
      <c r="LZM27" s="147"/>
      <c r="LZN27" s="147"/>
      <c r="LZO27" s="147"/>
      <c r="LZP27" s="147"/>
      <c r="LZQ27" s="147"/>
      <c r="LZR27" s="147"/>
      <c r="LZS27" s="147"/>
      <c r="LZT27" s="147"/>
      <c r="LZU27" s="147"/>
      <c r="LZV27" s="147"/>
      <c r="LZW27" s="147"/>
      <c r="LZX27" s="147"/>
      <c r="LZY27" s="147"/>
      <c r="LZZ27" s="147"/>
      <c r="MAA27" s="147"/>
      <c r="MAB27" s="147"/>
      <c r="MAC27" s="147"/>
      <c r="MAD27" s="147"/>
      <c r="MAE27" s="147"/>
      <c r="MAF27" s="147"/>
      <c r="MAG27" s="147"/>
      <c r="MAH27" s="147"/>
      <c r="MAI27" s="147"/>
      <c r="MAJ27" s="147"/>
      <c r="MAK27" s="147"/>
      <c r="MAL27" s="147"/>
      <c r="MAM27" s="147"/>
      <c r="MAN27" s="147"/>
      <c r="MAO27" s="147"/>
      <c r="MAP27" s="147"/>
      <c r="MAQ27" s="147"/>
      <c r="MAR27" s="147"/>
      <c r="MAS27" s="147"/>
      <c r="MAT27" s="147"/>
      <c r="MAU27" s="147"/>
      <c r="MAV27" s="147"/>
      <c r="MAW27" s="147"/>
      <c r="MAX27" s="147"/>
      <c r="MAY27" s="147"/>
      <c r="MAZ27" s="147"/>
      <c r="MBA27" s="147"/>
      <c r="MBB27" s="147"/>
      <c r="MBC27" s="147"/>
      <c r="MBD27" s="147"/>
      <c r="MBE27" s="147"/>
      <c r="MBF27" s="147"/>
      <c r="MBG27" s="147"/>
      <c r="MBH27" s="147"/>
      <c r="MBI27" s="147"/>
      <c r="MBJ27" s="147"/>
      <c r="MBK27" s="147"/>
      <c r="MBL27" s="147"/>
      <c r="MBM27" s="147"/>
      <c r="MBN27" s="147"/>
      <c r="MBO27" s="147"/>
      <c r="MBP27" s="147"/>
      <c r="MBQ27" s="147"/>
      <c r="MBR27" s="147"/>
      <c r="MBS27" s="147"/>
      <c r="MBT27" s="147"/>
      <c r="MBU27" s="147"/>
      <c r="MBV27" s="147"/>
      <c r="MBW27" s="147"/>
      <c r="MBX27" s="147"/>
      <c r="MBY27" s="147"/>
      <c r="MBZ27" s="147"/>
      <c r="MCA27" s="147"/>
      <c r="MCB27" s="147"/>
      <c r="MCC27" s="147"/>
      <c r="MCD27" s="147"/>
      <c r="MCE27" s="147"/>
      <c r="MCF27" s="147"/>
      <c r="MCG27" s="147"/>
      <c r="MCH27" s="147"/>
      <c r="MCI27" s="147"/>
      <c r="MCJ27" s="147"/>
      <c r="MCK27" s="147"/>
      <c r="MCL27" s="147"/>
      <c r="MCM27" s="147"/>
      <c r="MCN27" s="147"/>
      <c r="MCO27" s="147"/>
      <c r="MCP27" s="147"/>
      <c r="MCQ27" s="147"/>
      <c r="MCR27" s="147"/>
      <c r="MCS27" s="147"/>
      <c r="MCT27" s="147"/>
      <c r="MCU27" s="147"/>
      <c r="MCV27" s="147"/>
      <c r="MCW27" s="147"/>
      <c r="MCX27" s="147"/>
      <c r="MCY27" s="147"/>
      <c r="MCZ27" s="147"/>
      <c r="MDA27" s="147"/>
      <c r="MDB27" s="147"/>
      <c r="MDC27" s="147"/>
      <c r="MDD27" s="147"/>
      <c r="MDE27" s="147"/>
      <c r="MDF27" s="147"/>
      <c r="MDG27" s="147"/>
      <c r="MDH27" s="147"/>
      <c r="MDI27" s="147"/>
      <c r="MDJ27" s="147"/>
      <c r="MDK27" s="147"/>
      <c r="MDL27" s="147"/>
      <c r="MDM27" s="147"/>
      <c r="MDN27" s="147"/>
      <c r="MDO27" s="147"/>
      <c r="MDP27" s="147"/>
      <c r="MDQ27" s="147"/>
      <c r="MDR27" s="147"/>
      <c r="MDS27" s="147"/>
      <c r="MDT27" s="147"/>
      <c r="MDU27" s="147"/>
      <c r="MDV27" s="147"/>
      <c r="MDW27" s="147"/>
      <c r="MDX27" s="147"/>
      <c r="MDY27" s="147"/>
      <c r="MDZ27" s="147"/>
      <c r="MEA27" s="147"/>
      <c r="MEB27" s="147"/>
      <c r="MEC27" s="147"/>
      <c r="MED27" s="147"/>
      <c r="MEE27" s="147"/>
      <c r="MEF27" s="147"/>
      <c r="MEG27" s="147"/>
      <c r="MEH27" s="147"/>
      <c r="MEI27" s="147"/>
      <c r="MEJ27" s="147"/>
      <c r="MEK27" s="147"/>
      <c r="MEL27" s="147"/>
      <c r="MEM27" s="147"/>
      <c r="MEN27" s="147"/>
      <c r="MEO27" s="147"/>
      <c r="MEP27" s="147"/>
      <c r="MEQ27" s="147"/>
      <c r="MER27" s="147"/>
      <c r="MES27" s="147"/>
      <c r="MET27" s="147"/>
      <c r="MEU27" s="147"/>
      <c r="MEV27" s="147"/>
      <c r="MEW27" s="147"/>
      <c r="MEX27" s="147"/>
      <c r="MEY27" s="147"/>
      <c r="MEZ27" s="147"/>
      <c r="MFA27" s="147"/>
      <c r="MFB27" s="147"/>
      <c r="MFC27" s="147"/>
      <c r="MFD27" s="147"/>
      <c r="MFE27" s="147"/>
      <c r="MFF27" s="147"/>
      <c r="MFG27" s="147"/>
      <c r="MFH27" s="147"/>
      <c r="MFI27" s="147"/>
      <c r="MFJ27" s="147"/>
      <c r="MFK27" s="147"/>
      <c r="MFL27" s="147"/>
      <c r="MFM27" s="147"/>
      <c r="MFN27" s="147"/>
      <c r="MFO27" s="147"/>
      <c r="MFP27" s="147"/>
      <c r="MFQ27" s="147"/>
      <c r="MFR27" s="147"/>
      <c r="MFS27" s="147"/>
      <c r="MFT27" s="147"/>
      <c r="MFU27" s="147"/>
      <c r="MFV27" s="147"/>
      <c r="MFW27" s="147"/>
      <c r="MFX27" s="147"/>
      <c r="MFY27" s="147"/>
      <c r="MFZ27" s="147"/>
      <c r="MGA27" s="147"/>
      <c r="MGB27" s="147"/>
      <c r="MGC27" s="147"/>
      <c r="MGD27" s="147"/>
      <c r="MGE27" s="147"/>
      <c r="MGF27" s="147"/>
      <c r="MGG27" s="147"/>
      <c r="MGH27" s="147"/>
      <c r="MGI27" s="147"/>
      <c r="MGJ27" s="147"/>
      <c r="MGK27" s="147"/>
      <c r="MGL27" s="147"/>
      <c r="MGM27" s="147"/>
      <c r="MGN27" s="147"/>
      <c r="MGO27" s="147"/>
      <c r="MGP27" s="147"/>
      <c r="MGQ27" s="147"/>
      <c r="MGR27" s="147"/>
      <c r="MGS27" s="147"/>
      <c r="MGT27" s="147"/>
      <c r="MGU27" s="147"/>
      <c r="MGV27" s="147"/>
      <c r="MGW27" s="147"/>
      <c r="MGX27" s="147"/>
      <c r="MGY27" s="147"/>
      <c r="MGZ27" s="147"/>
      <c r="MHA27" s="147"/>
      <c r="MHB27" s="147"/>
      <c r="MHC27" s="147"/>
      <c r="MHD27" s="147"/>
      <c r="MHE27" s="147"/>
      <c r="MHF27" s="147"/>
      <c r="MHG27" s="147"/>
      <c r="MHH27" s="147"/>
      <c r="MHI27" s="147"/>
      <c r="MHJ27" s="147"/>
      <c r="MHK27" s="147"/>
      <c r="MHL27" s="147"/>
      <c r="MHM27" s="147"/>
      <c r="MHN27" s="147"/>
      <c r="MHO27" s="147"/>
      <c r="MHP27" s="147"/>
      <c r="MHQ27" s="147"/>
      <c r="MHR27" s="147"/>
      <c r="MHS27" s="147"/>
      <c r="MHT27" s="147"/>
      <c r="MHU27" s="147"/>
      <c r="MHV27" s="147"/>
      <c r="MHW27" s="147"/>
      <c r="MHX27" s="147"/>
      <c r="MHY27" s="147"/>
      <c r="MHZ27" s="147"/>
      <c r="MIA27" s="147"/>
      <c r="MIB27" s="147"/>
      <c r="MIC27" s="147"/>
      <c r="MID27" s="147"/>
      <c r="MIE27" s="147"/>
      <c r="MIF27" s="147"/>
      <c r="MIG27" s="147"/>
      <c r="MIH27" s="147"/>
      <c r="MII27" s="147"/>
      <c r="MIJ27" s="147"/>
      <c r="MIK27" s="147"/>
      <c r="MIL27" s="147"/>
      <c r="MIM27" s="147"/>
      <c r="MIN27" s="147"/>
      <c r="MIO27" s="147"/>
      <c r="MIP27" s="147"/>
      <c r="MIQ27" s="147"/>
      <c r="MIR27" s="147"/>
      <c r="MIS27" s="147"/>
      <c r="MIT27" s="147"/>
      <c r="MIU27" s="147"/>
      <c r="MIV27" s="147"/>
      <c r="MIW27" s="147"/>
      <c r="MIX27" s="147"/>
      <c r="MIY27" s="147"/>
      <c r="MIZ27" s="147"/>
      <c r="MJA27" s="147"/>
      <c r="MJB27" s="147"/>
      <c r="MJC27" s="147"/>
      <c r="MJD27" s="147"/>
      <c r="MJE27" s="147"/>
      <c r="MJF27" s="147"/>
      <c r="MJG27" s="147"/>
      <c r="MJH27" s="147"/>
      <c r="MJI27" s="147"/>
      <c r="MJJ27" s="147"/>
      <c r="MJK27" s="147"/>
      <c r="MJL27" s="147"/>
      <c r="MJM27" s="147"/>
      <c r="MJN27" s="147"/>
      <c r="MJO27" s="147"/>
      <c r="MJP27" s="147"/>
      <c r="MJQ27" s="147"/>
      <c r="MJR27" s="147"/>
      <c r="MJS27" s="147"/>
      <c r="MJT27" s="147"/>
      <c r="MJU27" s="147"/>
      <c r="MJV27" s="147"/>
      <c r="MJW27" s="147"/>
      <c r="MJX27" s="147"/>
      <c r="MJY27" s="147"/>
      <c r="MJZ27" s="147"/>
      <c r="MKA27" s="147"/>
      <c r="MKB27" s="147"/>
      <c r="MKC27" s="147"/>
      <c r="MKD27" s="147"/>
      <c r="MKE27" s="147"/>
      <c r="MKF27" s="147"/>
      <c r="MKG27" s="147"/>
      <c r="MKH27" s="147"/>
      <c r="MKI27" s="147"/>
      <c r="MKJ27" s="147"/>
      <c r="MKK27" s="147"/>
      <c r="MKL27" s="147"/>
      <c r="MKM27" s="147"/>
      <c r="MKN27" s="147"/>
      <c r="MKO27" s="147"/>
      <c r="MKP27" s="147"/>
      <c r="MKQ27" s="147"/>
      <c r="MKR27" s="147"/>
      <c r="MKS27" s="147"/>
      <c r="MKT27" s="147"/>
      <c r="MKU27" s="147"/>
      <c r="MKV27" s="147"/>
      <c r="MKW27" s="147"/>
      <c r="MKX27" s="147"/>
      <c r="MKY27" s="147"/>
      <c r="MKZ27" s="147"/>
      <c r="MLA27" s="147"/>
      <c r="MLB27" s="147"/>
      <c r="MLC27" s="147"/>
      <c r="MLD27" s="147"/>
      <c r="MLE27" s="147"/>
      <c r="MLF27" s="147"/>
      <c r="MLG27" s="147"/>
      <c r="MLH27" s="147"/>
      <c r="MLI27" s="147"/>
      <c r="MLJ27" s="147"/>
      <c r="MLK27" s="147"/>
      <c r="MLL27" s="147"/>
      <c r="MLM27" s="147"/>
      <c r="MLN27" s="147"/>
      <c r="MLO27" s="147"/>
      <c r="MLP27" s="147"/>
      <c r="MLQ27" s="147"/>
      <c r="MLR27" s="147"/>
      <c r="MLS27" s="147"/>
      <c r="MLT27" s="147"/>
      <c r="MLU27" s="147"/>
      <c r="MLV27" s="147"/>
      <c r="MLW27" s="147"/>
      <c r="MLX27" s="147"/>
      <c r="MLY27" s="147"/>
      <c r="MLZ27" s="147"/>
      <c r="MMA27" s="147"/>
      <c r="MMB27" s="147"/>
      <c r="MMC27" s="147"/>
      <c r="MMD27" s="147"/>
      <c r="MME27" s="147"/>
      <c r="MMF27" s="147"/>
      <c r="MMG27" s="147"/>
      <c r="MMH27" s="147"/>
      <c r="MMI27" s="147"/>
      <c r="MMJ27" s="147"/>
      <c r="MMK27" s="147"/>
      <c r="MML27" s="147"/>
      <c r="MMM27" s="147"/>
      <c r="MMN27" s="147"/>
      <c r="MMO27" s="147"/>
      <c r="MMP27" s="147"/>
      <c r="MMQ27" s="147"/>
      <c r="MMR27" s="147"/>
      <c r="MMS27" s="147"/>
      <c r="MMT27" s="147"/>
      <c r="MMU27" s="147"/>
      <c r="MMV27" s="147"/>
      <c r="MMW27" s="147"/>
      <c r="MMX27" s="147"/>
      <c r="MMY27" s="147"/>
      <c r="MMZ27" s="147"/>
      <c r="MNA27" s="147"/>
      <c r="MNB27" s="147"/>
      <c r="MNC27" s="147"/>
      <c r="MND27" s="147"/>
      <c r="MNE27" s="147"/>
      <c r="MNF27" s="147"/>
      <c r="MNG27" s="147"/>
      <c r="MNH27" s="147"/>
      <c r="MNI27" s="147"/>
      <c r="MNJ27" s="147"/>
      <c r="MNK27" s="147"/>
      <c r="MNL27" s="147"/>
      <c r="MNM27" s="147"/>
      <c r="MNN27" s="147"/>
      <c r="MNO27" s="147"/>
      <c r="MNP27" s="147"/>
      <c r="MNQ27" s="147"/>
      <c r="MNR27" s="147"/>
      <c r="MNS27" s="147"/>
      <c r="MNT27" s="147"/>
      <c r="MNU27" s="147"/>
      <c r="MNV27" s="147"/>
      <c r="MNW27" s="147"/>
      <c r="MNX27" s="147"/>
      <c r="MNY27" s="147"/>
      <c r="MNZ27" s="147"/>
      <c r="MOA27" s="147"/>
      <c r="MOB27" s="147"/>
      <c r="MOC27" s="147"/>
      <c r="MOD27" s="147"/>
      <c r="MOE27" s="147"/>
      <c r="MOF27" s="147"/>
      <c r="MOG27" s="147"/>
      <c r="MOH27" s="147"/>
      <c r="MOI27" s="147"/>
      <c r="MOJ27" s="147"/>
      <c r="MOK27" s="147"/>
      <c r="MOL27" s="147"/>
      <c r="MOM27" s="147"/>
      <c r="MON27" s="147"/>
      <c r="MOO27" s="147"/>
      <c r="MOP27" s="147"/>
      <c r="MOQ27" s="147"/>
      <c r="MOR27" s="147"/>
      <c r="MOS27" s="147"/>
      <c r="MOT27" s="147"/>
      <c r="MOU27" s="147"/>
      <c r="MOV27" s="147"/>
      <c r="MOW27" s="147"/>
      <c r="MOX27" s="147"/>
      <c r="MOY27" s="147"/>
      <c r="MOZ27" s="147"/>
      <c r="MPA27" s="147"/>
      <c r="MPB27" s="147"/>
      <c r="MPC27" s="147"/>
      <c r="MPD27" s="147"/>
      <c r="MPE27" s="147"/>
      <c r="MPF27" s="147"/>
      <c r="MPG27" s="147"/>
      <c r="MPH27" s="147"/>
      <c r="MPI27" s="147"/>
      <c r="MPJ27" s="147"/>
      <c r="MPK27" s="147"/>
      <c r="MPL27" s="147"/>
      <c r="MPM27" s="147"/>
      <c r="MPN27" s="147"/>
      <c r="MPO27" s="147"/>
      <c r="MPP27" s="147"/>
      <c r="MPQ27" s="147"/>
      <c r="MPR27" s="147"/>
      <c r="MPS27" s="147"/>
      <c r="MPT27" s="147"/>
      <c r="MPU27" s="147"/>
      <c r="MPV27" s="147"/>
      <c r="MPW27" s="147"/>
      <c r="MPX27" s="147"/>
      <c r="MPY27" s="147"/>
      <c r="MPZ27" s="147"/>
      <c r="MQA27" s="147"/>
      <c r="MQB27" s="147"/>
      <c r="MQC27" s="147"/>
      <c r="MQD27" s="147"/>
      <c r="MQE27" s="147"/>
      <c r="MQF27" s="147"/>
      <c r="MQG27" s="147"/>
      <c r="MQH27" s="147"/>
      <c r="MQI27" s="147"/>
      <c r="MQJ27" s="147"/>
      <c r="MQK27" s="147"/>
      <c r="MQL27" s="147"/>
      <c r="MQM27" s="147"/>
      <c r="MQN27" s="147"/>
      <c r="MQO27" s="147"/>
      <c r="MQP27" s="147"/>
      <c r="MQQ27" s="147"/>
      <c r="MQR27" s="147"/>
      <c r="MQS27" s="147"/>
      <c r="MQT27" s="147"/>
      <c r="MQU27" s="147"/>
      <c r="MQV27" s="147"/>
      <c r="MQW27" s="147"/>
      <c r="MQX27" s="147"/>
      <c r="MQY27" s="147"/>
      <c r="MQZ27" s="147"/>
      <c r="MRA27" s="147"/>
      <c r="MRB27" s="147"/>
      <c r="MRC27" s="147"/>
      <c r="MRD27" s="147"/>
      <c r="MRE27" s="147"/>
      <c r="MRF27" s="147"/>
      <c r="MRG27" s="147"/>
      <c r="MRH27" s="147"/>
      <c r="MRI27" s="147"/>
      <c r="MRJ27" s="147"/>
      <c r="MRK27" s="147"/>
      <c r="MRL27" s="147"/>
      <c r="MRM27" s="147"/>
      <c r="MRN27" s="147"/>
      <c r="MRO27" s="147"/>
      <c r="MRP27" s="147"/>
      <c r="MRQ27" s="147"/>
      <c r="MRR27" s="147"/>
      <c r="MRS27" s="147"/>
      <c r="MRT27" s="147"/>
      <c r="MRU27" s="147"/>
      <c r="MRV27" s="147"/>
      <c r="MRW27" s="147"/>
      <c r="MRX27" s="147"/>
      <c r="MRY27" s="147"/>
      <c r="MRZ27" s="147"/>
      <c r="MSA27" s="147"/>
      <c r="MSB27" s="147"/>
      <c r="MSC27" s="147"/>
      <c r="MSD27" s="147"/>
      <c r="MSE27" s="147"/>
      <c r="MSF27" s="147"/>
      <c r="MSG27" s="147"/>
      <c r="MSH27" s="147"/>
      <c r="MSI27" s="147"/>
      <c r="MSJ27" s="147"/>
      <c r="MSK27" s="147"/>
      <c r="MSL27" s="147"/>
      <c r="MSM27" s="147"/>
      <c r="MSN27" s="147"/>
      <c r="MSO27" s="147"/>
      <c r="MSP27" s="147"/>
      <c r="MSQ27" s="147"/>
      <c r="MSR27" s="147"/>
      <c r="MSS27" s="147"/>
      <c r="MST27" s="147"/>
      <c r="MSU27" s="147"/>
      <c r="MSV27" s="147"/>
      <c r="MSW27" s="147"/>
      <c r="MSX27" s="147"/>
      <c r="MSY27" s="147"/>
      <c r="MSZ27" s="147"/>
      <c r="MTA27" s="147"/>
      <c r="MTB27" s="147"/>
      <c r="MTC27" s="147"/>
      <c r="MTD27" s="147"/>
      <c r="MTE27" s="147"/>
      <c r="MTF27" s="147"/>
      <c r="MTG27" s="147"/>
      <c r="MTH27" s="147"/>
      <c r="MTI27" s="147"/>
      <c r="MTJ27" s="147"/>
      <c r="MTK27" s="147"/>
      <c r="MTL27" s="147"/>
      <c r="MTM27" s="147"/>
      <c r="MTN27" s="147"/>
      <c r="MTO27" s="147"/>
      <c r="MTP27" s="147"/>
      <c r="MTQ27" s="147"/>
      <c r="MTR27" s="147"/>
      <c r="MTS27" s="147"/>
      <c r="MTT27" s="147"/>
      <c r="MTU27" s="147"/>
      <c r="MTV27" s="147"/>
      <c r="MTW27" s="147"/>
      <c r="MTX27" s="147"/>
      <c r="MTY27" s="147"/>
      <c r="MTZ27" s="147"/>
      <c r="MUA27" s="147"/>
      <c r="MUB27" s="147"/>
      <c r="MUC27" s="147"/>
      <c r="MUD27" s="147"/>
      <c r="MUE27" s="147"/>
      <c r="MUF27" s="147"/>
      <c r="MUG27" s="147"/>
      <c r="MUH27" s="147"/>
      <c r="MUI27" s="147"/>
      <c r="MUJ27" s="147"/>
      <c r="MUK27" s="147"/>
      <c r="MUL27" s="147"/>
      <c r="MUM27" s="147"/>
      <c r="MUN27" s="147"/>
      <c r="MUO27" s="147"/>
      <c r="MUP27" s="147"/>
      <c r="MUQ27" s="147"/>
      <c r="MUR27" s="147"/>
      <c r="MUS27" s="147"/>
      <c r="MUT27" s="147"/>
      <c r="MUU27" s="147"/>
      <c r="MUV27" s="147"/>
      <c r="MUW27" s="147"/>
      <c r="MUX27" s="147"/>
      <c r="MUY27" s="147"/>
      <c r="MUZ27" s="147"/>
      <c r="MVA27" s="147"/>
      <c r="MVB27" s="147"/>
      <c r="MVC27" s="147"/>
      <c r="MVD27" s="147"/>
      <c r="MVE27" s="147"/>
      <c r="MVF27" s="147"/>
      <c r="MVG27" s="147"/>
      <c r="MVH27" s="147"/>
      <c r="MVI27" s="147"/>
      <c r="MVJ27" s="147"/>
      <c r="MVK27" s="147"/>
      <c r="MVL27" s="147"/>
      <c r="MVM27" s="147"/>
      <c r="MVN27" s="147"/>
      <c r="MVO27" s="147"/>
      <c r="MVP27" s="147"/>
      <c r="MVQ27" s="147"/>
      <c r="MVR27" s="147"/>
      <c r="MVS27" s="147"/>
      <c r="MVT27" s="147"/>
      <c r="MVU27" s="147"/>
      <c r="MVV27" s="147"/>
      <c r="MVW27" s="147"/>
      <c r="MVX27" s="147"/>
      <c r="MVY27" s="147"/>
      <c r="MVZ27" s="147"/>
      <c r="MWA27" s="147"/>
      <c r="MWB27" s="147"/>
      <c r="MWC27" s="147"/>
      <c r="MWD27" s="147"/>
      <c r="MWE27" s="147"/>
      <c r="MWF27" s="147"/>
      <c r="MWG27" s="147"/>
      <c r="MWH27" s="147"/>
      <c r="MWI27" s="147"/>
      <c r="MWJ27" s="147"/>
      <c r="MWK27" s="147"/>
      <c r="MWL27" s="147"/>
      <c r="MWM27" s="147"/>
      <c r="MWN27" s="147"/>
      <c r="MWO27" s="147"/>
      <c r="MWP27" s="147"/>
      <c r="MWQ27" s="147"/>
      <c r="MWR27" s="147"/>
      <c r="MWS27" s="147"/>
      <c r="MWT27" s="147"/>
      <c r="MWU27" s="147"/>
      <c r="MWV27" s="147"/>
      <c r="MWW27" s="147"/>
      <c r="MWX27" s="147"/>
      <c r="MWY27" s="147"/>
      <c r="MWZ27" s="147"/>
      <c r="MXA27" s="147"/>
      <c r="MXB27" s="147"/>
      <c r="MXC27" s="147"/>
      <c r="MXD27" s="147"/>
      <c r="MXE27" s="147"/>
      <c r="MXF27" s="147"/>
      <c r="MXG27" s="147"/>
      <c r="MXH27" s="147"/>
      <c r="MXI27" s="147"/>
      <c r="MXJ27" s="147"/>
      <c r="MXK27" s="147"/>
      <c r="MXL27" s="147"/>
      <c r="MXM27" s="147"/>
      <c r="MXN27" s="147"/>
      <c r="MXO27" s="147"/>
      <c r="MXP27" s="147"/>
      <c r="MXQ27" s="147"/>
      <c r="MXR27" s="147"/>
      <c r="MXS27" s="147"/>
      <c r="MXT27" s="147"/>
      <c r="MXU27" s="147"/>
      <c r="MXV27" s="147"/>
      <c r="MXW27" s="147"/>
      <c r="MXX27" s="147"/>
      <c r="MXY27" s="147"/>
      <c r="MXZ27" s="147"/>
      <c r="MYA27" s="147"/>
      <c r="MYB27" s="147"/>
      <c r="MYC27" s="147"/>
      <c r="MYD27" s="147"/>
      <c r="MYE27" s="147"/>
      <c r="MYF27" s="147"/>
      <c r="MYG27" s="147"/>
      <c r="MYH27" s="147"/>
      <c r="MYI27" s="147"/>
      <c r="MYJ27" s="147"/>
      <c r="MYK27" s="147"/>
      <c r="MYL27" s="147"/>
      <c r="MYM27" s="147"/>
      <c r="MYN27" s="147"/>
      <c r="MYO27" s="147"/>
      <c r="MYP27" s="147"/>
      <c r="MYQ27" s="147"/>
      <c r="MYR27" s="147"/>
      <c r="MYS27" s="147"/>
      <c r="MYT27" s="147"/>
      <c r="MYU27" s="147"/>
      <c r="MYV27" s="147"/>
      <c r="MYW27" s="147"/>
      <c r="MYX27" s="147"/>
      <c r="MYY27" s="147"/>
      <c r="MYZ27" s="147"/>
      <c r="MZA27" s="147"/>
      <c r="MZB27" s="147"/>
      <c r="MZC27" s="147"/>
      <c r="MZD27" s="147"/>
      <c r="MZE27" s="147"/>
      <c r="MZF27" s="147"/>
      <c r="MZG27" s="147"/>
      <c r="MZH27" s="147"/>
      <c r="MZI27" s="147"/>
      <c r="MZJ27" s="147"/>
      <c r="MZK27" s="147"/>
      <c r="MZL27" s="147"/>
      <c r="MZM27" s="147"/>
      <c r="MZN27" s="147"/>
      <c r="MZO27" s="147"/>
      <c r="MZP27" s="147"/>
      <c r="MZQ27" s="147"/>
      <c r="MZR27" s="147"/>
      <c r="MZS27" s="147"/>
      <c r="MZT27" s="147"/>
      <c r="MZU27" s="147"/>
      <c r="MZV27" s="147"/>
      <c r="MZW27" s="147"/>
      <c r="MZX27" s="147"/>
      <c r="MZY27" s="147"/>
      <c r="MZZ27" s="147"/>
      <c r="NAA27" s="147"/>
      <c r="NAB27" s="147"/>
      <c r="NAC27" s="147"/>
      <c r="NAD27" s="147"/>
      <c r="NAE27" s="147"/>
      <c r="NAF27" s="147"/>
      <c r="NAG27" s="147"/>
      <c r="NAH27" s="147"/>
      <c r="NAI27" s="147"/>
      <c r="NAJ27" s="147"/>
      <c r="NAK27" s="147"/>
      <c r="NAL27" s="147"/>
      <c r="NAM27" s="147"/>
      <c r="NAN27" s="147"/>
      <c r="NAO27" s="147"/>
      <c r="NAP27" s="147"/>
      <c r="NAQ27" s="147"/>
      <c r="NAR27" s="147"/>
      <c r="NAS27" s="147"/>
      <c r="NAT27" s="147"/>
      <c r="NAU27" s="147"/>
      <c r="NAV27" s="147"/>
      <c r="NAW27" s="147"/>
      <c r="NAX27" s="147"/>
      <c r="NAY27" s="147"/>
      <c r="NAZ27" s="147"/>
      <c r="NBA27" s="147"/>
      <c r="NBB27" s="147"/>
      <c r="NBC27" s="147"/>
      <c r="NBD27" s="147"/>
      <c r="NBE27" s="147"/>
      <c r="NBF27" s="147"/>
      <c r="NBG27" s="147"/>
      <c r="NBH27" s="147"/>
      <c r="NBI27" s="147"/>
      <c r="NBJ27" s="147"/>
      <c r="NBK27" s="147"/>
      <c r="NBL27" s="147"/>
      <c r="NBM27" s="147"/>
      <c r="NBN27" s="147"/>
      <c r="NBO27" s="147"/>
      <c r="NBP27" s="147"/>
      <c r="NBQ27" s="147"/>
      <c r="NBR27" s="147"/>
      <c r="NBS27" s="147"/>
      <c r="NBT27" s="147"/>
      <c r="NBU27" s="147"/>
      <c r="NBV27" s="147"/>
      <c r="NBW27" s="147"/>
      <c r="NBX27" s="147"/>
      <c r="NBY27" s="147"/>
      <c r="NBZ27" s="147"/>
      <c r="NCA27" s="147"/>
      <c r="NCB27" s="147"/>
      <c r="NCC27" s="147"/>
      <c r="NCD27" s="147"/>
      <c r="NCE27" s="147"/>
      <c r="NCF27" s="147"/>
      <c r="NCG27" s="147"/>
      <c r="NCH27" s="147"/>
      <c r="NCI27" s="147"/>
      <c r="NCJ27" s="147"/>
      <c r="NCK27" s="147"/>
      <c r="NCL27" s="147"/>
      <c r="NCM27" s="147"/>
      <c r="NCN27" s="147"/>
      <c r="NCO27" s="147"/>
      <c r="NCP27" s="147"/>
      <c r="NCQ27" s="147"/>
      <c r="NCR27" s="147"/>
      <c r="NCS27" s="147"/>
      <c r="NCT27" s="147"/>
      <c r="NCU27" s="147"/>
      <c r="NCV27" s="147"/>
      <c r="NCW27" s="147"/>
      <c r="NCX27" s="147"/>
      <c r="NCY27" s="147"/>
      <c r="NCZ27" s="147"/>
      <c r="NDA27" s="147"/>
      <c r="NDB27" s="147"/>
      <c r="NDC27" s="147"/>
      <c r="NDD27" s="147"/>
      <c r="NDE27" s="147"/>
      <c r="NDF27" s="147"/>
      <c r="NDG27" s="147"/>
      <c r="NDH27" s="147"/>
      <c r="NDI27" s="147"/>
      <c r="NDJ27" s="147"/>
      <c r="NDK27" s="147"/>
      <c r="NDL27" s="147"/>
      <c r="NDM27" s="147"/>
      <c r="NDN27" s="147"/>
      <c r="NDO27" s="147"/>
      <c r="NDP27" s="147"/>
      <c r="NDQ27" s="147"/>
      <c r="NDR27" s="147"/>
      <c r="NDS27" s="147"/>
      <c r="NDT27" s="147"/>
      <c r="NDU27" s="147"/>
      <c r="NDV27" s="147"/>
      <c r="NDW27" s="147"/>
      <c r="NDX27" s="147"/>
      <c r="NDY27" s="147"/>
      <c r="NDZ27" s="147"/>
      <c r="NEA27" s="147"/>
      <c r="NEB27" s="147"/>
      <c r="NEC27" s="147"/>
      <c r="NED27" s="147"/>
      <c r="NEE27" s="147"/>
      <c r="NEF27" s="147"/>
      <c r="NEG27" s="147"/>
      <c r="NEH27" s="147"/>
      <c r="NEI27" s="147"/>
      <c r="NEJ27" s="147"/>
      <c r="NEK27" s="147"/>
      <c r="NEL27" s="147"/>
      <c r="NEM27" s="147"/>
      <c r="NEN27" s="147"/>
      <c r="NEO27" s="147"/>
      <c r="NEP27" s="147"/>
      <c r="NEQ27" s="147"/>
      <c r="NER27" s="147"/>
      <c r="NES27" s="147"/>
      <c r="NET27" s="147"/>
      <c r="NEU27" s="147"/>
      <c r="NEV27" s="147"/>
      <c r="NEW27" s="147"/>
      <c r="NEX27" s="147"/>
      <c r="NEY27" s="147"/>
      <c r="NEZ27" s="147"/>
      <c r="NFA27" s="147"/>
      <c r="NFB27" s="147"/>
      <c r="NFC27" s="147"/>
      <c r="NFD27" s="147"/>
      <c r="NFE27" s="147"/>
      <c r="NFF27" s="147"/>
      <c r="NFG27" s="147"/>
      <c r="NFH27" s="147"/>
      <c r="NFI27" s="147"/>
      <c r="NFJ27" s="147"/>
      <c r="NFK27" s="147"/>
      <c r="NFL27" s="147"/>
      <c r="NFM27" s="147"/>
      <c r="NFN27" s="147"/>
      <c r="NFO27" s="147"/>
      <c r="NFP27" s="147"/>
      <c r="NFQ27" s="147"/>
      <c r="NFR27" s="147"/>
      <c r="NFS27" s="147"/>
      <c r="NFT27" s="147"/>
      <c r="NFU27" s="147"/>
      <c r="NFV27" s="147"/>
      <c r="NFW27" s="147"/>
      <c r="NFX27" s="147"/>
      <c r="NFY27" s="147"/>
      <c r="NFZ27" s="147"/>
      <c r="NGA27" s="147"/>
      <c r="NGB27" s="147"/>
      <c r="NGC27" s="147"/>
      <c r="NGD27" s="147"/>
      <c r="NGE27" s="147"/>
      <c r="NGF27" s="147"/>
      <c r="NGG27" s="147"/>
      <c r="NGH27" s="147"/>
      <c r="NGI27" s="147"/>
      <c r="NGJ27" s="147"/>
      <c r="NGK27" s="147"/>
      <c r="NGL27" s="147"/>
      <c r="NGM27" s="147"/>
      <c r="NGN27" s="147"/>
      <c r="NGO27" s="147"/>
      <c r="NGP27" s="147"/>
      <c r="NGQ27" s="147"/>
      <c r="NGR27" s="147"/>
      <c r="NGS27" s="147"/>
      <c r="NGT27" s="147"/>
      <c r="NGU27" s="147"/>
      <c r="NGV27" s="147"/>
      <c r="NGW27" s="147"/>
      <c r="NGX27" s="147"/>
      <c r="NGY27" s="147"/>
      <c r="NGZ27" s="147"/>
      <c r="NHA27" s="147"/>
      <c r="NHB27" s="147"/>
      <c r="NHC27" s="147"/>
      <c r="NHD27" s="147"/>
      <c r="NHE27" s="147"/>
      <c r="NHF27" s="147"/>
      <c r="NHG27" s="147"/>
      <c r="NHH27" s="147"/>
      <c r="NHI27" s="147"/>
      <c r="NHJ27" s="147"/>
      <c r="NHK27" s="147"/>
      <c r="NHL27" s="147"/>
      <c r="NHM27" s="147"/>
      <c r="NHN27" s="147"/>
      <c r="NHO27" s="147"/>
      <c r="NHP27" s="147"/>
      <c r="NHQ27" s="147"/>
      <c r="NHR27" s="147"/>
      <c r="NHS27" s="147"/>
      <c r="NHT27" s="147"/>
      <c r="NHU27" s="147"/>
      <c r="NHV27" s="147"/>
      <c r="NHW27" s="147"/>
      <c r="NHX27" s="147"/>
      <c r="NHY27" s="147"/>
      <c r="NHZ27" s="147"/>
      <c r="NIA27" s="147"/>
      <c r="NIB27" s="147"/>
      <c r="NIC27" s="147"/>
      <c r="NID27" s="147"/>
      <c r="NIE27" s="147"/>
      <c r="NIF27" s="147"/>
      <c r="NIG27" s="147"/>
      <c r="NIH27" s="147"/>
      <c r="NII27" s="147"/>
      <c r="NIJ27" s="147"/>
      <c r="NIK27" s="147"/>
      <c r="NIL27" s="147"/>
      <c r="NIM27" s="147"/>
      <c r="NIN27" s="147"/>
      <c r="NIO27" s="147"/>
      <c r="NIP27" s="147"/>
      <c r="NIQ27" s="147"/>
      <c r="NIR27" s="147"/>
      <c r="NIS27" s="147"/>
      <c r="NIT27" s="147"/>
      <c r="NIU27" s="147"/>
      <c r="NIV27" s="147"/>
      <c r="NIW27" s="147"/>
      <c r="NIX27" s="147"/>
      <c r="NIY27" s="147"/>
      <c r="NIZ27" s="147"/>
      <c r="NJA27" s="147"/>
      <c r="NJB27" s="147"/>
      <c r="NJC27" s="147"/>
      <c r="NJD27" s="147"/>
      <c r="NJE27" s="147"/>
      <c r="NJF27" s="147"/>
      <c r="NJG27" s="147"/>
      <c r="NJH27" s="147"/>
      <c r="NJI27" s="147"/>
      <c r="NJJ27" s="147"/>
      <c r="NJK27" s="147"/>
      <c r="NJL27" s="147"/>
      <c r="NJM27" s="147"/>
      <c r="NJN27" s="147"/>
      <c r="NJO27" s="147"/>
      <c r="NJP27" s="147"/>
      <c r="NJQ27" s="147"/>
      <c r="NJR27" s="147"/>
      <c r="NJS27" s="147"/>
      <c r="NJT27" s="147"/>
      <c r="NJU27" s="147"/>
      <c r="NJV27" s="147"/>
      <c r="NJW27" s="147"/>
      <c r="NJX27" s="147"/>
      <c r="NJY27" s="147"/>
      <c r="NJZ27" s="147"/>
      <c r="NKA27" s="147"/>
      <c r="NKB27" s="147"/>
      <c r="NKC27" s="147"/>
      <c r="NKD27" s="147"/>
      <c r="NKE27" s="147"/>
      <c r="NKF27" s="147"/>
      <c r="NKG27" s="147"/>
      <c r="NKH27" s="147"/>
      <c r="NKI27" s="147"/>
      <c r="NKJ27" s="147"/>
      <c r="NKK27" s="147"/>
      <c r="NKL27" s="147"/>
      <c r="NKM27" s="147"/>
      <c r="NKN27" s="147"/>
      <c r="NKO27" s="147"/>
      <c r="NKP27" s="147"/>
      <c r="NKQ27" s="147"/>
      <c r="NKR27" s="147"/>
      <c r="NKS27" s="147"/>
      <c r="NKT27" s="147"/>
      <c r="NKU27" s="147"/>
      <c r="NKV27" s="147"/>
      <c r="NKW27" s="147"/>
      <c r="NKX27" s="147"/>
      <c r="NKY27" s="147"/>
      <c r="NKZ27" s="147"/>
      <c r="NLA27" s="147"/>
      <c r="NLB27" s="147"/>
      <c r="NLC27" s="147"/>
      <c r="NLD27" s="147"/>
      <c r="NLE27" s="147"/>
      <c r="NLF27" s="147"/>
      <c r="NLG27" s="147"/>
      <c r="NLH27" s="147"/>
      <c r="NLI27" s="147"/>
      <c r="NLJ27" s="147"/>
      <c r="NLK27" s="147"/>
      <c r="NLL27" s="147"/>
      <c r="NLM27" s="147"/>
      <c r="NLN27" s="147"/>
      <c r="NLO27" s="147"/>
      <c r="NLP27" s="147"/>
      <c r="NLQ27" s="147"/>
      <c r="NLR27" s="147"/>
      <c r="NLS27" s="147"/>
      <c r="NLT27" s="147"/>
      <c r="NLU27" s="147"/>
      <c r="NLV27" s="147"/>
      <c r="NLW27" s="147"/>
      <c r="NLX27" s="147"/>
      <c r="NLY27" s="147"/>
      <c r="NLZ27" s="147"/>
      <c r="NMA27" s="147"/>
      <c r="NMB27" s="147"/>
      <c r="NMC27" s="147"/>
      <c r="NMD27" s="147"/>
      <c r="NME27" s="147"/>
      <c r="NMF27" s="147"/>
      <c r="NMG27" s="147"/>
      <c r="NMH27" s="147"/>
      <c r="NMI27" s="147"/>
      <c r="NMJ27" s="147"/>
      <c r="NMK27" s="147"/>
      <c r="NML27" s="147"/>
      <c r="NMM27" s="147"/>
      <c r="NMN27" s="147"/>
      <c r="NMO27" s="147"/>
      <c r="NMP27" s="147"/>
      <c r="NMQ27" s="147"/>
      <c r="NMR27" s="147"/>
      <c r="NMS27" s="147"/>
      <c r="NMT27" s="147"/>
      <c r="NMU27" s="147"/>
      <c r="NMV27" s="147"/>
      <c r="NMW27" s="147"/>
      <c r="NMX27" s="147"/>
      <c r="NMY27" s="147"/>
      <c r="NMZ27" s="147"/>
      <c r="NNA27" s="147"/>
      <c r="NNB27" s="147"/>
      <c r="NNC27" s="147"/>
      <c r="NND27" s="147"/>
      <c r="NNE27" s="147"/>
      <c r="NNF27" s="147"/>
      <c r="NNG27" s="147"/>
      <c r="NNH27" s="147"/>
      <c r="NNI27" s="147"/>
      <c r="NNJ27" s="147"/>
      <c r="NNK27" s="147"/>
      <c r="NNL27" s="147"/>
      <c r="NNM27" s="147"/>
      <c r="NNN27" s="147"/>
      <c r="NNO27" s="147"/>
      <c r="NNP27" s="147"/>
      <c r="NNQ27" s="147"/>
      <c r="NNR27" s="147"/>
      <c r="NNS27" s="147"/>
      <c r="NNT27" s="147"/>
      <c r="NNU27" s="147"/>
      <c r="NNV27" s="147"/>
      <c r="NNW27" s="147"/>
      <c r="NNX27" s="147"/>
      <c r="NNY27" s="147"/>
      <c r="NNZ27" s="147"/>
      <c r="NOA27" s="147"/>
      <c r="NOB27" s="147"/>
      <c r="NOC27" s="147"/>
      <c r="NOD27" s="147"/>
      <c r="NOE27" s="147"/>
      <c r="NOF27" s="147"/>
      <c r="NOG27" s="147"/>
      <c r="NOH27" s="147"/>
      <c r="NOI27" s="147"/>
      <c r="NOJ27" s="147"/>
      <c r="NOK27" s="147"/>
      <c r="NOL27" s="147"/>
      <c r="NOM27" s="147"/>
      <c r="NON27" s="147"/>
      <c r="NOO27" s="147"/>
      <c r="NOP27" s="147"/>
      <c r="NOQ27" s="147"/>
      <c r="NOR27" s="147"/>
      <c r="NOS27" s="147"/>
      <c r="NOT27" s="147"/>
      <c r="NOU27" s="147"/>
      <c r="NOV27" s="147"/>
      <c r="NOW27" s="147"/>
      <c r="NOX27" s="147"/>
      <c r="NOY27" s="147"/>
      <c r="NOZ27" s="147"/>
      <c r="NPA27" s="147"/>
      <c r="NPB27" s="147"/>
      <c r="NPC27" s="147"/>
      <c r="NPD27" s="147"/>
      <c r="NPE27" s="147"/>
      <c r="NPF27" s="147"/>
      <c r="NPG27" s="147"/>
      <c r="NPH27" s="147"/>
      <c r="NPI27" s="147"/>
      <c r="NPJ27" s="147"/>
      <c r="NPK27" s="147"/>
      <c r="NPL27" s="147"/>
      <c r="NPM27" s="147"/>
      <c r="NPN27" s="147"/>
      <c r="NPO27" s="147"/>
      <c r="NPP27" s="147"/>
      <c r="NPQ27" s="147"/>
      <c r="NPR27" s="147"/>
      <c r="NPS27" s="147"/>
      <c r="NPT27" s="147"/>
      <c r="NPU27" s="147"/>
      <c r="NPV27" s="147"/>
      <c r="NPW27" s="147"/>
      <c r="NPX27" s="147"/>
      <c r="NPY27" s="147"/>
      <c r="NPZ27" s="147"/>
      <c r="NQA27" s="147"/>
      <c r="NQB27" s="147"/>
      <c r="NQC27" s="147"/>
      <c r="NQD27" s="147"/>
      <c r="NQE27" s="147"/>
      <c r="NQF27" s="147"/>
      <c r="NQG27" s="147"/>
      <c r="NQH27" s="147"/>
      <c r="NQI27" s="147"/>
      <c r="NQJ27" s="147"/>
      <c r="NQK27" s="147"/>
      <c r="NQL27" s="147"/>
      <c r="NQM27" s="147"/>
      <c r="NQN27" s="147"/>
      <c r="NQO27" s="147"/>
      <c r="NQP27" s="147"/>
      <c r="NQQ27" s="147"/>
      <c r="NQR27" s="147"/>
      <c r="NQS27" s="147"/>
      <c r="NQT27" s="147"/>
      <c r="NQU27" s="147"/>
      <c r="NQV27" s="147"/>
      <c r="NQW27" s="147"/>
      <c r="NQX27" s="147"/>
      <c r="NQY27" s="147"/>
      <c r="NQZ27" s="147"/>
      <c r="NRA27" s="147"/>
      <c r="NRB27" s="147"/>
      <c r="NRC27" s="147"/>
      <c r="NRD27" s="147"/>
      <c r="NRE27" s="147"/>
      <c r="NRF27" s="147"/>
      <c r="NRG27" s="147"/>
      <c r="NRH27" s="147"/>
      <c r="NRI27" s="147"/>
      <c r="NRJ27" s="147"/>
      <c r="NRK27" s="147"/>
      <c r="NRL27" s="147"/>
      <c r="NRM27" s="147"/>
      <c r="NRN27" s="147"/>
      <c r="NRO27" s="147"/>
      <c r="NRP27" s="147"/>
      <c r="NRQ27" s="147"/>
      <c r="NRR27" s="147"/>
      <c r="NRS27" s="147"/>
      <c r="NRT27" s="147"/>
      <c r="NRU27" s="147"/>
      <c r="NRV27" s="147"/>
      <c r="NRW27" s="147"/>
      <c r="NRX27" s="147"/>
      <c r="NRY27" s="147"/>
      <c r="NRZ27" s="147"/>
      <c r="NSA27" s="147"/>
      <c r="NSB27" s="147"/>
      <c r="NSC27" s="147"/>
      <c r="NSD27" s="147"/>
      <c r="NSE27" s="147"/>
      <c r="NSF27" s="147"/>
      <c r="NSG27" s="147"/>
      <c r="NSH27" s="147"/>
      <c r="NSI27" s="147"/>
      <c r="NSJ27" s="147"/>
      <c r="NSK27" s="147"/>
      <c r="NSL27" s="147"/>
      <c r="NSM27" s="147"/>
      <c r="NSN27" s="147"/>
      <c r="NSO27" s="147"/>
      <c r="NSP27" s="147"/>
      <c r="NSQ27" s="147"/>
      <c r="NSR27" s="147"/>
      <c r="NSS27" s="147"/>
      <c r="NST27" s="147"/>
      <c r="NSU27" s="147"/>
      <c r="NSV27" s="147"/>
      <c r="NSW27" s="147"/>
      <c r="NSX27" s="147"/>
      <c r="NSY27" s="147"/>
      <c r="NSZ27" s="147"/>
      <c r="NTA27" s="147"/>
      <c r="NTB27" s="147"/>
      <c r="NTC27" s="147"/>
      <c r="NTD27" s="147"/>
      <c r="NTE27" s="147"/>
      <c r="NTF27" s="147"/>
      <c r="NTG27" s="147"/>
      <c r="NTH27" s="147"/>
      <c r="NTI27" s="147"/>
      <c r="NTJ27" s="147"/>
      <c r="NTK27" s="147"/>
      <c r="NTL27" s="147"/>
      <c r="NTM27" s="147"/>
      <c r="NTN27" s="147"/>
      <c r="NTO27" s="147"/>
      <c r="NTP27" s="147"/>
      <c r="NTQ27" s="147"/>
      <c r="NTR27" s="147"/>
      <c r="NTS27" s="147"/>
      <c r="NTT27" s="147"/>
      <c r="NTU27" s="147"/>
      <c r="NTV27" s="147"/>
      <c r="NTW27" s="147"/>
      <c r="NTX27" s="147"/>
      <c r="NTY27" s="147"/>
      <c r="NTZ27" s="147"/>
      <c r="NUA27" s="147"/>
      <c r="NUB27" s="147"/>
      <c r="NUC27" s="147"/>
      <c r="NUD27" s="147"/>
      <c r="NUE27" s="147"/>
      <c r="NUF27" s="147"/>
      <c r="NUG27" s="147"/>
      <c r="NUH27" s="147"/>
      <c r="NUI27" s="147"/>
      <c r="NUJ27" s="147"/>
      <c r="NUK27" s="147"/>
      <c r="NUL27" s="147"/>
      <c r="NUM27" s="147"/>
      <c r="NUN27" s="147"/>
      <c r="NUO27" s="147"/>
      <c r="NUP27" s="147"/>
      <c r="NUQ27" s="147"/>
      <c r="NUR27" s="147"/>
      <c r="NUS27" s="147"/>
      <c r="NUT27" s="147"/>
      <c r="NUU27" s="147"/>
      <c r="NUV27" s="147"/>
      <c r="NUW27" s="147"/>
      <c r="NUX27" s="147"/>
      <c r="NUY27" s="147"/>
      <c r="NUZ27" s="147"/>
      <c r="NVA27" s="147"/>
      <c r="NVB27" s="147"/>
      <c r="NVC27" s="147"/>
      <c r="NVD27" s="147"/>
      <c r="NVE27" s="147"/>
      <c r="NVF27" s="147"/>
      <c r="NVG27" s="147"/>
      <c r="NVH27" s="147"/>
      <c r="NVI27" s="147"/>
      <c r="NVJ27" s="147"/>
      <c r="NVK27" s="147"/>
      <c r="NVL27" s="147"/>
      <c r="NVM27" s="147"/>
      <c r="NVN27" s="147"/>
      <c r="NVO27" s="147"/>
      <c r="NVP27" s="147"/>
      <c r="NVQ27" s="147"/>
      <c r="NVR27" s="147"/>
      <c r="NVS27" s="147"/>
      <c r="NVT27" s="147"/>
      <c r="NVU27" s="147"/>
      <c r="NVV27" s="147"/>
      <c r="NVW27" s="147"/>
      <c r="NVX27" s="147"/>
      <c r="NVY27" s="147"/>
      <c r="NVZ27" s="147"/>
      <c r="NWA27" s="147"/>
      <c r="NWB27" s="147"/>
      <c r="NWC27" s="147"/>
      <c r="NWD27" s="147"/>
      <c r="NWE27" s="147"/>
      <c r="NWF27" s="147"/>
      <c r="NWG27" s="147"/>
      <c r="NWH27" s="147"/>
      <c r="NWI27" s="147"/>
      <c r="NWJ27" s="147"/>
      <c r="NWK27" s="147"/>
      <c r="NWL27" s="147"/>
      <c r="NWM27" s="147"/>
      <c r="NWN27" s="147"/>
      <c r="NWO27" s="147"/>
      <c r="NWP27" s="147"/>
      <c r="NWQ27" s="147"/>
      <c r="NWR27" s="147"/>
      <c r="NWS27" s="147"/>
      <c r="NWT27" s="147"/>
      <c r="NWU27" s="147"/>
      <c r="NWV27" s="147"/>
      <c r="NWW27" s="147"/>
      <c r="NWX27" s="147"/>
      <c r="NWY27" s="147"/>
      <c r="NWZ27" s="147"/>
      <c r="NXA27" s="147"/>
      <c r="NXB27" s="147"/>
      <c r="NXC27" s="147"/>
      <c r="NXD27" s="147"/>
      <c r="NXE27" s="147"/>
      <c r="NXF27" s="147"/>
      <c r="NXG27" s="147"/>
      <c r="NXH27" s="147"/>
      <c r="NXI27" s="147"/>
      <c r="NXJ27" s="147"/>
      <c r="NXK27" s="147"/>
      <c r="NXL27" s="147"/>
      <c r="NXM27" s="147"/>
      <c r="NXN27" s="147"/>
      <c r="NXO27" s="147"/>
      <c r="NXP27" s="147"/>
      <c r="NXQ27" s="147"/>
      <c r="NXR27" s="147"/>
      <c r="NXS27" s="147"/>
      <c r="NXT27" s="147"/>
      <c r="NXU27" s="147"/>
      <c r="NXV27" s="147"/>
      <c r="NXW27" s="147"/>
      <c r="NXX27" s="147"/>
      <c r="NXY27" s="147"/>
      <c r="NXZ27" s="147"/>
      <c r="NYA27" s="147"/>
      <c r="NYB27" s="147"/>
      <c r="NYC27" s="147"/>
      <c r="NYD27" s="147"/>
      <c r="NYE27" s="147"/>
      <c r="NYF27" s="147"/>
      <c r="NYG27" s="147"/>
      <c r="NYH27" s="147"/>
      <c r="NYI27" s="147"/>
      <c r="NYJ27" s="147"/>
      <c r="NYK27" s="147"/>
      <c r="NYL27" s="147"/>
      <c r="NYM27" s="147"/>
      <c r="NYN27" s="147"/>
      <c r="NYO27" s="147"/>
      <c r="NYP27" s="147"/>
      <c r="NYQ27" s="147"/>
      <c r="NYR27" s="147"/>
      <c r="NYS27" s="147"/>
      <c r="NYT27" s="147"/>
      <c r="NYU27" s="147"/>
      <c r="NYV27" s="147"/>
      <c r="NYW27" s="147"/>
      <c r="NYX27" s="147"/>
      <c r="NYY27" s="147"/>
      <c r="NYZ27" s="147"/>
      <c r="NZA27" s="147"/>
      <c r="NZB27" s="147"/>
      <c r="NZC27" s="147"/>
      <c r="NZD27" s="147"/>
      <c r="NZE27" s="147"/>
      <c r="NZF27" s="147"/>
      <c r="NZG27" s="147"/>
      <c r="NZH27" s="147"/>
      <c r="NZI27" s="147"/>
      <c r="NZJ27" s="147"/>
      <c r="NZK27" s="147"/>
      <c r="NZL27" s="147"/>
      <c r="NZM27" s="147"/>
      <c r="NZN27" s="147"/>
      <c r="NZO27" s="147"/>
      <c r="NZP27" s="147"/>
      <c r="NZQ27" s="147"/>
      <c r="NZR27" s="147"/>
      <c r="NZS27" s="147"/>
      <c r="NZT27" s="147"/>
      <c r="NZU27" s="147"/>
      <c r="NZV27" s="147"/>
      <c r="NZW27" s="147"/>
      <c r="NZX27" s="147"/>
      <c r="NZY27" s="147"/>
      <c r="NZZ27" s="147"/>
      <c r="OAA27" s="147"/>
      <c r="OAB27" s="147"/>
      <c r="OAC27" s="147"/>
      <c r="OAD27" s="147"/>
      <c r="OAE27" s="147"/>
      <c r="OAF27" s="147"/>
      <c r="OAG27" s="147"/>
      <c r="OAH27" s="147"/>
      <c r="OAI27" s="147"/>
      <c r="OAJ27" s="147"/>
      <c r="OAK27" s="147"/>
      <c r="OAL27" s="147"/>
      <c r="OAM27" s="147"/>
      <c r="OAN27" s="147"/>
      <c r="OAO27" s="147"/>
      <c r="OAP27" s="147"/>
      <c r="OAQ27" s="147"/>
      <c r="OAR27" s="147"/>
      <c r="OAS27" s="147"/>
      <c r="OAT27" s="147"/>
      <c r="OAU27" s="147"/>
      <c r="OAV27" s="147"/>
      <c r="OAW27" s="147"/>
      <c r="OAX27" s="147"/>
      <c r="OAY27" s="147"/>
      <c r="OAZ27" s="147"/>
      <c r="OBA27" s="147"/>
      <c r="OBB27" s="147"/>
      <c r="OBC27" s="147"/>
      <c r="OBD27" s="147"/>
      <c r="OBE27" s="147"/>
      <c r="OBF27" s="147"/>
      <c r="OBG27" s="147"/>
      <c r="OBH27" s="147"/>
      <c r="OBI27" s="147"/>
      <c r="OBJ27" s="147"/>
      <c r="OBK27" s="147"/>
      <c r="OBL27" s="147"/>
      <c r="OBM27" s="147"/>
      <c r="OBN27" s="147"/>
      <c r="OBO27" s="147"/>
      <c r="OBP27" s="147"/>
      <c r="OBQ27" s="147"/>
      <c r="OBR27" s="147"/>
      <c r="OBS27" s="147"/>
      <c r="OBT27" s="147"/>
      <c r="OBU27" s="147"/>
      <c r="OBV27" s="147"/>
      <c r="OBW27" s="147"/>
      <c r="OBX27" s="147"/>
      <c r="OBY27" s="147"/>
      <c r="OBZ27" s="147"/>
      <c r="OCA27" s="147"/>
      <c r="OCB27" s="147"/>
      <c r="OCC27" s="147"/>
      <c r="OCD27" s="147"/>
      <c r="OCE27" s="147"/>
      <c r="OCF27" s="147"/>
      <c r="OCG27" s="147"/>
      <c r="OCH27" s="147"/>
      <c r="OCI27" s="147"/>
      <c r="OCJ27" s="147"/>
      <c r="OCK27" s="147"/>
      <c r="OCL27" s="147"/>
      <c r="OCM27" s="147"/>
      <c r="OCN27" s="147"/>
      <c r="OCO27" s="147"/>
      <c r="OCP27" s="147"/>
      <c r="OCQ27" s="147"/>
      <c r="OCR27" s="147"/>
      <c r="OCS27" s="147"/>
      <c r="OCT27" s="147"/>
      <c r="OCU27" s="147"/>
      <c r="OCV27" s="147"/>
      <c r="OCW27" s="147"/>
      <c r="OCX27" s="147"/>
      <c r="OCY27" s="147"/>
      <c r="OCZ27" s="147"/>
      <c r="ODA27" s="147"/>
      <c r="ODB27" s="147"/>
      <c r="ODC27" s="147"/>
      <c r="ODD27" s="147"/>
      <c r="ODE27" s="147"/>
      <c r="ODF27" s="147"/>
      <c r="ODG27" s="147"/>
      <c r="ODH27" s="147"/>
      <c r="ODI27" s="147"/>
      <c r="ODJ27" s="147"/>
      <c r="ODK27" s="147"/>
      <c r="ODL27" s="147"/>
      <c r="ODM27" s="147"/>
      <c r="ODN27" s="147"/>
      <c r="ODO27" s="147"/>
      <c r="ODP27" s="147"/>
      <c r="ODQ27" s="147"/>
      <c r="ODR27" s="147"/>
      <c r="ODS27" s="147"/>
      <c r="ODT27" s="147"/>
      <c r="ODU27" s="147"/>
      <c r="ODV27" s="147"/>
      <c r="ODW27" s="147"/>
      <c r="ODX27" s="147"/>
      <c r="ODY27" s="147"/>
      <c r="ODZ27" s="147"/>
      <c r="OEA27" s="147"/>
      <c r="OEB27" s="147"/>
      <c r="OEC27" s="147"/>
      <c r="OED27" s="147"/>
      <c r="OEE27" s="147"/>
      <c r="OEF27" s="147"/>
      <c r="OEG27" s="147"/>
      <c r="OEH27" s="147"/>
      <c r="OEI27" s="147"/>
      <c r="OEJ27" s="147"/>
      <c r="OEK27" s="147"/>
      <c r="OEL27" s="147"/>
      <c r="OEM27" s="147"/>
      <c r="OEN27" s="147"/>
      <c r="OEO27" s="147"/>
      <c r="OEP27" s="147"/>
      <c r="OEQ27" s="147"/>
      <c r="OER27" s="147"/>
      <c r="OES27" s="147"/>
      <c r="OET27" s="147"/>
      <c r="OEU27" s="147"/>
      <c r="OEV27" s="147"/>
      <c r="OEW27" s="147"/>
      <c r="OEX27" s="147"/>
      <c r="OEY27" s="147"/>
      <c r="OEZ27" s="147"/>
      <c r="OFA27" s="147"/>
      <c r="OFB27" s="147"/>
      <c r="OFC27" s="147"/>
      <c r="OFD27" s="147"/>
      <c r="OFE27" s="147"/>
      <c r="OFF27" s="147"/>
      <c r="OFG27" s="147"/>
      <c r="OFH27" s="147"/>
      <c r="OFI27" s="147"/>
      <c r="OFJ27" s="147"/>
      <c r="OFK27" s="147"/>
      <c r="OFL27" s="147"/>
      <c r="OFM27" s="147"/>
      <c r="OFN27" s="147"/>
      <c r="OFO27" s="147"/>
      <c r="OFP27" s="147"/>
      <c r="OFQ27" s="147"/>
      <c r="OFR27" s="147"/>
      <c r="OFS27" s="147"/>
      <c r="OFT27" s="147"/>
      <c r="OFU27" s="147"/>
      <c r="OFV27" s="147"/>
      <c r="OFW27" s="147"/>
      <c r="OFX27" s="147"/>
      <c r="OFY27" s="147"/>
      <c r="OFZ27" s="147"/>
      <c r="OGA27" s="147"/>
      <c r="OGB27" s="147"/>
      <c r="OGC27" s="147"/>
      <c r="OGD27" s="147"/>
      <c r="OGE27" s="147"/>
      <c r="OGF27" s="147"/>
      <c r="OGG27" s="147"/>
      <c r="OGH27" s="147"/>
      <c r="OGI27" s="147"/>
      <c r="OGJ27" s="147"/>
      <c r="OGK27" s="147"/>
      <c r="OGL27" s="147"/>
      <c r="OGM27" s="147"/>
      <c r="OGN27" s="147"/>
      <c r="OGO27" s="147"/>
      <c r="OGP27" s="147"/>
      <c r="OGQ27" s="147"/>
      <c r="OGR27" s="147"/>
      <c r="OGS27" s="147"/>
      <c r="OGT27" s="147"/>
      <c r="OGU27" s="147"/>
      <c r="OGV27" s="147"/>
      <c r="OGW27" s="147"/>
      <c r="OGX27" s="147"/>
      <c r="OGY27" s="147"/>
      <c r="OGZ27" s="147"/>
      <c r="OHA27" s="147"/>
      <c r="OHB27" s="147"/>
      <c r="OHC27" s="147"/>
      <c r="OHD27" s="147"/>
      <c r="OHE27" s="147"/>
      <c r="OHF27" s="147"/>
      <c r="OHG27" s="147"/>
      <c r="OHH27" s="147"/>
      <c r="OHI27" s="147"/>
      <c r="OHJ27" s="147"/>
      <c r="OHK27" s="147"/>
      <c r="OHL27" s="147"/>
      <c r="OHM27" s="147"/>
      <c r="OHN27" s="147"/>
      <c r="OHO27" s="147"/>
      <c r="OHP27" s="147"/>
      <c r="OHQ27" s="147"/>
      <c r="OHR27" s="147"/>
      <c r="OHS27" s="147"/>
      <c r="OHT27" s="147"/>
      <c r="OHU27" s="147"/>
      <c r="OHV27" s="147"/>
      <c r="OHW27" s="147"/>
      <c r="OHX27" s="147"/>
      <c r="OHY27" s="147"/>
      <c r="OHZ27" s="147"/>
      <c r="OIA27" s="147"/>
      <c r="OIB27" s="147"/>
      <c r="OIC27" s="147"/>
      <c r="OID27" s="147"/>
      <c r="OIE27" s="147"/>
      <c r="OIF27" s="147"/>
      <c r="OIG27" s="147"/>
      <c r="OIH27" s="147"/>
      <c r="OII27" s="147"/>
      <c r="OIJ27" s="147"/>
      <c r="OIK27" s="147"/>
      <c r="OIL27" s="147"/>
      <c r="OIM27" s="147"/>
      <c r="OIN27" s="147"/>
      <c r="OIO27" s="147"/>
      <c r="OIP27" s="147"/>
      <c r="OIQ27" s="147"/>
      <c r="OIR27" s="147"/>
      <c r="OIS27" s="147"/>
      <c r="OIT27" s="147"/>
      <c r="OIU27" s="147"/>
      <c r="OIV27" s="147"/>
      <c r="OIW27" s="147"/>
      <c r="OIX27" s="147"/>
      <c r="OIY27" s="147"/>
      <c r="OIZ27" s="147"/>
      <c r="OJA27" s="147"/>
      <c r="OJB27" s="147"/>
      <c r="OJC27" s="147"/>
      <c r="OJD27" s="147"/>
      <c r="OJE27" s="147"/>
      <c r="OJF27" s="147"/>
      <c r="OJG27" s="147"/>
      <c r="OJH27" s="147"/>
      <c r="OJI27" s="147"/>
      <c r="OJJ27" s="147"/>
      <c r="OJK27" s="147"/>
      <c r="OJL27" s="147"/>
      <c r="OJM27" s="147"/>
      <c r="OJN27" s="147"/>
      <c r="OJO27" s="147"/>
      <c r="OJP27" s="147"/>
      <c r="OJQ27" s="147"/>
      <c r="OJR27" s="147"/>
      <c r="OJS27" s="147"/>
      <c r="OJT27" s="147"/>
      <c r="OJU27" s="147"/>
      <c r="OJV27" s="147"/>
      <c r="OJW27" s="147"/>
      <c r="OJX27" s="147"/>
      <c r="OJY27" s="147"/>
      <c r="OJZ27" s="147"/>
      <c r="OKA27" s="147"/>
      <c r="OKB27" s="147"/>
      <c r="OKC27" s="147"/>
      <c r="OKD27" s="147"/>
      <c r="OKE27" s="147"/>
      <c r="OKF27" s="147"/>
      <c r="OKG27" s="147"/>
      <c r="OKH27" s="147"/>
      <c r="OKI27" s="147"/>
      <c r="OKJ27" s="147"/>
      <c r="OKK27" s="147"/>
      <c r="OKL27" s="147"/>
      <c r="OKM27" s="147"/>
      <c r="OKN27" s="147"/>
      <c r="OKO27" s="147"/>
      <c r="OKP27" s="147"/>
      <c r="OKQ27" s="147"/>
      <c r="OKR27" s="147"/>
      <c r="OKS27" s="147"/>
      <c r="OKT27" s="147"/>
      <c r="OKU27" s="147"/>
      <c r="OKV27" s="147"/>
      <c r="OKW27" s="147"/>
      <c r="OKX27" s="147"/>
      <c r="OKY27" s="147"/>
      <c r="OKZ27" s="147"/>
      <c r="OLA27" s="147"/>
      <c r="OLB27" s="147"/>
      <c r="OLC27" s="147"/>
      <c r="OLD27" s="147"/>
      <c r="OLE27" s="147"/>
      <c r="OLF27" s="147"/>
      <c r="OLG27" s="147"/>
      <c r="OLH27" s="147"/>
      <c r="OLI27" s="147"/>
      <c r="OLJ27" s="147"/>
      <c r="OLK27" s="147"/>
      <c r="OLL27" s="147"/>
      <c r="OLM27" s="147"/>
      <c r="OLN27" s="147"/>
      <c r="OLO27" s="147"/>
      <c r="OLP27" s="147"/>
      <c r="OLQ27" s="147"/>
      <c r="OLR27" s="147"/>
      <c r="OLS27" s="147"/>
      <c r="OLT27" s="147"/>
      <c r="OLU27" s="147"/>
      <c r="OLV27" s="147"/>
      <c r="OLW27" s="147"/>
      <c r="OLX27" s="147"/>
      <c r="OLY27" s="147"/>
      <c r="OLZ27" s="147"/>
      <c r="OMA27" s="147"/>
      <c r="OMB27" s="147"/>
      <c r="OMC27" s="147"/>
      <c r="OMD27" s="147"/>
      <c r="OME27" s="147"/>
      <c r="OMF27" s="147"/>
      <c r="OMG27" s="147"/>
      <c r="OMH27" s="147"/>
      <c r="OMI27" s="147"/>
      <c r="OMJ27" s="147"/>
      <c r="OMK27" s="147"/>
      <c r="OML27" s="147"/>
      <c r="OMM27" s="147"/>
      <c r="OMN27" s="147"/>
      <c r="OMO27" s="147"/>
      <c r="OMP27" s="147"/>
      <c r="OMQ27" s="147"/>
      <c r="OMR27" s="147"/>
      <c r="OMS27" s="147"/>
      <c r="OMT27" s="147"/>
      <c r="OMU27" s="147"/>
      <c r="OMV27" s="147"/>
      <c r="OMW27" s="147"/>
      <c r="OMX27" s="147"/>
      <c r="OMY27" s="147"/>
      <c r="OMZ27" s="147"/>
      <c r="ONA27" s="147"/>
      <c r="ONB27" s="147"/>
      <c r="ONC27" s="147"/>
      <c r="OND27" s="147"/>
      <c r="ONE27" s="147"/>
      <c r="ONF27" s="147"/>
      <c r="ONG27" s="147"/>
      <c r="ONH27" s="147"/>
      <c r="ONI27" s="147"/>
      <c r="ONJ27" s="147"/>
      <c r="ONK27" s="147"/>
      <c r="ONL27" s="147"/>
      <c r="ONM27" s="147"/>
      <c r="ONN27" s="147"/>
      <c r="ONO27" s="147"/>
      <c r="ONP27" s="147"/>
      <c r="ONQ27" s="147"/>
      <c r="ONR27" s="147"/>
      <c r="ONS27" s="147"/>
      <c r="ONT27" s="147"/>
      <c r="ONU27" s="147"/>
      <c r="ONV27" s="147"/>
      <c r="ONW27" s="147"/>
      <c r="ONX27" s="147"/>
      <c r="ONY27" s="147"/>
      <c r="ONZ27" s="147"/>
      <c r="OOA27" s="147"/>
      <c r="OOB27" s="147"/>
      <c r="OOC27" s="147"/>
      <c r="OOD27" s="147"/>
      <c r="OOE27" s="147"/>
      <c r="OOF27" s="147"/>
      <c r="OOG27" s="147"/>
      <c r="OOH27" s="147"/>
      <c r="OOI27" s="147"/>
      <c r="OOJ27" s="147"/>
      <c r="OOK27" s="147"/>
      <c r="OOL27" s="147"/>
      <c r="OOM27" s="147"/>
      <c r="OON27" s="147"/>
      <c r="OOO27" s="147"/>
      <c r="OOP27" s="147"/>
      <c r="OOQ27" s="147"/>
      <c r="OOR27" s="147"/>
      <c r="OOS27" s="147"/>
      <c r="OOT27" s="147"/>
      <c r="OOU27" s="147"/>
      <c r="OOV27" s="147"/>
      <c r="OOW27" s="147"/>
      <c r="OOX27" s="147"/>
      <c r="OOY27" s="147"/>
      <c r="OOZ27" s="147"/>
      <c r="OPA27" s="147"/>
      <c r="OPB27" s="147"/>
      <c r="OPC27" s="147"/>
      <c r="OPD27" s="147"/>
      <c r="OPE27" s="147"/>
      <c r="OPF27" s="147"/>
      <c r="OPG27" s="147"/>
      <c r="OPH27" s="147"/>
      <c r="OPI27" s="147"/>
      <c r="OPJ27" s="147"/>
      <c r="OPK27" s="147"/>
      <c r="OPL27" s="147"/>
      <c r="OPM27" s="147"/>
      <c r="OPN27" s="147"/>
      <c r="OPO27" s="147"/>
      <c r="OPP27" s="147"/>
      <c r="OPQ27" s="147"/>
      <c r="OPR27" s="147"/>
      <c r="OPS27" s="147"/>
      <c r="OPT27" s="147"/>
      <c r="OPU27" s="147"/>
      <c r="OPV27" s="147"/>
      <c r="OPW27" s="147"/>
      <c r="OPX27" s="147"/>
      <c r="OPY27" s="147"/>
      <c r="OPZ27" s="147"/>
      <c r="OQA27" s="147"/>
      <c r="OQB27" s="147"/>
      <c r="OQC27" s="147"/>
      <c r="OQD27" s="147"/>
      <c r="OQE27" s="147"/>
      <c r="OQF27" s="147"/>
      <c r="OQG27" s="147"/>
      <c r="OQH27" s="147"/>
      <c r="OQI27" s="147"/>
      <c r="OQJ27" s="147"/>
      <c r="OQK27" s="147"/>
      <c r="OQL27" s="147"/>
      <c r="OQM27" s="147"/>
      <c r="OQN27" s="147"/>
      <c r="OQO27" s="147"/>
      <c r="OQP27" s="147"/>
      <c r="OQQ27" s="147"/>
      <c r="OQR27" s="147"/>
      <c r="OQS27" s="147"/>
      <c r="OQT27" s="147"/>
      <c r="OQU27" s="147"/>
      <c r="OQV27" s="147"/>
      <c r="OQW27" s="147"/>
      <c r="OQX27" s="147"/>
      <c r="OQY27" s="147"/>
      <c r="OQZ27" s="147"/>
      <c r="ORA27" s="147"/>
      <c r="ORB27" s="147"/>
      <c r="ORC27" s="147"/>
      <c r="ORD27" s="147"/>
      <c r="ORE27" s="147"/>
      <c r="ORF27" s="147"/>
      <c r="ORG27" s="147"/>
      <c r="ORH27" s="147"/>
      <c r="ORI27" s="147"/>
      <c r="ORJ27" s="147"/>
      <c r="ORK27" s="147"/>
      <c r="ORL27" s="147"/>
      <c r="ORM27" s="147"/>
      <c r="ORN27" s="147"/>
      <c r="ORO27" s="147"/>
      <c r="ORP27" s="147"/>
      <c r="ORQ27" s="147"/>
      <c r="ORR27" s="147"/>
      <c r="ORS27" s="147"/>
      <c r="ORT27" s="147"/>
      <c r="ORU27" s="147"/>
      <c r="ORV27" s="147"/>
      <c r="ORW27" s="147"/>
      <c r="ORX27" s="147"/>
      <c r="ORY27" s="147"/>
      <c r="ORZ27" s="147"/>
      <c r="OSA27" s="147"/>
      <c r="OSB27" s="147"/>
      <c r="OSC27" s="147"/>
      <c r="OSD27" s="147"/>
      <c r="OSE27" s="147"/>
      <c r="OSF27" s="147"/>
      <c r="OSG27" s="147"/>
      <c r="OSH27" s="147"/>
      <c r="OSI27" s="147"/>
      <c r="OSJ27" s="147"/>
      <c r="OSK27" s="147"/>
      <c r="OSL27" s="147"/>
      <c r="OSM27" s="147"/>
      <c r="OSN27" s="147"/>
      <c r="OSO27" s="147"/>
      <c r="OSP27" s="147"/>
      <c r="OSQ27" s="147"/>
      <c r="OSR27" s="147"/>
      <c r="OSS27" s="147"/>
      <c r="OST27" s="147"/>
      <c r="OSU27" s="147"/>
      <c r="OSV27" s="147"/>
      <c r="OSW27" s="147"/>
      <c r="OSX27" s="147"/>
      <c r="OSY27" s="147"/>
      <c r="OSZ27" s="147"/>
      <c r="OTA27" s="147"/>
      <c r="OTB27" s="147"/>
      <c r="OTC27" s="147"/>
      <c r="OTD27" s="147"/>
      <c r="OTE27" s="147"/>
      <c r="OTF27" s="147"/>
      <c r="OTG27" s="147"/>
      <c r="OTH27" s="147"/>
      <c r="OTI27" s="147"/>
      <c r="OTJ27" s="147"/>
      <c r="OTK27" s="147"/>
      <c r="OTL27" s="147"/>
      <c r="OTM27" s="147"/>
      <c r="OTN27" s="147"/>
      <c r="OTO27" s="147"/>
      <c r="OTP27" s="147"/>
      <c r="OTQ27" s="147"/>
      <c r="OTR27" s="147"/>
      <c r="OTS27" s="147"/>
      <c r="OTT27" s="147"/>
      <c r="OTU27" s="147"/>
      <c r="OTV27" s="147"/>
      <c r="OTW27" s="147"/>
      <c r="OTX27" s="147"/>
      <c r="OTY27" s="147"/>
      <c r="OTZ27" s="147"/>
      <c r="OUA27" s="147"/>
      <c r="OUB27" s="147"/>
      <c r="OUC27" s="147"/>
      <c r="OUD27" s="147"/>
      <c r="OUE27" s="147"/>
      <c r="OUF27" s="147"/>
      <c r="OUG27" s="147"/>
      <c r="OUH27" s="147"/>
      <c r="OUI27" s="147"/>
      <c r="OUJ27" s="147"/>
      <c r="OUK27" s="147"/>
      <c r="OUL27" s="147"/>
      <c r="OUM27" s="147"/>
      <c r="OUN27" s="147"/>
      <c r="OUO27" s="147"/>
      <c r="OUP27" s="147"/>
      <c r="OUQ27" s="147"/>
      <c r="OUR27" s="147"/>
      <c r="OUS27" s="147"/>
      <c r="OUT27" s="147"/>
      <c r="OUU27" s="147"/>
      <c r="OUV27" s="147"/>
      <c r="OUW27" s="147"/>
      <c r="OUX27" s="147"/>
      <c r="OUY27" s="147"/>
      <c r="OUZ27" s="147"/>
      <c r="OVA27" s="147"/>
      <c r="OVB27" s="147"/>
      <c r="OVC27" s="147"/>
      <c r="OVD27" s="147"/>
      <c r="OVE27" s="147"/>
      <c r="OVF27" s="147"/>
      <c r="OVG27" s="147"/>
      <c r="OVH27" s="147"/>
      <c r="OVI27" s="147"/>
      <c r="OVJ27" s="147"/>
      <c r="OVK27" s="147"/>
      <c r="OVL27" s="147"/>
      <c r="OVM27" s="147"/>
      <c r="OVN27" s="147"/>
      <c r="OVO27" s="147"/>
      <c r="OVP27" s="147"/>
      <c r="OVQ27" s="147"/>
      <c r="OVR27" s="147"/>
      <c r="OVS27" s="147"/>
      <c r="OVT27" s="147"/>
      <c r="OVU27" s="147"/>
      <c r="OVV27" s="147"/>
      <c r="OVW27" s="147"/>
      <c r="OVX27" s="147"/>
      <c r="OVY27" s="147"/>
      <c r="OVZ27" s="147"/>
      <c r="OWA27" s="147"/>
      <c r="OWB27" s="147"/>
      <c r="OWC27" s="147"/>
      <c r="OWD27" s="147"/>
      <c r="OWE27" s="147"/>
      <c r="OWF27" s="147"/>
      <c r="OWG27" s="147"/>
      <c r="OWH27" s="147"/>
      <c r="OWI27" s="147"/>
      <c r="OWJ27" s="147"/>
      <c r="OWK27" s="147"/>
      <c r="OWL27" s="147"/>
      <c r="OWM27" s="147"/>
      <c r="OWN27" s="147"/>
      <c r="OWO27" s="147"/>
      <c r="OWP27" s="147"/>
      <c r="OWQ27" s="147"/>
      <c r="OWR27" s="147"/>
      <c r="OWS27" s="147"/>
      <c r="OWT27" s="147"/>
      <c r="OWU27" s="147"/>
      <c r="OWV27" s="147"/>
      <c r="OWW27" s="147"/>
      <c r="OWX27" s="147"/>
      <c r="OWY27" s="147"/>
      <c r="OWZ27" s="147"/>
      <c r="OXA27" s="147"/>
      <c r="OXB27" s="147"/>
      <c r="OXC27" s="147"/>
      <c r="OXD27" s="147"/>
      <c r="OXE27" s="147"/>
      <c r="OXF27" s="147"/>
      <c r="OXG27" s="147"/>
      <c r="OXH27" s="147"/>
      <c r="OXI27" s="147"/>
      <c r="OXJ27" s="147"/>
      <c r="OXK27" s="147"/>
      <c r="OXL27" s="147"/>
      <c r="OXM27" s="147"/>
      <c r="OXN27" s="147"/>
      <c r="OXO27" s="147"/>
      <c r="OXP27" s="147"/>
      <c r="OXQ27" s="147"/>
      <c r="OXR27" s="147"/>
      <c r="OXS27" s="147"/>
      <c r="OXT27" s="147"/>
      <c r="OXU27" s="147"/>
      <c r="OXV27" s="147"/>
      <c r="OXW27" s="147"/>
      <c r="OXX27" s="147"/>
      <c r="OXY27" s="147"/>
      <c r="OXZ27" s="147"/>
      <c r="OYA27" s="147"/>
      <c r="OYB27" s="147"/>
      <c r="OYC27" s="147"/>
      <c r="OYD27" s="147"/>
      <c r="OYE27" s="147"/>
      <c r="OYF27" s="147"/>
      <c r="OYG27" s="147"/>
      <c r="OYH27" s="147"/>
      <c r="OYI27" s="147"/>
      <c r="OYJ27" s="147"/>
      <c r="OYK27" s="147"/>
      <c r="OYL27" s="147"/>
      <c r="OYM27" s="147"/>
      <c r="OYN27" s="147"/>
      <c r="OYO27" s="147"/>
      <c r="OYP27" s="147"/>
      <c r="OYQ27" s="147"/>
      <c r="OYR27" s="147"/>
      <c r="OYS27" s="147"/>
      <c r="OYT27" s="147"/>
      <c r="OYU27" s="147"/>
      <c r="OYV27" s="147"/>
      <c r="OYW27" s="147"/>
      <c r="OYX27" s="147"/>
      <c r="OYY27" s="147"/>
      <c r="OYZ27" s="147"/>
      <c r="OZA27" s="147"/>
      <c r="OZB27" s="147"/>
      <c r="OZC27" s="147"/>
      <c r="OZD27" s="147"/>
      <c r="OZE27" s="147"/>
      <c r="OZF27" s="147"/>
      <c r="OZG27" s="147"/>
      <c r="OZH27" s="147"/>
      <c r="OZI27" s="147"/>
      <c r="OZJ27" s="147"/>
      <c r="OZK27" s="147"/>
      <c r="OZL27" s="147"/>
      <c r="OZM27" s="147"/>
      <c r="OZN27" s="147"/>
      <c r="OZO27" s="147"/>
      <c r="OZP27" s="147"/>
      <c r="OZQ27" s="147"/>
      <c r="OZR27" s="147"/>
      <c r="OZS27" s="147"/>
      <c r="OZT27" s="147"/>
      <c r="OZU27" s="147"/>
      <c r="OZV27" s="147"/>
      <c r="OZW27" s="147"/>
      <c r="OZX27" s="147"/>
      <c r="OZY27" s="147"/>
      <c r="OZZ27" s="147"/>
      <c r="PAA27" s="147"/>
      <c r="PAB27" s="147"/>
      <c r="PAC27" s="147"/>
      <c r="PAD27" s="147"/>
      <c r="PAE27" s="147"/>
      <c r="PAF27" s="147"/>
      <c r="PAG27" s="147"/>
      <c r="PAH27" s="147"/>
      <c r="PAI27" s="147"/>
      <c r="PAJ27" s="147"/>
      <c r="PAK27" s="147"/>
      <c r="PAL27" s="147"/>
      <c r="PAM27" s="147"/>
      <c r="PAN27" s="147"/>
      <c r="PAO27" s="147"/>
      <c r="PAP27" s="147"/>
      <c r="PAQ27" s="147"/>
      <c r="PAR27" s="147"/>
      <c r="PAS27" s="147"/>
      <c r="PAT27" s="147"/>
      <c r="PAU27" s="147"/>
      <c r="PAV27" s="147"/>
      <c r="PAW27" s="147"/>
      <c r="PAX27" s="147"/>
      <c r="PAY27" s="147"/>
      <c r="PAZ27" s="147"/>
      <c r="PBA27" s="147"/>
      <c r="PBB27" s="147"/>
      <c r="PBC27" s="147"/>
      <c r="PBD27" s="147"/>
      <c r="PBE27" s="147"/>
      <c r="PBF27" s="147"/>
      <c r="PBG27" s="147"/>
      <c r="PBH27" s="147"/>
      <c r="PBI27" s="147"/>
      <c r="PBJ27" s="147"/>
      <c r="PBK27" s="147"/>
      <c r="PBL27" s="147"/>
      <c r="PBM27" s="147"/>
      <c r="PBN27" s="147"/>
      <c r="PBO27" s="147"/>
      <c r="PBP27" s="147"/>
      <c r="PBQ27" s="147"/>
      <c r="PBR27" s="147"/>
      <c r="PBS27" s="147"/>
      <c r="PBT27" s="147"/>
      <c r="PBU27" s="147"/>
      <c r="PBV27" s="147"/>
      <c r="PBW27" s="147"/>
      <c r="PBX27" s="147"/>
      <c r="PBY27" s="147"/>
      <c r="PBZ27" s="147"/>
      <c r="PCA27" s="147"/>
      <c r="PCB27" s="147"/>
      <c r="PCC27" s="147"/>
      <c r="PCD27" s="147"/>
      <c r="PCE27" s="147"/>
      <c r="PCF27" s="147"/>
      <c r="PCG27" s="147"/>
      <c r="PCH27" s="147"/>
      <c r="PCI27" s="147"/>
      <c r="PCJ27" s="147"/>
      <c r="PCK27" s="147"/>
      <c r="PCL27" s="147"/>
      <c r="PCM27" s="147"/>
      <c r="PCN27" s="147"/>
      <c r="PCO27" s="147"/>
      <c r="PCP27" s="147"/>
      <c r="PCQ27" s="147"/>
      <c r="PCR27" s="147"/>
      <c r="PCS27" s="147"/>
      <c r="PCT27" s="147"/>
      <c r="PCU27" s="147"/>
      <c r="PCV27" s="147"/>
      <c r="PCW27" s="147"/>
      <c r="PCX27" s="147"/>
      <c r="PCY27" s="147"/>
      <c r="PCZ27" s="147"/>
      <c r="PDA27" s="147"/>
      <c r="PDB27" s="147"/>
      <c r="PDC27" s="147"/>
      <c r="PDD27" s="147"/>
      <c r="PDE27" s="147"/>
      <c r="PDF27" s="147"/>
      <c r="PDG27" s="147"/>
      <c r="PDH27" s="147"/>
      <c r="PDI27" s="147"/>
      <c r="PDJ27" s="147"/>
      <c r="PDK27" s="147"/>
      <c r="PDL27" s="147"/>
      <c r="PDM27" s="147"/>
      <c r="PDN27" s="147"/>
      <c r="PDO27" s="147"/>
      <c r="PDP27" s="147"/>
      <c r="PDQ27" s="147"/>
      <c r="PDR27" s="147"/>
      <c r="PDS27" s="147"/>
      <c r="PDT27" s="147"/>
      <c r="PDU27" s="147"/>
      <c r="PDV27" s="147"/>
      <c r="PDW27" s="147"/>
      <c r="PDX27" s="147"/>
      <c r="PDY27" s="147"/>
      <c r="PDZ27" s="147"/>
      <c r="PEA27" s="147"/>
      <c r="PEB27" s="147"/>
      <c r="PEC27" s="147"/>
      <c r="PED27" s="147"/>
      <c r="PEE27" s="147"/>
      <c r="PEF27" s="147"/>
      <c r="PEG27" s="147"/>
      <c r="PEH27" s="147"/>
      <c r="PEI27" s="147"/>
      <c r="PEJ27" s="147"/>
      <c r="PEK27" s="147"/>
      <c r="PEL27" s="147"/>
      <c r="PEM27" s="147"/>
      <c r="PEN27" s="147"/>
      <c r="PEO27" s="147"/>
      <c r="PEP27" s="147"/>
      <c r="PEQ27" s="147"/>
      <c r="PER27" s="147"/>
      <c r="PES27" s="147"/>
      <c r="PET27" s="147"/>
      <c r="PEU27" s="147"/>
      <c r="PEV27" s="147"/>
      <c r="PEW27" s="147"/>
      <c r="PEX27" s="147"/>
      <c r="PEY27" s="147"/>
      <c r="PEZ27" s="147"/>
      <c r="PFA27" s="147"/>
      <c r="PFB27" s="147"/>
      <c r="PFC27" s="147"/>
      <c r="PFD27" s="147"/>
      <c r="PFE27" s="147"/>
      <c r="PFF27" s="147"/>
      <c r="PFG27" s="147"/>
      <c r="PFH27" s="147"/>
      <c r="PFI27" s="147"/>
      <c r="PFJ27" s="147"/>
      <c r="PFK27" s="147"/>
      <c r="PFL27" s="147"/>
      <c r="PFM27" s="147"/>
      <c r="PFN27" s="147"/>
      <c r="PFO27" s="147"/>
      <c r="PFP27" s="147"/>
      <c r="PFQ27" s="147"/>
      <c r="PFR27" s="147"/>
      <c r="PFS27" s="147"/>
      <c r="PFT27" s="147"/>
      <c r="PFU27" s="147"/>
      <c r="PFV27" s="147"/>
      <c r="PFW27" s="147"/>
      <c r="PFX27" s="147"/>
      <c r="PFY27" s="147"/>
      <c r="PFZ27" s="147"/>
      <c r="PGA27" s="147"/>
      <c r="PGB27" s="147"/>
      <c r="PGC27" s="147"/>
      <c r="PGD27" s="147"/>
      <c r="PGE27" s="147"/>
      <c r="PGF27" s="147"/>
      <c r="PGG27" s="147"/>
      <c r="PGH27" s="147"/>
      <c r="PGI27" s="147"/>
      <c r="PGJ27" s="147"/>
      <c r="PGK27" s="147"/>
      <c r="PGL27" s="147"/>
      <c r="PGM27" s="147"/>
      <c r="PGN27" s="147"/>
      <c r="PGO27" s="147"/>
      <c r="PGP27" s="147"/>
      <c r="PGQ27" s="147"/>
      <c r="PGR27" s="147"/>
      <c r="PGS27" s="147"/>
      <c r="PGT27" s="147"/>
      <c r="PGU27" s="147"/>
      <c r="PGV27" s="147"/>
      <c r="PGW27" s="147"/>
      <c r="PGX27" s="147"/>
      <c r="PGY27" s="147"/>
      <c r="PGZ27" s="147"/>
      <c r="PHA27" s="147"/>
      <c r="PHB27" s="147"/>
      <c r="PHC27" s="147"/>
      <c r="PHD27" s="147"/>
      <c r="PHE27" s="147"/>
      <c r="PHF27" s="147"/>
      <c r="PHG27" s="147"/>
      <c r="PHH27" s="147"/>
      <c r="PHI27" s="147"/>
      <c r="PHJ27" s="147"/>
      <c r="PHK27" s="147"/>
      <c r="PHL27" s="147"/>
      <c r="PHM27" s="147"/>
      <c r="PHN27" s="147"/>
      <c r="PHO27" s="147"/>
      <c r="PHP27" s="147"/>
      <c r="PHQ27" s="147"/>
      <c r="PHR27" s="147"/>
      <c r="PHS27" s="147"/>
      <c r="PHT27" s="147"/>
      <c r="PHU27" s="147"/>
      <c r="PHV27" s="147"/>
      <c r="PHW27" s="147"/>
      <c r="PHX27" s="147"/>
      <c r="PHY27" s="147"/>
      <c r="PHZ27" s="147"/>
      <c r="PIA27" s="147"/>
      <c r="PIB27" s="147"/>
      <c r="PIC27" s="147"/>
      <c r="PID27" s="147"/>
      <c r="PIE27" s="147"/>
      <c r="PIF27" s="147"/>
      <c r="PIG27" s="147"/>
      <c r="PIH27" s="147"/>
      <c r="PII27" s="147"/>
      <c r="PIJ27" s="147"/>
      <c r="PIK27" s="147"/>
      <c r="PIL27" s="147"/>
      <c r="PIM27" s="147"/>
      <c r="PIN27" s="147"/>
      <c r="PIO27" s="147"/>
      <c r="PIP27" s="147"/>
      <c r="PIQ27" s="147"/>
      <c r="PIR27" s="147"/>
      <c r="PIS27" s="147"/>
      <c r="PIT27" s="147"/>
      <c r="PIU27" s="147"/>
      <c r="PIV27" s="147"/>
      <c r="PIW27" s="147"/>
      <c r="PIX27" s="147"/>
      <c r="PIY27" s="147"/>
      <c r="PIZ27" s="147"/>
      <c r="PJA27" s="147"/>
      <c r="PJB27" s="147"/>
      <c r="PJC27" s="147"/>
      <c r="PJD27" s="147"/>
      <c r="PJE27" s="147"/>
      <c r="PJF27" s="147"/>
      <c r="PJG27" s="147"/>
      <c r="PJH27" s="147"/>
      <c r="PJI27" s="147"/>
      <c r="PJJ27" s="147"/>
      <c r="PJK27" s="147"/>
      <c r="PJL27" s="147"/>
      <c r="PJM27" s="147"/>
      <c r="PJN27" s="147"/>
      <c r="PJO27" s="147"/>
      <c r="PJP27" s="147"/>
      <c r="PJQ27" s="147"/>
      <c r="PJR27" s="147"/>
      <c r="PJS27" s="147"/>
      <c r="PJT27" s="147"/>
      <c r="PJU27" s="147"/>
      <c r="PJV27" s="147"/>
      <c r="PJW27" s="147"/>
      <c r="PJX27" s="147"/>
      <c r="PJY27" s="147"/>
      <c r="PJZ27" s="147"/>
      <c r="PKA27" s="147"/>
      <c r="PKB27" s="147"/>
      <c r="PKC27" s="147"/>
      <c r="PKD27" s="147"/>
      <c r="PKE27" s="147"/>
      <c r="PKF27" s="147"/>
      <c r="PKG27" s="147"/>
      <c r="PKH27" s="147"/>
      <c r="PKI27" s="147"/>
      <c r="PKJ27" s="147"/>
      <c r="PKK27" s="147"/>
      <c r="PKL27" s="147"/>
      <c r="PKM27" s="147"/>
      <c r="PKN27" s="147"/>
      <c r="PKO27" s="147"/>
      <c r="PKP27" s="147"/>
      <c r="PKQ27" s="147"/>
      <c r="PKR27" s="147"/>
      <c r="PKS27" s="147"/>
      <c r="PKT27" s="147"/>
      <c r="PKU27" s="147"/>
      <c r="PKV27" s="147"/>
      <c r="PKW27" s="147"/>
      <c r="PKX27" s="147"/>
      <c r="PKY27" s="147"/>
      <c r="PKZ27" s="147"/>
      <c r="PLA27" s="147"/>
      <c r="PLB27" s="147"/>
      <c r="PLC27" s="147"/>
      <c r="PLD27" s="147"/>
      <c r="PLE27" s="147"/>
      <c r="PLF27" s="147"/>
      <c r="PLG27" s="147"/>
      <c r="PLH27" s="147"/>
      <c r="PLI27" s="147"/>
      <c r="PLJ27" s="147"/>
      <c r="PLK27" s="147"/>
      <c r="PLL27" s="147"/>
      <c r="PLM27" s="147"/>
      <c r="PLN27" s="147"/>
      <c r="PLO27" s="147"/>
      <c r="PLP27" s="147"/>
      <c r="PLQ27" s="147"/>
      <c r="PLR27" s="147"/>
      <c r="PLS27" s="147"/>
      <c r="PLT27" s="147"/>
      <c r="PLU27" s="147"/>
      <c r="PLV27" s="147"/>
      <c r="PLW27" s="147"/>
      <c r="PLX27" s="147"/>
      <c r="PLY27" s="147"/>
      <c r="PLZ27" s="147"/>
      <c r="PMA27" s="147"/>
      <c r="PMB27" s="147"/>
      <c r="PMC27" s="147"/>
      <c r="PMD27" s="147"/>
      <c r="PME27" s="147"/>
      <c r="PMF27" s="147"/>
      <c r="PMG27" s="147"/>
      <c r="PMH27" s="147"/>
      <c r="PMI27" s="147"/>
      <c r="PMJ27" s="147"/>
      <c r="PMK27" s="147"/>
      <c r="PML27" s="147"/>
      <c r="PMM27" s="147"/>
      <c r="PMN27" s="147"/>
      <c r="PMO27" s="147"/>
      <c r="PMP27" s="147"/>
      <c r="PMQ27" s="147"/>
      <c r="PMR27" s="147"/>
      <c r="PMS27" s="147"/>
      <c r="PMT27" s="147"/>
      <c r="PMU27" s="147"/>
      <c r="PMV27" s="147"/>
      <c r="PMW27" s="147"/>
      <c r="PMX27" s="147"/>
      <c r="PMY27" s="147"/>
      <c r="PMZ27" s="147"/>
      <c r="PNA27" s="147"/>
      <c r="PNB27" s="147"/>
      <c r="PNC27" s="147"/>
      <c r="PND27" s="147"/>
      <c r="PNE27" s="147"/>
      <c r="PNF27" s="147"/>
      <c r="PNG27" s="147"/>
      <c r="PNH27" s="147"/>
      <c r="PNI27" s="147"/>
      <c r="PNJ27" s="147"/>
      <c r="PNK27" s="147"/>
      <c r="PNL27" s="147"/>
      <c r="PNM27" s="147"/>
      <c r="PNN27" s="147"/>
      <c r="PNO27" s="147"/>
      <c r="PNP27" s="147"/>
      <c r="PNQ27" s="147"/>
      <c r="PNR27" s="147"/>
      <c r="PNS27" s="147"/>
      <c r="PNT27" s="147"/>
      <c r="PNU27" s="147"/>
      <c r="PNV27" s="147"/>
      <c r="PNW27" s="147"/>
      <c r="PNX27" s="147"/>
      <c r="PNY27" s="147"/>
      <c r="PNZ27" s="147"/>
      <c r="POA27" s="147"/>
      <c r="POB27" s="147"/>
      <c r="POC27" s="147"/>
      <c r="POD27" s="147"/>
      <c r="POE27" s="147"/>
      <c r="POF27" s="147"/>
      <c r="POG27" s="147"/>
      <c r="POH27" s="147"/>
      <c r="POI27" s="147"/>
      <c r="POJ27" s="147"/>
      <c r="POK27" s="147"/>
      <c r="POL27" s="147"/>
      <c r="POM27" s="147"/>
      <c r="PON27" s="147"/>
      <c r="POO27" s="147"/>
      <c r="POP27" s="147"/>
      <c r="POQ27" s="147"/>
      <c r="POR27" s="147"/>
      <c r="POS27" s="147"/>
      <c r="POT27" s="147"/>
      <c r="POU27" s="147"/>
      <c r="POV27" s="147"/>
      <c r="POW27" s="147"/>
      <c r="POX27" s="147"/>
      <c r="POY27" s="147"/>
      <c r="POZ27" s="147"/>
      <c r="PPA27" s="147"/>
      <c r="PPB27" s="147"/>
      <c r="PPC27" s="147"/>
      <c r="PPD27" s="147"/>
      <c r="PPE27" s="147"/>
      <c r="PPF27" s="147"/>
      <c r="PPG27" s="147"/>
      <c r="PPH27" s="147"/>
      <c r="PPI27" s="147"/>
      <c r="PPJ27" s="147"/>
      <c r="PPK27" s="147"/>
      <c r="PPL27" s="147"/>
      <c r="PPM27" s="147"/>
      <c r="PPN27" s="147"/>
      <c r="PPO27" s="147"/>
      <c r="PPP27" s="147"/>
      <c r="PPQ27" s="147"/>
      <c r="PPR27" s="147"/>
      <c r="PPS27" s="147"/>
      <c r="PPT27" s="147"/>
      <c r="PPU27" s="147"/>
      <c r="PPV27" s="147"/>
      <c r="PPW27" s="147"/>
      <c r="PPX27" s="147"/>
      <c r="PPY27" s="147"/>
      <c r="PPZ27" s="147"/>
      <c r="PQA27" s="147"/>
      <c r="PQB27" s="147"/>
      <c r="PQC27" s="147"/>
      <c r="PQD27" s="147"/>
      <c r="PQE27" s="147"/>
      <c r="PQF27" s="147"/>
      <c r="PQG27" s="147"/>
      <c r="PQH27" s="147"/>
      <c r="PQI27" s="147"/>
      <c r="PQJ27" s="147"/>
      <c r="PQK27" s="147"/>
      <c r="PQL27" s="147"/>
      <c r="PQM27" s="147"/>
      <c r="PQN27" s="147"/>
      <c r="PQO27" s="147"/>
      <c r="PQP27" s="147"/>
      <c r="PQQ27" s="147"/>
      <c r="PQR27" s="147"/>
      <c r="PQS27" s="147"/>
      <c r="PQT27" s="147"/>
      <c r="PQU27" s="147"/>
      <c r="PQV27" s="147"/>
      <c r="PQW27" s="147"/>
      <c r="PQX27" s="147"/>
      <c r="PQY27" s="147"/>
      <c r="PQZ27" s="147"/>
      <c r="PRA27" s="147"/>
      <c r="PRB27" s="147"/>
      <c r="PRC27" s="147"/>
      <c r="PRD27" s="147"/>
      <c r="PRE27" s="147"/>
      <c r="PRF27" s="147"/>
      <c r="PRG27" s="147"/>
      <c r="PRH27" s="147"/>
      <c r="PRI27" s="147"/>
      <c r="PRJ27" s="147"/>
      <c r="PRK27" s="147"/>
      <c r="PRL27" s="147"/>
      <c r="PRM27" s="147"/>
      <c r="PRN27" s="147"/>
      <c r="PRO27" s="147"/>
      <c r="PRP27" s="147"/>
      <c r="PRQ27" s="147"/>
      <c r="PRR27" s="147"/>
      <c r="PRS27" s="147"/>
      <c r="PRT27" s="147"/>
      <c r="PRU27" s="147"/>
      <c r="PRV27" s="147"/>
      <c r="PRW27" s="147"/>
      <c r="PRX27" s="147"/>
      <c r="PRY27" s="147"/>
      <c r="PRZ27" s="147"/>
      <c r="PSA27" s="147"/>
      <c r="PSB27" s="147"/>
      <c r="PSC27" s="147"/>
      <c r="PSD27" s="147"/>
      <c r="PSE27" s="147"/>
      <c r="PSF27" s="147"/>
      <c r="PSG27" s="147"/>
      <c r="PSH27" s="147"/>
      <c r="PSI27" s="147"/>
      <c r="PSJ27" s="147"/>
      <c r="PSK27" s="147"/>
      <c r="PSL27" s="147"/>
      <c r="PSM27" s="147"/>
      <c r="PSN27" s="147"/>
      <c r="PSO27" s="147"/>
      <c r="PSP27" s="147"/>
      <c r="PSQ27" s="147"/>
      <c r="PSR27" s="147"/>
      <c r="PSS27" s="147"/>
      <c r="PST27" s="147"/>
      <c r="PSU27" s="147"/>
      <c r="PSV27" s="147"/>
      <c r="PSW27" s="147"/>
      <c r="PSX27" s="147"/>
      <c r="PSY27" s="147"/>
      <c r="PSZ27" s="147"/>
      <c r="PTA27" s="147"/>
      <c r="PTB27" s="147"/>
      <c r="PTC27" s="147"/>
      <c r="PTD27" s="147"/>
      <c r="PTE27" s="147"/>
      <c r="PTF27" s="147"/>
      <c r="PTG27" s="147"/>
      <c r="PTH27" s="147"/>
      <c r="PTI27" s="147"/>
      <c r="PTJ27" s="147"/>
      <c r="PTK27" s="147"/>
      <c r="PTL27" s="147"/>
      <c r="PTM27" s="147"/>
      <c r="PTN27" s="147"/>
      <c r="PTO27" s="147"/>
      <c r="PTP27" s="147"/>
      <c r="PTQ27" s="147"/>
      <c r="PTR27" s="147"/>
      <c r="PTS27" s="147"/>
      <c r="PTT27" s="147"/>
      <c r="PTU27" s="147"/>
      <c r="PTV27" s="147"/>
      <c r="PTW27" s="147"/>
      <c r="PTX27" s="147"/>
      <c r="PTY27" s="147"/>
      <c r="PTZ27" s="147"/>
      <c r="PUA27" s="147"/>
      <c r="PUB27" s="147"/>
      <c r="PUC27" s="147"/>
      <c r="PUD27" s="147"/>
      <c r="PUE27" s="147"/>
      <c r="PUF27" s="147"/>
      <c r="PUG27" s="147"/>
      <c r="PUH27" s="147"/>
      <c r="PUI27" s="147"/>
      <c r="PUJ27" s="147"/>
      <c r="PUK27" s="147"/>
      <c r="PUL27" s="147"/>
      <c r="PUM27" s="147"/>
      <c r="PUN27" s="147"/>
      <c r="PUO27" s="147"/>
      <c r="PUP27" s="147"/>
      <c r="PUQ27" s="147"/>
      <c r="PUR27" s="147"/>
      <c r="PUS27" s="147"/>
      <c r="PUT27" s="147"/>
      <c r="PUU27" s="147"/>
      <c r="PUV27" s="147"/>
      <c r="PUW27" s="147"/>
      <c r="PUX27" s="147"/>
      <c r="PUY27" s="147"/>
      <c r="PUZ27" s="147"/>
      <c r="PVA27" s="147"/>
      <c r="PVB27" s="147"/>
      <c r="PVC27" s="147"/>
      <c r="PVD27" s="147"/>
      <c r="PVE27" s="147"/>
      <c r="PVF27" s="147"/>
      <c r="PVG27" s="147"/>
      <c r="PVH27" s="147"/>
      <c r="PVI27" s="147"/>
      <c r="PVJ27" s="147"/>
      <c r="PVK27" s="147"/>
      <c r="PVL27" s="147"/>
      <c r="PVM27" s="147"/>
      <c r="PVN27" s="147"/>
      <c r="PVO27" s="147"/>
      <c r="PVP27" s="147"/>
      <c r="PVQ27" s="147"/>
      <c r="PVR27" s="147"/>
      <c r="PVS27" s="147"/>
      <c r="PVT27" s="147"/>
      <c r="PVU27" s="147"/>
      <c r="PVV27" s="147"/>
      <c r="PVW27" s="147"/>
      <c r="PVX27" s="147"/>
      <c r="PVY27" s="147"/>
      <c r="PVZ27" s="147"/>
      <c r="PWA27" s="147"/>
      <c r="PWB27" s="147"/>
      <c r="PWC27" s="147"/>
      <c r="PWD27" s="147"/>
      <c r="PWE27" s="147"/>
      <c r="PWF27" s="147"/>
      <c r="PWG27" s="147"/>
      <c r="PWH27" s="147"/>
      <c r="PWI27" s="147"/>
      <c r="PWJ27" s="147"/>
      <c r="PWK27" s="147"/>
      <c r="PWL27" s="147"/>
      <c r="PWM27" s="147"/>
      <c r="PWN27" s="147"/>
      <c r="PWO27" s="147"/>
      <c r="PWP27" s="147"/>
      <c r="PWQ27" s="147"/>
      <c r="PWR27" s="147"/>
      <c r="PWS27" s="147"/>
      <c r="PWT27" s="147"/>
      <c r="PWU27" s="147"/>
      <c r="PWV27" s="147"/>
      <c r="PWW27" s="147"/>
      <c r="PWX27" s="147"/>
      <c r="PWY27" s="147"/>
      <c r="PWZ27" s="147"/>
      <c r="PXA27" s="147"/>
      <c r="PXB27" s="147"/>
      <c r="PXC27" s="147"/>
      <c r="PXD27" s="147"/>
      <c r="PXE27" s="147"/>
      <c r="PXF27" s="147"/>
      <c r="PXG27" s="147"/>
      <c r="PXH27" s="147"/>
      <c r="PXI27" s="147"/>
      <c r="PXJ27" s="147"/>
      <c r="PXK27" s="147"/>
      <c r="PXL27" s="147"/>
      <c r="PXM27" s="147"/>
      <c r="PXN27" s="147"/>
      <c r="PXO27" s="147"/>
      <c r="PXP27" s="147"/>
      <c r="PXQ27" s="147"/>
      <c r="PXR27" s="147"/>
      <c r="PXS27" s="147"/>
      <c r="PXT27" s="147"/>
      <c r="PXU27" s="147"/>
      <c r="PXV27" s="147"/>
      <c r="PXW27" s="147"/>
      <c r="PXX27" s="147"/>
      <c r="PXY27" s="147"/>
      <c r="PXZ27" s="147"/>
      <c r="PYA27" s="147"/>
      <c r="PYB27" s="147"/>
      <c r="PYC27" s="147"/>
      <c r="PYD27" s="147"/>
      <c r="PYE27" s="147"/>
      <c r="PYF27" s="147"/>
      <c r="PYG27" s="147"/>
      <c r="PYH27" s="147"/>
      <c r="PYI27" s="147"/>
      <c r="PYJ27" s="147"/>
      <c r="PYK27" s="147"/>
      <c r="PYL27" s="147"/>
      <c r="PYM27" s="147"/>
      <c r="PYN27" s="147"/>
      <c r="PYO27" s="147"/>
      <c r="PYP27" s="147"/>
      <c r="PYQ27" s="147"/>
      <c r="PYR27" s="147"/>
      <c r="PYS27" s="147"/>
      <c r="PYT27" s="147"/>
      <c r="PYU27" s="147"/>
      <c r="PYV27" s="147"/>
      <c r="PYW27" s="147"/>
      <c r="PYX27" s="147"/>
      <c r="PYY27" s="147"/>
      <c r="PYZ27" s="147"/>
      <c r="PZA27" s="147"/>
      <c r="PZB27" s="147"/>
      <c r="PZC27" s="147"/>
      <c r="PZD27" s="147"/>
      <c r="PZE27" s="147"/>
      <c r="PZF27" s="147"/>
      <c r="PZG27" s="147"/>
      <c r="PZH27" s="147"/>
      <c r="PZI27" s="147"/>
      <c r="PZJ27" s="147"/>
      <c r="PZK27" s="147"/>
      <c r="PZL27" s="147"/>
      <c r="PZM27" s="147"/>
      <c r="PZN27" s="147"/>
      <c r="PZO27" s="147"/>
      <c r="PZP27" s="147"/>
      <c r="PZQ27" s="147"/>
      <c r="PZR27" s="147"/>
      <c r="PZS27" s="147"/>
      <c r="PZT27" s="147"/>
      <c r="PZU27" s="147"/>
      <c r="PZV27" s="147"/>
      <c r="PZW27" s="147"/>
      <c r="PZX27" s="147"/>
      <c r="PZY27" s="147"/>
      <c r="PZZ27" s="147"/>
      <c r="QAA27" s="147"/>
      <c r="QAB27" s="147"/>
      <c r="QAC27" s="147"/>
      <c r="QAD27" s="147"/>
      <c r="QAE27" s="147"/>
      <c r="QAF27" s="147"/>
      <c r="QAG27" s="147"/>
      <c r="QAH27" s="147"/>
      <c r="QAI27" s="147"/>
      <c r="QAJ27" s="147"/>
      <c r="QAK27" s="147"/>
      <c r="QAL27" s="147"/>
      <c r="QAM27" s="147"/>
      <c r="QAN27" s="147"/>
      <c r="QAO27" s="147"/>
      <c r="QAP27" s="147"/>
      <c r="QAQ27" s="147"/>
      <c r="QAR27" s="147"/>
      <c r="QAS27" s="147"/>
      <c r="QAT27" s="147"/>
      <c r="QAU27" s="147"/>
      <c r="QAV27" s="147"/>
      <c r="QAW27" s="147"/>
      <c r="QAX27" s="147"/>
      <c r="QAY27" s="147"/>
      <c r="QAZ27" s="147"/>
      <c r="QBA27" s="147"/>
      <c r="QBB27" s="147"/>
      <c r="QBC27" s="147"/>
      <c r="QBD27" s="147"/>
      <c r="QBE27" s="147"/>
      <c r="QBF27" s="147"/>
      <c r="QBG27" s="147"/>
      <c r="QBH27" s="147"/>
      <c r="QBI27" s="147"/>
      <c r="QBJ27" s="147"/>
      <c r="QBK27" s="147"/>
      <c r="QBL27" s="147"/>
      <c r="QBM27" s="147"/>
      <c r="QBN27" s="147"/>
      <c r="QBO27" s="147"/>
      <c r="QBP27" s="147"/>
      <c r="QBQ27" s="147"/>
      <c r="QBR27" s="147"/>
      <c r="QBS27" s="147"/>
      <c r="QBT27" s="147"/>
      <c r="QBU27" s="147"/>
      <c r="QBV27" s="147"/>
      <c r="QBW27" s="147"/>
      <c r="QBX27" s="147"/>
      <c r="QBY27" s="147"/>
      <c r="QBZ27" s="147"/>
      <c r="QCA27" s="147"/>
      <c r="QCB27" s="147"/>
      <c r="QCC27" s="147"/>
      <c r="QCD27" s="147"/>
      <c r="QCE27" s="147"/>
      <c r="QCF27" s="147"/>
      <c r="QCG27" s="147"/>
      <c r="QCH27" s="147"/>
      <c r="QCI27" s="147"/>
      <c r="QCJ27" s="147"/>
      <c r="QCK27" s="147"/>
      <c r="QCL27" s="147"/>
      <c r="QCM27" s="147"/>
      <c r="QCN27" s="147"/>
      <c r="QCO27" s="147"/>
      <c r="QCP27" s="147"/>
      <c r="QCQ27" s="147"/>
      <c r="QCR27" s="147"/>
      <c r="QCS27" s="147"/>
      <c r="QCT27" s="147"/>
      <c r="QCU27" s="147"/>
      <c r="QCV27" s="147"/>
      <c r="QCW27" s="147"/>
      <c r="QCX27" s="147"/>
      <c r="QCY27" s="147"/>
      <c r="QCZ27" s="147"/>
      <c r="QDA27" s="147"/>
      <c r="QDB27" s="147"/>
      <c r="QDC27" s="147"/>
      <c r="QDD27" s="147"/>
      <c r="QDE27" s="147"/>
      <c r="QDF27" s="147"/>
      <c r="QDG27" s="147"/>
      <c r="QDH27" s="147"/>
      <c r="QDI27" s="147"/>
      <c r="QDJ27" s="147"/>
      <c r="QDK27" s="147"/>
      <c r="QDL27" s="147"/>
      <c r="QDM27" s="147"/>
      <c r="QDN27" s="147"/>
      <c r="QDO27" s="147"/>
      <c r="QDP27" s="147"/>
      <c r="QDQ27" s="147"/>
      <c r="QDR27" s="147"/>
      <c r="QDS27" s="147"/>
      <c r="QDT27" s="147"/>
      <c r="QDU27" s="147"/>
      <c r="QDV27" s="147"/>
      <c r="QDW27" s="147"/>
      <c r="QDX27" s="147"/>
      <c r="QDY27" s="147"/>
      <c r="QDZ27" s="147"/>
      <c r="QEA27" s="147"/>
      <c r="QEB27" s="147"/>
      <c r="QEC27" s="147"/>
      <c r="QED27" s="147"/>
      <c r="QEE27" s="147"/>
      <c r="QEF27" s="147"/>
      <c r="QEG27" s="147"/>
      <c r="QEH27" s="147"/>
      <c r="QEI27" s="147"/>
      <c r="QEJ27" s="147"/>
      <c r="QEK27" s="147"/>
      <c r="QEL27" s="147"/>
      <c r="QEM27" s="147"/>
      <c r="QEN27" s="147"/>
      <c r="QEO27" s="147"/>
      <c r="QEP27" s="147"/>
      <c r="QEQ27" s="147"/>
      <c r="QER27" s="147"/>
      <c r="QES27" s="147"/>
      <c r="QET27" s="147"/>
      <c r="QEU27" s="147"/>
      <c r="QEV27" s="147"/>
      <c r="QEW27" s="147"/>
      <c r="QEX27" s="147"/>
      <c r="QEY27" s="147"/>
      <c r="QEZ27" s="147"/>
      <c r="QFA27" s="147"/>
      <c r="QFB27" s="147"/>
      <c r="QFC27" s="147"/>
      <c r="QFD27" s="147"/>
      <c r="QFE27" s="147"/>
      <c r="QFF27" s="147"/>
      <c r="QFG27" s="147"/>
      <c r="QFH27" s="147"/>
      <c r="QFI27" s="147"/>
      <c r="QFJ27" s="147"/>
      <c r="QFK27" s="147"/>
      <c r="QFL27" s="147"/>
      <c r="QFM27" s="147"/>
      <c r="QFN27" s="147"/>
      <c r="QFO27" s="147"/>
      <c r="QFP27" s="147"/>
      <c r="QFQ27" s="147"/>
      <c r="QFR27" s="147"/>
      <c r="QFS27" s="147"/>
      <c r="QFT27" s="147"/>
      <c r="QFU27" s="147"/>
      <c r="QFV27" s="147"/>
      <c r="QFW27" s="147"/>
      <c r="QFX27" s="147"/>
      <c r="QFY27" s="147"/>
      <c r="QFZ27" s="147"/>
      <c r="QGA27" s="147"/>
      <c r="QGB27" s="147"/>
      <c r="QGC27" s="147"/>
      <c r="QGD27" s="147"/>
      <c r="QGE27" s="147"/>
      <c r="QGF27" s="147"/>
      <c r="QGG27" s="147"/>
      <c r="QGH27" s="147"/>
      <c r="QGI27" s="147"/>
      <c r="QGJ27" s="147"/>
      <c r="QGK27" s="147"/>
      <c r="QGL27" s="147"/>
      <c r="QGM27" s="147"/>
      <c r="QGN27" s="147"/>
      <c r="QGO27" s="147"/>
      <c r="QGP27" s="147"/>
      <c r="QGQ27" s="147"/>
      <c r="QGR27" s="147"/>
      <c r="QGS27" s="147"/>
      <c r="QGT27" s="147"/>
      <c r="QGU27" s="147"/>
      <c r="QGV27" s="147"/>
      <c r="QGW27" s="147"/>
      <c r="QGX27" s="147"/>
      <c r="QGY27" s="147"/>
      <c r="QGZ27" s="147"/>
      <c r="QHA27" s="147"/>
      <c r="QHB27" s="147"/>
      <c r="QHC27" s="147"/>
      <c r="QHD27" s="147"/>
      <c r="QHE27" s="147"/>
      <c r="QHF27" s="147"/>
      <c r="QHG27" s="147"/>
      <c r="QHH27" s="147"/>
      <c r="QHI27" s="147"/>
      <c r="QHJ27" s="147"/>
      <c r="QHK27" s="147"/>
      <c r="QHL27" s="147"/>
      <c r="QHM27" s="147"/>
      <c r="QHN27" s="147"/>
      <c r="QHO27" s="147"/>
      <c r="QHP27" s="147"/>
      <c r="QHQ27" s="147"/>
      <c r="QHR27" s="147"/>
      <c r="QHS27" s="147"/>
      <c r="QHT27" s="147"/>
      <c r="QHU27" s="147"/>
      <c r="QHV27" s="147"/>
      <c r="QHW27" s="147"/>
      <c r="QHX27" s="147"/>
      <c r="QHY27" s="147"/>
      <c r="QHZ27" s="147"/>
      <c r="QIA27" s="147"/>
      <c r="QIB27" s="147"/>
      <c r="QIC27" s="147"/>
      <c r="QID27" s="147"/>
      <c r="QIE27" s="147"/>
      <c r="QIF27" s="147"/>
      <c r="QIG27" s="147"/>
      <c r="QIH27" s="147"/>
      <c r="QII27" s="147"/>
      <c r="QIJ27" s="147"/>
      <c r="QIK27" s="147"/>
      <c r="QIL27" s="147"/>
      <c r="QIM27" s="147"/>
      <c r="QIN27" s="147"/>
      <c r="QIO27" s="147"/>
      <c r="QIP27" s="147"/>
      <c r="QIQ27" s="147"/>
      <c r="QIR27" s="147"/>
      <c r="QIS27" s="147"/>
      <c r="QIT27" s="147"/>
      <c r="QIU27" s="147"/>
      <c r="QIV27" s="147"/>
      <c r="QIW27" s="147"/>
      <c r="QIX27" s="147"/>
      <c r="QIY27" s="147"/>
      <c r="QIZ27" s="147"/>
      <c r="QJA27" s="147"/>
      <c r="QJB27" s="147"/>
      <c r="QJC27" s="147"/>
      <c r="QJD27" s="147"/>
      <c r="QJE27" s="147"/>
      <c r="QJF27" s="147"/>
      <c r="QJG27" s="147"/>
      <c r="QJH27" s="147"/>
      <c r="QJI27" s="147"/>
      <c r="QJJ27" s="147"/>
      <c r="QJK27" s="147"/>
      <c r="QJL27" s="147"/>
      <c r="QJM27" s="147"/>
      <c r="QJN27" s="147"/>
      <c r="QJO27" s="147"/>
      <c r="QJP27" s="147"/>
      <c r="QJQ27" s="147"/>
      <c r="QJR27" s="147"/>
      <c r="QJS27" s="147"/>
      <c r="QJT27" s="147"/>
      <c r="QJU27" s="147"/>
      <c r="QJV27" s="147"/>
      <c r="QJW27" s="147"/>
      <c r="QJX27" s="147"/>
      <c r="QJY27" s="147"/>
      <c r="QJZ27" s="147"/>
      <c r="QKA27" s="147"/>
      <c r="QKB27" s="147"/>
      <c r="QKC27" s="147"/>
      <c r="QKD27" s="147"/>
      <c r="QKE27" s="147"/>
      <c r="QKF27" s="147"/>
      <c r="QKG27" s="147"/>
      <c r="QKH27" s="147"/>
      <c r="QKI27" s="147"/>
      <c r="QKJ27" s="147"/>
      <c r="QKK27" s="147"/>
      <c r="QKL27" s="147"/>
      <c r="QKM27" s="147"/>
      <c r="QKN27" s="147"/>
      <c r="QKO27" s="147"/>
      <c r="QKP27" s="147"/>
      <c r="QKQ27" s="147"/>
      <c r="QKR27" s="147"/>
      <c r="QKS27" s="147"/>
      <c r="QKT27" s="147"/>
      <c r="QKU27" s="147"/>
      <c r="QKV27" s="147"/>
      <c r="QKW27" s="147"/>
      <c r="QKX27" s="147"/>
      <c r="QKY27" s="147"/>
      <c r="QKZ27" s="147"/>
      <c r="QLA27" s="147"/>
      <c r="QLB27" s="147"/>
      <c r="QLC27" s="147"/>
      <c r="QLD27" s="147"/>
      <c r="QLE27" s="147"/>
      <c r="QLF27" s="147"/>
      <c r="QLG27" s="147"/>
      <c r="QLH27" s="147"/>
      <c r="QLI27" s="147"/>
      <c r="QLJ27" s="147"/>
      <c r="QLK27" s="147"/>
      <c r="QLL27" s="147"/>
      <c r="QLM27" s="147"/>
      <c r="QLN27" s="147"/>
      <c r="QLO27" s="147"/>
      <c r="QLP27" s="147"/>
      <c r="QLQ27" s="147"/>
      <c r="QLR27" s="147"/>
      <c r="QLS27" s="147"/>
      <c r="QLT27" s="147"/>
      <c r="QLU27" s="147"/>
      <c r="QLV27" s="147"/>
      <c r="QLW27" s="147"/>
      <c r="QLX27" s="147"/>
      <c r="QLY27" s="147"/>
      <c r="QLZ27" s="147"/>
      <c r="QMA27" s="147"/>
      <c r="QMB27" s="147"/>
      <c r="QMC27" s="147"/>
      <c r="QMD27" s="147"/>
      <c r="QME27" s="147"/>
      <c r="QMF27" s="147"/>
      <c r="QMG27" s="147"/>
      <c r="QMH27" s="147"/>
      <c r="QMI27" s="147"/>
      <c r="QMJ27" s="147"/>
      <c r="QMK27" s="147"/>
      <c r="QML27" s="147"/>
      <c r="QMM27" s="147"/>
      <c r="QMN27" s="147"/>
      <c r="QMO27" s="147"/>
      <c r="QMP27" s="147"/>
      <c r="QMQ27" s="147"/>
      <c r="QMR27" s="147"/>
      <c r="QMS27" s="147"/>
      <c r="QMT27" s="147"/>
      <c r="QMU27" s="147"/>
      <c r="QMV27" s="147"/>
      <c r="QMW27" s="147"/>
      <c r="QMX27" s="147"/>
      <c r="QMY27" s="147"/>
      <c r="QMZ27" s="147"/>
      <c r="QNA27" s="147"/>
      <c r="QNB27" s="147"/>
      <c r="QNC27" s="147"/>
      <c r="QND27" s="147"/>
      <c r="QNE27" s="147"/>
      <c r="QNF27" s="147"/>
      <c r="QNG27" s="147"/>
      <c r="QNH27" s="147"/>
      <c r="QNI27" s="147"/>
      <c r="QNJ27" s="147"/>
      <c r="QNK27" s="147"/>
      <c r="QNL27" s="147"/>
      <c r="QNM27" s="147"/>
      <c r="QNN27" s="147"/>
      <c r="QNO27" s="147"/>
      <c r="QNP27" s="147"/>
      <c r="QNQ27" s="147"/>
      <c r="QNR27" s="147"/>
      <c r="QNS27" s="147"/>
      <c r="QNT27" s="147"/>
      <c r="QNU27" s="147"/>
      <c r="QNV27" s="147"/>
      <c r="QNW27" s="147"/>
      <c r="QNX27" s="147"/>
      <c r="QNY27" s="147"/>
      <c r="QNZ27" s="147"/>
      <c r="QOA27" s="147"/>
      <c r="QOB27" s="147"/>
      <c r="QOC27" s="147"/>
      <c r="QOD27" s="147"/>
      <c r="QOE27" s="147"/>
      <c r="QOF27" s="147"/>
      <c r="QOG27" s="147"/>
      <c r="QOH27" s="147"/>
      <c r="QOI27" s="147"/>
      <c r="QOJ27" s="147"/>
      <c r="QOK27" s="147"/>
      <c r="QOL27" s="147"/>
      <c r="QOM27" s="147"/>
      <c r="QON27" s="147"/>
      <c r="QOO27" s="147"/>
      <c r="QOP27" s="147"/>
      <c r="QOQ27" s="147"/>
      <c r="QOR27" s="147"/>
      <c r="QOS27" s="147"/>
      <c r="QOT27" s="147"/>
      <c r="QOU27" s="147"/>
      <c r="QOV27" s="147"/>
      <c r="QOW27" s="147"/>
      <c r="QOX27" s="147"/>
      <c r="QOY27" s="147"/>
      <c r="QOZ27" s="147"/>
      <c r="QPA27" s="147"/>
      <c r="QPB27" s="147"/>
      <c r="QPC27" s="147"/>
      <c r="QPD27" s="147"/>
      <c r="QPE27" s="147"/>
      <c r="QPF27" s="147"/>
      <c r="QPG27" s="147"/>
      <c r="QPH27" s="147"/>
      <c r="QPI27" s="147"/>
      <c r="QPJ27" s="147"/>
      <c r="QPK27" s="147"/>
      <c r="QPL27" s="147"/>
      <c r="QPM27" s="147"/>
      <c r="QPN27" s="147"/>
      <c r="QPO27" s="147"/>
      <c r="QPP27" s="147"/>
      <c r="QPQ27" s="147"/>
      <c r="QPR27" s="147"/>
      <c r="QPS27" s="147"/>
      <c r="QPT27" s="147"/>
      <c r="QPU27" s="147"/>
      <c r="QPV27" s="147"/>
      <c r="QPW27" s="147"/>
      <c r="QPX27" s="147"/>
      <c r="QPY27" s="147"/>
      <c r="QPZ27" s="147"/>
      <c r="QQA27" s="147"/>
      <c r="QQB27" s="147"/>
      <c r="QQC27" s="147"/>
      <c r="QQD27" s="147"/>
      <c r="QQE27" s="147"/>
      <c r="QQF27" s="147"/>
      <c r="QQG27" s="147"/>
      <c r="QQH27" s="147"/>
      <c r="QQI27" s="147"/>
      <c r="QQJ27" s="147"/>
      <c r="QQK27" s="147"/>
      <c r="QQL27" s="147"/>
      <c r="QQM27" s="147"/>
      <c r="QQN27" s="147"/>
      <c r="QQO27" s="147"/>
      <c r="QQP27" s="147"/>
      <c r="QQQ27" s="147"/>
      <c r="QQR27" s="147"/>
      <c r="QQS27" s="147"/>
      <c r="QQT27" s="147"/>
      <c r="QQU27" s="147"/>
      <c r="QQV27" s="147"/>
      <c r="QQW27" s="147"/>
      <c r="QQX27" s="147"/>
      <c r="QQY27" s="147"/>
      <c r="QQZ27" s="147"/>
      <c r="QRA27" s="147"/>
      <c r="QRB27" s="147"/>
      <c r="QRC27" s="147"/>
      <c r="QRD27" s="147"/>
      <c r="QRE27" s="147"/>
      <c r="QRF27" s="147"/>
      <c r="QRG27" s="147"/>
      <c r="QRH27" s="147"/>
      <c r="QRI27" s="147"/>
      <c r="QRJ27" s="147"/>
      <c r="QRK27" s="147"/>
      <c r="QRL27" s="147"/>
      <c r="QRM27" s="147"/>
      <c r="QRN27" s="147"/>
      <c r="QRO27" s="147"/>
      <c r="QRP27" s="147"/>
      <c r="QRQ27" s="147"/>
      <c r="QRR27" s="147"/>
      <c r="QRS27" s="147"/>
      <c r="QRT27" s="147"/>
      <c r="QRU27" s="147"/>
      <c r="QRV27" s="147"/>
      <c r="QRW27" s="147"/>
      <c r="QRX27" s="147"/>
      <c r="QRY27" s="147"/>
      <c r="QRZ27" s="147"/>
      <c r="QSA27" s="147"/>
      <c r="QSB27" s="147"/>
      <c r="QSC27" s="147"/>
      <c r="QSD27" s="147"/>
      <c r="QSE27" s="147"/>
      <c r="QSF27" s="147"/>
      <c r="QSG27" s="147"/>
      <c r="QSH27" s="147"/>
      <c r="QSI27" s="147"/>
      <c r="QSJ27" s="147"/>
      <c r="QSK27" s="147"/>
      <c r="QSL27" s="147"/>
      <c r="QSM27" s="147"/>
      <c r="QSN27" s="147"/>
      <c r="QSO27" s="147"/>
      <c r="QSP27" s="147"/>
      <c r="QSQ27" s="147"/>
      <c r="QSR27" s="147"/>
      <c r="QSS27" s="147"/>
      <c r="QST27" s="147"/>
      <c r="QSU27" s="147"/>
      <c r="QSV27" s="147"/>
      <c r="QSW27" s="147"/>
      <c r="QSX27" s="147"/>
      <c r="QSY27" s="147"/>
      <c r="QSZ27" s="147"/>
      <c r="QTA27" s="147"/>
      <c r="QTB27" s="147"/>
      <c r="QTC27" s="147"/>
      <c r="QTD27" s="147"/>
      <c r="QTE27" s="147"/>
      <c r="QTF27" s="147"/>
      <c r="QTG27" s="147"/>
      <c r="QTH27" s="147"/>
      <c r="QTI27" s="147"/>
      <c r="QTJ27" s="147"/>
      <c r="QTK27" s="147"/>
      <c r="QTL27" s="147"/>
      <c r="QTM27" s="147"/>
      <c r="QTN27" s="147"/>
      <c r="QTO27" s="147"/>
      <c r="QTP27" s="147"/>
      <c r="QTQ27" s="147"/>
      <c r="QTR27" s="147"/>
      <c r="QTS27" s="147"/>
      <c r="QTT27" s="147"/>
      <c r="QTU27" s="147"/>
      <c r="QTV27" s="147"/>
      <c r="QTW27" s="147"/>
      <c r="QTX27" s="147"/>
      <c r="QTY27" s="147"/>
      <c r="QTZ27" s="147"/>
      <c r="QUA27" s="147"/>
      <c r="QUB27" s="147"/>
      <c r="QUC27" s="147"/>
      <c r="QUD27" s="147"/>
      <c r="QUE27" s="147"/>
      <c r="QUF27" s="147"/>
      <c r="QUG27" s="147"/>
      <c r="QUH27" s="147"/>
      <c r="QUI27" s="147"/>
      <c r="QUJ27" s="147"/>
      <c r="QUK27" s="147"/>
      <c r="QUL27" s="147"/>
      <c r="QUM27" s="147"/>
      <c r="QUN27" s="147"/>
      <c r="QUO27" s="147"/>
      <c r="QUP27" s="147"/>
      <c r="QUQ27" s="147"/>
      <c r="QUR27" s="147"/>
      <c r="QUS27" s="147"/>
      <c r="QUT27" s="147"/>
      <c r="QUU27" s="147"/>
      <c r="QUV27" s="147"/>
      <c r="QUW27" s="147"/>
      <c r="QUX27" s="147"/>
      <c r="QUY27" s="147"/>
      <c r="QUZ27" s="147"/>
      <c r="QVA27" s="147"/>
      <c r="QVB27" s="147"/>
      <c r="QVC27" s="147"/>
      <c r="QVD27" s="147"/>
      <c r="QVE27" s="147"/>
      <c r="QVF27" s="147"/>
      <c r="QVG27" s="147"/>
      <c r="QVH27" s="147"/>
      <c r="QVI27" s="147"/>
      <c r="QVJ27" s="147"/>
      <c r="QVK27" s="147"/>
      <c r="QVL27" s="147"/>
      <c r="QVM27" s="147"/>
      <c r="QVN27" s="147"/>
      <c r="QVO27" s="147"/>
      <c r="QVP27" s="147"/>
      <c r="QVQ27" s="147"/>
      <c r="QVR27" s="147"/>
      <c r="QVS27" s="147"/>
      <c r="QVT27" s="147"/>
      <c r="QVU27" s="147"/>
      <c r="QVV27" s="147"/>
      <c r="QVW27" s="147"/>
      <c r="QVX27" s="147"/>
      <c r="QVY27" s="147"/>
      <c r="QVZ27" s="147"/>
      <c r="QWA27" s="147"/>
      <c r="QWB27" s="147"/>
      <c r="QWC27" s="147"/>
      <c r="QWD27" s="147"/>
      <c r="QWE27" s="147"/>
      <c r="QWF27" s="147"/>
      <c r="QWG27" s="147"/>
      <c r="QWH27" s="147"/>
      <c r="QWI27" s="147"/>
      <c r="QWJ27" s="147"/>
      <c r="QWK27" s="147"/>
      <c r="QWL27" s="147"/>
      <c r="QWM27" s="147"/>
      <c r="QWN27" s="147"/>
      <c r="QWO27" s="147"/>
      <c r="QWP27" s="147"/>
      <c r="QWQ27" s="147"/>
      <c r="QWR27" s="147"/>
      <c r="QWS27" s="147"/>
      <c r="QWT27" s="147"/>
      <c r="QWU27" s="147"/>
      <c r="QWV27" s="147"/>
      <c r="QWW27" s="147"/>
      <c r="QWX27" s="147"/>
      <c r="QWY27" s="147"/>
      <c r="QWZ27" s="147"/>
      <c r="QXA27" s="147"/>
      <c r="QXB27" s="147"/>
      <c r="QXC27" s="147"/>
      <c r="QXD27" s="147"/>
      <c r="QXE27" s="147"/>
      <c r="QXF27" s="147"/>
      <c r="QXG27" s="147"/>
      <c r="QXH27" s="147"/>
      <c r="QXI27" s="147"/>
      <c r="QXJ27" s="147"/>
      <c r="QXK27" s="147"/>
      <c r="QXL27" s="147"/>
      <c r="QXM27" s="147"/>
      <c r="QXN27" s="147"/>
      <c r="QXO27" s="147"/>
      <c r="QXP27" s="147"/>
      <c r="QXQ27" s="147"/>
      <c r="QXR27" s="147"/>
      <c r="QXS27" s="147"/>
      <c r="QXT27" s="147"/>
      <c r="QXU27" s="147"/>
      <c r="QXV27" s="147"/>
      <c r="QXW27" s="147"/>
      <c r="QXX27" s="147"/>
      <c r="QXY27" s="147"/>
      <c r="QXZ27" s="147"/>
      <c r="QYA27" s="147"/>
      <c r="QYB27" s="147"/>
      <c r="QYC27" s="147"/>
      <c r="QYD27" s="147"/>
      <c r="QYE27" s="147"/>
      <c r="QYF27" s="147"/>
      <c r="QYG27" s="147"/>
      <c r="QYH27" s="147"/>
      <c r="QYI27" s="147"/>
      <c r="QYJ27" s="147"/>
      <c r="QYK27" s="147"/>
      <c r="QYL27" s="147"/>
      <c r="QYM27" s="147"/>
      <c r="QYN27" s="147"/>
      <c r="QYO27" s="147"/>
      <c r="QYP27" s="147"/>
      <c r="QYQ27" s="147"/>
      <c r="QYR27" s="147"/>
      <c r="QYS27" s="147"/>
      <c r="QYT27" s="147"/>
      <c r="QYU27" s="147"/>
      <c r="QYV27" s="147"/>
      <c r="QYW27" s="147"/>
      <c r="QYX27" s="147"/>
      <c r="QYY27" s="147"/>
      <c r="QYZ27" s="147"/>
      <c r="QZA27" s="147"/>
      <c r="QZB27" s="147"/>
      <c r="QZC27" s="147"/>
      <c r="QZD27" s="147"/>
      <c r="QZE27" s="147"/>
      <c r="QZF27" s="147"/>
      <c r="QZG27" s="147"/>
      <c r="QZH27" s="147"/>
      <c r="QZI27" s="147"/>
      <c r="QZJ27" s="147"/>
      <c r="QZK27" s="147"/>
      <c r="QZL27" s="147"/>
      <c r="QZM27" s="147"/>
      <c r="QZN27" s="147"/>
      <c r="QZO27" s="147"/>
      <c r="QZP27" s="147"/>
      <c r="QZQ27" s="147"/>
      <c r="QZR27" s="147"/>
      <c r="QZS27" s="147"/>
      <c r="QZT27" s="147"/>
      <c r="QZU27" s="147"/>
      <c r="QZV27" s="147"/>
      <c r="QZW27" s="147"/>
      <c r="QZX27" s="147"/>
      <c r="QZY27" s="147"/>
      <c r="QZZ27" s="147"/>
      <c r="RAA27" s="147"/>
      <c r="RAB27" s="147"/>
      <c r="RAC27" s="147"/>
      <c r="RAD27" s="147"/>
      <c r="RAE27" s="147"/>
      <c r="RAF27" s="147"/>
      <c r="RAG27" s="147"/>
      <c r="RAH27" s="147"/>
      <c r="RAI27" s="147"/>
      <c r="RAJ27" s="147"/>
      <c r="RAK27" s="147"/>
      <c r="RAL27" s="147"/>
      <c r="RAM27" s="147"/>
      <c r="RAN27" s="147"/>
      <c r="RAO27" s="147"/>
      <c r="RAP27" s="147"/>
      <c r="RAQ27" s="147"/>
      <c r="RAR27" s="147"/>
      <c r="RAS27" s="147"/>
      <c r="RAT27" s="147"/>
      <c r="RAU27" s="147"/>
      <c r="RAV27" s="147"/>
      <c r="RAW27" s="147"/>
      <c r="RAX27" s="147"/>
      <c r="RAY27" s="147"/>
      <c r="RAZ27" s="147"/>
      <c r="RBA27" s="147"/>
      <c r="RBB27" s="147"/>
      <c r="RBC27" s="147"/>
      <c r="RBD27" s="147"/>
      <c r="RBE27" s="147"/>
      <c r="RBF27" s="147"/>
      <c r="RBG27" s="147"/>
      <c r="RBH27" s="147"/>
      <c r="RBI27" s="147"/>
      <c r="RBJ27" s="147"/>
      <c r="RBK27" s="147"/>
      <c r="RBL27" s="147"/>
      <c r="RBM27" s="147"/>
      <c r="RBN27" s="147"/>
      <c r="RBO27" s="147"/>
      <c r="RBP27" s="147"/>
      <c r="RBQ27" s="147"/>
      <c r="RBR27" s="147"/>
      <c r="RBS27" s="147"/>
      <c r="RBT27" s="147"/>
      <c r="RBU27" s="147"/>
      <c r="RBV27" s="147"/>
      <c r="RBW27" s="147"/>
      <c r="RBX27" s="147"/>
      <c r="RBY27" s="147"/>
      <c r="RBZ27" s="147"/>
      <c r="RCA27" s="147"/>
      <c r="RCB27" s="147"/>
      <c r="RCC27" s="147"/>
      <c r="RCD27" s="147"/>
      <c r="RCE27" s="147"/>
      <c r="RCF27" s="147"/>
      <c r="RCG27" s="147"/>
      <c r="RCH27" s="147"/>
      <c r="RCI27" s="147"/>
      <c r="RCJ27" s="147"/>
      <c r="RCK27" s="147"/>
      <c r="RCL27" s="147"/>
      <c r="RCM27" s="147"/>
      <c r="RCN27" s="147"/>
      <c r="RCO27" s="147"/>
      <c r="RCP27" s="147"/>
      <c r="RCQ27" s="147"/>
      <c r="RCR27" s="147"/>
      <c r="RCS27" s="147"/>
      <c r="RCT27" s="147"/>
      <c r="RCU27" s="147"/>
      <c r="RCV27" s="147"/>
      <c r="RCW27" s="147"/>
      <c r="RCX27" s="147"/>
      <c r="RCY27" s="147"/>
      <c r="RCZ27" s="147"/>
      <c r="RDA27" s="147"/>
      <c r="RDB27" s="147"/>
      <c r="RDC27" s="147"/>
      <c r="RDD27" s="147"/>
      <c r="RDE27" s="147"/>
      <c r="RDF27" s="147"/>
      <c r="RDG27" s="147"/>
      <c r="RDH27" s="147"/>
      <c r="RDI27" s="147"/>
      <c r="RDJ27" s="147"/>
      <c r="RDK27" s="147"/>
      <c r="RDL27" s="147"/>
      <c r="RDM27" s="147"/>
      <c r="RDN27" s="147"/>
      <c r="RDO27" s="147"/>
      <c r="RDP27" s="147"/>
      <c r="RDQ27" s="147"/>
      <c r="RDR27" s="147"/>
      <c r="RDS27" s="147"/>
      <c r="RDT27" s="147"/>
      <c r="RDU27" s="147"/>
      <c r="RDV27" s="147"/>
      <c r="RDW27" s="147"/>
      <c r="RDX27" s="147"/>
      <c r="RDY27" s="147"/>
      <c r="RDZ27" s="147"/>
      <c r="REA27" s="147"/>
      <c r="REB27" s="147"/>
      <c r="REC27" s="147"/>
      <c r="RED27" s="147"/>
      <c r="REE27" s="147"/>
      <c r="REF27" s="147"/>
      <c r="REG27" s="147"/>
      <c r="REH27" s="147"/>
      <c r="REI27" s="147"/>
      <c r="REJ27" s="147"/>
      <c r="REK27" s="147"/>
      <c r="REL27" s="147"/>
      <c r="REM27" s="147"/>
      <c r="REN27" s="147"/>
      <c r="REO27" s="147"/>
      <c r="REP27" s="147"/>
      <c r="REQ27" s="147"/>
      <c r="RER27" s="147"/>
      <c r="RES27" s="147"/>
      <c r="RET27" s="147"/>
      <c r="REU27" s="147"/>
      <c r="REV27" s="147"/>
      <c r="REW27" s="147"/>
      <c r="REX27" s="147"/>
      <c r="REY27" s="147"/>
      <c r="REZ27" s="147"/>
      <c r="RFA27" s="147"/>
      <c r="RFB27" s="147"/>
      <c r="RFC27" s="147"/>
      <c r="RFD27" s="147"/>
      <c r="RFE27" s="147"/>
      <c r="RFF27" s="147"/>
      <c r="RFG27" s="147"/>
      <c r="RFH27" s="147"/>
      <c r="RFI27" s="147"/>
      <c r="RFJ27" s="147"/>
      <c r="RFK27" s="147"/>
      <c r="RFL27" s="147"/>
      <c r="RFM27" s="147"/>
      <c r="RFN27" s="147"/>
      <c r="RFO27" s="147"/>
      <c r="RFP27" s="147"/>
      <c r="RFQ27" s="147"/>
      <c r="RFR27" s="147"/>
      <c r="RFS27" s="147"/>
      <c r="RFT27" s="147"/>
      <c r="RFU27" s="147"/>
      <c r="RFV27" s="147"/>
      <c r="RFW27" s="147"/>
      <c r="RFX27" s="147"/>
      <c r="RFY27" s="147"/>
      <c r="RFZ27" s="147"/>
      <c r="RGA27" s="147"/>
      <c r="RGB27" s="147"/>
      <c r="RGC27" s="147"/>
      <c r="RGD27" s="147"/>
      <c r="RGE27" s="147"/>
      <c r="RGF27" s="147"/>
      <c r="RGG27" s="147"/>
      <c r="RGH27" s="147"/>
      <c r="RGI27" s="147"/>
      <c r="RGJ27" s="147"/>
      <c r="RGK27" s="147"/>
      <c r="RGL27" s="147"/>
      <c r="RGM27" s="147"/>
      <c r="RGN27" s="147"/>
      <c r="RGO27" s="147"/>
      <c r="RGP27" s="147"/>
      <c r="RGQ27" s="147"/>
      <c r="RGR27" s="147"/>
      <c r="RGS27" s="147"/>
      <c r="RGT27" s="147"/>
      <c r="RGU27" s="147"/>
      <c r="RGV27" s="147"/>
      <c r="RGW27" s="147"/>
      <c r="RGX27" s="147"/>
      <c r="RGY27" s="147"/>
      <c r="RGZ27" s="147"/>
      <c r="RHA27" s="147"/>
      <c r="RHB27" s="147"/>
      <c r="RHC27" s="147"/>
      <c r="RHD27" s="147"/>
      <c r="RHE27" s="147"/>
      <c r="RHF27" s="147"/>
      <c r="RHG27" s="147"/>
      <c r="RHH27" s="147"/>
      <c r="RHI27" s="147"/>
      <c r="RHJ27" s="147"/>
      <c r="RHK27" s="147"/>
      <c r="RHL27" s="147"/>
      <c r="RHM27" s="147"/>
      <c r="RHN27" s="147"/>
      <c r="RHO27" s="147"/>
      <c r="RHP27" s="147"/>
      <c r="RHQ27" s="147"/>
      <c r="RHR27" s="147"/>
      <c r="RHS27" s="147"/>
      <c r="RHT27" s="147"/>
      <c r="RHU27" s="147"/>
      <c r="RHV27" s="147"/>
      <c r="RHW27" s="147"/>
      <c r="RHX27" s="147"/>
      <c r="RHY27" s="147"/>
      <c r="RHZ27" s="147"/>
      <c r="RIA27" s="147"/>
      <c r="RIB27" s="147"/>
      <c r="RIC27" s="147"/>
      <c r="RID27" s="147"/>
      <c r="RIE27" s="147"/>
      <c r="RIF27" s="147"/>
      <c r="RIG27" s="147"/>
      <c r="RIH27" s="147"/>
      <c r="RII27" s="147"/>
      <c r="RIJ27" s="147"/>
      <c r="RIK27" s="147"/>
      <c r="RIL27" s="147"/>
      <c r="RIM27" s="147"/>
      <c r="RIN27" s="147"/>
      <c r="RIO27" s="147"/>
      <c r="RIP27" s="147"/>
      <c r="RIQ27" s="147"/>
      <c r="RIR27" s="147"/>
      <c r="RIS27" s="147"/>
      <c r="RIT27" s="147"/>
      <c r="RIU27" s="147"/>
      <c r="RIV27" s="147"/>
      <c r="RIW27" s="147"/>
      <c r="RIX27" s="147"/>
      <c r="RIY27" s="147"/>
      <c r="RIZ27" s="147"/>
      <c r="RJA27" s="147"/>
      <c r="RJB27" s="147"/>
      <c r="RJC27" s="147"/>
      <c r="RJD27" s="147"/>
      <c r="RJE27" s="147"/>
      <c r="RJF27" s="147"/>
      <c r="RJG27" s="147"/>
      <c r="RJH27" s="147"/>
      <c r="RJI27" s="147"/>
      <c r="RJJ27" s="147"/>
      <c r="RJK27" s="147"/>
      <c r="RJL27" s="147"/>
      <c r="RJM27" s="147"/>
      <c r="RJN27" s="147"/>
      <c r="RJO27" s="147"/>
      <c r="RJP27" s="147"/>
      <c r="RJQ27" s="147"/>
      <c r="RJR27" s="147"/>
      <c r="RJS27" s="147"/>
      <c r="RJT27" s="147"/>
      <c r="RJU27" s="147"/>
      <c r="RJV27" s="147"/>
      <c r="RJW27" s="147"/>
      <c r="RJX27" s="147"/>
      <c r="RJY27" s="147"/>
      <c r="RJZ27" s="147"/>
      <c r="RKA27" s="147"/>
      <c r="RKB27" s="147"/>
      <c r="RKC27" s="147"/>
      <c r="RKD27" s="147"/>
      <c r="RKE27" s="147"/>
      <c r="RKF27" s="147"/>
      <c r="RKG27" s="147"/>
      <c r="RKH27" s="147"/>
      <c r="RKI27" s="147"/>
      <c r="RKJ27" s="147"/>
      <c r="RKK27" s="147"/>
      <c r="RKL27" s="147"/>
      <c r="RKM27" s="147"/>
      <c r="RKN27" s="147"/>
      <c r="RKO27" s="147"/>
      <c r="RKP27" s="147"/>
      <c r="RKQ27" s="147"/>
      <c r="RKR27" s="147"/>
      <c r="RKS27" s="147"/>
      <c r="RKT27" s="147"/>
      <c r="RKU27" s="147"/>
      <c r="RKV27" s="147"/>
      <c r="RKW27" s="147"/>
      <c r="RKX27" s="147"/>
      <c r="RKY27" s="147"/>
      <c r="RKZ27" s="147"/>
      <c r="RLA27" s="147"/>
      <c r="RLB27" s="147"/>
      <c r="RLC27" s="147"/>
      <c r="RLD27" s="147"/>
      <c r="RLE27" s="147"/>
      <c r="RLF27" s="147"/>
      <c r="RLG27" s="147"/>
      <c r="RLH27" s="147"/>
      <c r="RLI27" s="147"/>
      <c r="RLJ27" s="147"/>
      <c r="RLK27" s="147"/>
      <c r="RLL27" s="147"/>
      <c r="RLM27" s="147"/>
      <c r="RLN27" s="147"/>
      <c r="RLO27" s="147"/>
      <c r="RLP27" s="147"/>
      <c r="RLQ27" s="147"/>
      <c r="RLR27" s="147"/>
      <c r="RLS27" s="147"/>
      <c r="RLT27" s="147"/>
      <c r="RLU27" s="147"/>
      <c r="RLV27" s="147"/>
      <c r="RLW27" s="147"/>
      <c r="RLX27" s="147"/>
      <c r="RLY27" s="147"/>
      <c r="RLZ27" s="147"/>
      <c r="RMA27" s="147"/>
      <c r="RMB27" s="147"/>
      <c r="RMC27" s="147"/>
      <c r="RMD27" s="147"/>
      <c r="RME27" s="147"/>
      <c r="RMF27" s="147"/>
      <c r="RMG27" s="147"/>
      <c r="RMH27" s="147"/>
      <c r="RMI27" s="147"/>
      <c r="RMJ27" s="147"/>
      <c r="RMK27" s="147"/>
      <c r="RML27" s="147"/>
      <c r="RMM27" s="147"/>
      <c r="RMN27" s="147"/>
      <c r="RMO27" s="147"/>
      <c r="RMP27" s="147"/>
      <c r="RMQ27" s="147"/>
      <c r="RMR27" s="147"/>
      <c r="RMS27" s="147"/>
      <c r="RMT27" s="147"/>
      <c r="RMU27" s="147"/>
      <c r="RMV27" s="147"/>
      <c r="RMW27" s="147"/>
      <c r="RMX27" s="147"/>
      <c r="RMY27" s="147"/>
      <c r="RMZ27" s="147"/>
      <c r="RNA27" s="147"/>
      <c r="RNB27" s="147"/>
      <c r="RNC27" s="147"/>
      <c r="RND27" s="147"/>
      <c r="RNE27" s="147"/>
      <c r="RNF27" s="147"/>
      <c r="RNG27" s="147"/>
      <c r="RNH27" s="147"/>
      <c r="RNI27" s="147"/>
      <c r="RNJ27" s="147"/>
      <c r="RNK27" s="147"/>
      <c r="RNL27" s="147"/>
      <c r="RNM27" s="147"/>
      <c r="RNN27" s="147"/>
      <c r="RNO27" s="147"/>
      <c r="RNP27" s="147"/>
      <c r="RNQ27" s="147"/>
      <c r="RNR27" s="147"/>
      <c r="RNS27" s="147"/>
      <c r="RNT27" s="147"/>
      <c r="RNU27" s="147"/>
      <c r="RNV27" s="147"/>
      <c r="RNW27" s="147"/>
      <c r="RNX27" s="147"/>
      <c r="RNY27" s="147"/>
      <c r="RNZ27" s="147"/>
      <c r="ROA27" s="147"/>
      <c r="ROB27" s="147"/>
      <c r="ROC27" s="147"/>
      <c r="ROD27" s="147"/>
      <c r="ROE27" s="147"/>
      <c r="ROF27" s="147"/>
      <c r="ROG27" s="147"/>
      <c r="ROH27" s="147"/>
      <c r="ROI27" s="147"/>
      <c r="ROJ27" s="147"/>
      <c r="ROK27" s="147"/>
      <c r="ROL27" s="147"/>
      <c r="ROM27" s="147"/>
      <c r="RON27" s="147"/>
      <c r="ROO27" s="147"/>
      <c r="ROP27" s="147"/>
      <c r="ROQ27" s="147"/>
      <c r="ROR27" s="147"/>
      <c r="ROS27" s="147"/>
      <c r="ROT27" s="147"/>
      <c r="ROU27" s="147"/>
      <c r="ROV27" s="147"/>
      <c r="ROW27" s="147"/>
      <c r="ROX27" s="147"/>
      <c r="ROY27" s="147"/>
      <c r="ROZ27" s="147"/>
      <c r="RPA27" s="147"/>
      <c r="RPB27" s="147"/>
      <c r="RPC27" s="147"/>
      <c r="RPD27" s="147"/>
      <c r="RPE27" s="147"/>
      <c r="RPF27" s="147"/>
      <c r="RPG27" s="147"/>
      <c r="RPH27" s="147"/>
      <c r="RPI27" s="147"/>
      <c r="RPJ27" s="147"/>
      <c r="RPK27" s="147"/>
      <c r="RPL27" s="147"/>
      <c r="RPM27" s="147"/>
      <c r="RPN27" s="147"/>
      <c r="RPO27" s="147"/>
      <c r="RPP27" s="147"/>
      <c r="RPQ27" s="147"/>
      <c r="RPR27" s="147"/>
      <c r="RPS27" s="147"/>
      <c r="RPT27" s="147"/>
      <c r="RPU27" s="147"/>
      <c r="RPV27" s="147"/>
      <c r="RPW27" s="147"/>
      <c r="RPX27" s="147"/>
      <c r="RPY27" s="147"/>
      <c r="RPZ27" s="147"/>
      <c r="RQA27" s="147"/>
      <c r="RQB27" s="147"/>
      <c r="RQC27" s="147"/>
      <c r="RQD27" s="147"/>
      <c r="RQE27" s="147"/>
      <c r="RQF27" s="147"/>
      <c r="RQG27" s="147"/>
      <c r="RQH27" s="147"/>
      <c r="RQI27" s="147"/>
      <c r="RQJ27" s="147"/>
      <c r="RQK27" s="147"/>
      <c r="RQL27" s="147"/>
      <c r="RQM27" s="147"/>
      <c r="RQN27" s="147"/>
      <c r="RQO27" s="147"/>
      <c r="RQP27" s="147"/>
      <c r="RQQ27" s="147"/>
      <c r="RQR27" s="147"/>
      <c r="RQS27" s="147"/>
      <c r="RQT27" s="147"/>
      <c r="RQU27" s="147"/>
      <c r="RQV27" s="147"/>
      <c r="RQW27" s="147"/>
      <c r="RQX27" s="147"/>
      <c r="RQY27" s="147"/>
      <c r="RQZ27" s="147"/>
      <c r="RRA27" s="147"/>
      <c r="RRB27" s="147"/>
      <c r="RRC27" s="147"/>
      <c r="RRD27" s="147"/>
      <c r="RRE27" s="147"/>
      <c r="RRF27" s="147"/>
      <c r="RRG27" s="147"/>
      <c r="RRH27" s="147"/>
      <c r="RRI27" s="147"/>
      <c r="RRJ27" s="147"/>
      <c r="RRK27" s="147"/>
      <c r="RRL27" s="147"/>
      <c r="RRM27" s="147"/>
      <c r="RRN27" s="147"/>
      <c r="RRO27" s="147"/>
      <c r="RRP27" s="147"/>
      <c r="RRQ27" s="147"/>
      <c r="RRR27" s="147"/>
      <c r="RRS27" s="147"/>
      <c r="RRT27" s="147"/>
      <c r="RRU27" s="147"/>
      <c r="RRV27" s="147"/>
      <c r="RRW27" s="147"/>
      <c r="RRX27" s="147"/>
      <c r="RRY27" s="147"/>
      <c r="RRZ27" s="147"/>
      <c r="RSA27" s="147"/>
      <c r="RSB27" s="147"/>
      <c r="RSC27" s="147"/>
      <c r="RSD27" s="147"/>
      <c r="RSE27" s="147"/>
      <c r="RSF27" s="147"/>
      <c r="RSG27" s="147"/>
      <c r="RSH27" s="147"/>
      <c r="RSI27" s="147"/>
      <c r="RSJ27" s="147"/>
      <c r="RSK27" s="147"/>
      <c r="RSL27" s="147"/>
      <c r="RSM27" s="147"/>
      <c r="RSN27" s="147"/>
      <c r="RSO27" s="147"/>
      <c r="RSP27" s="147"/>
      <c r="RSQ27" s="147"/>
      <c r="RSR27" s="147"/>
      <c r="RSS27" s="147"/>
      <c r="RST27" s="147"/>
      <c r="RSU27" s="147"/>
      <c r="RSV27" s="147"/>
      <c r="RSW27" s="147"/>
      <c r="RSX27" s="147"/>
      <c r="RSY27" s="147"/>
      <c r="RSZ27" s="147"/>
      <c r="RTA27" s="147"/>
      <c r="RTB27" s="147"/>
      <c r="RTC27" s="147"/>
      <c r="RTD27" s="147"/>
      <c r="RTE27" s="147"/>
      <c r="RTF27" s="147"/>
      <c r="RTG27" s="147"/>
      <c r="RTH27" s="147"/>
      <c r="RTI27" s="147"/>
      <c r="RTJ27" s="147"/>
      <c r="RTK27" s="147"/>
      <c r="RTL27" s="147"/>
      <c r="RTM27" s="147"/>
      <c r="RTN27" s="147"/>
      <c r="RTO27" s="147"/>
      <c r="RTP27" s="147"/>
      <c r="RTQ27" s="147"/>
      <c r="RTR27" s="147"/>
      <c r="RTS27" s="147"/>
      <c r="RTT27" s="147"/>
      <c r="RTU27" s="147"/>
      <c r="RTV27" s="147"/>
      <c r="RTW27" s="147"/>
      <c r="RTX27" s="147"/>
      <c r="RTY27" s="147"/>
      <c r="RTZ27" s="147"/>
      <c r="RUA27" s="147"/>
      <c r="RUB27" s="147"/>
      <c r="RUC27" s="147"/>
      <c r="RUD27" s="147"/>
      <c r="RUE27" s="147"/>
      <c r="RUF27" s="147"/>
      <c r="RUG27" s="147"/>
      <c r="RUH27" s="147"/>
      <c r="RUI27" s="147"/>
      <c r="RUJ27" s="147"/>
      <c r="RUK27" s="147"/>
      <c r="RUL27" s="147"/>
      <c r="RUM27" s="147"/>
      <c r="RUN27" s="147"/>
      <c r="RUO27" s="147"/>
      <c r="RUP27" s="147"/>
      <c r="RUQ27" s="147"/>
      <c r="RUR27" s="147"/>
      <c r="RUS27" s="147"/>
      <c r="RUT27" s="147"/>
      <c r="RUU27" s="147"/>
      <c r="RUV27" s="147"/>
      <c r="RUW27" s="147"/>
      <c r="RUX27" s="147"/>
      <c r="RUY27" s="147"/>
      <c r="RUZ27" s="147"/>
      <c r="RVA27" s="147"/>
      <c r="RVB27" s="147"/>
      <c r="RVC27" s="147"/>
      <c r="RVD27" s="147"/>
      <c r="RVE27" s="147"/>
      <c r="RVF27" s="147"/>
      <c r="RVG27" s="147"/>
      <c r="RVH27" s="147"/>
      <c r="RVI27" s="147"/>
      <c r="RVJ27" s="147"/>
      <c r="RVK27" s="147"/>
      <c r="RVL27" s="147"/>
      <c r="RVM27" s="147"/>
      <c r="RVN27" s="147"/>
      <c r="RVO27" s="147"/>
      <c r="RVP27" s="147"/>
      <c r="RVQ27" s="147"/>
      <c r="RVR27" s="147"/>
      <c r="RVS27" s="147"/>
      <c r="RVT27" s="147"/>
      <c r="RVU27" s="147"/>
      <c r="RVV27" s="147"/>
      <c r="RVW27" s="147"/>
      <c r="RVX27" s="147"/>
      <c r="RVY27" s="147"/>
      <c r="RVZ27" s="147"/>
      <c r="RWA27" s="147"/>
      <c r="RWB27" s="147"/>
      <c r="RWC27" s="147"/>
      <c r="RWD27" s="147"/>
      <c r="RWE27" s="147"/>
      <c r="RWF27" s="147"/>
      <c r="RWG27" s="147"/>
      <c r="RWH27" s="147"/>
      <c r="RWI27" s="147"/>
      <c r="RWJ27" s="147"/>
      <c r="RWK27" s="147"/>
      <c r="RWL27" s="147"/>
      <c r="RWM27" s="147"/>
      <c r="RWN27" s="147"/>
      <c r="RWO27" s="147"/>
      <c r="RWP27" s="147"/>
      <c r="RWQ27" s="147"/>
      <c r="RWR27" s="147"/>
      <c r="RWS27" s="147"/>
      <c r="RWT27" s="147"/>
      <c r="RWU27" s="147"/>
      <c r="RWV27" s="147"/>
      <c r="RWW27" s="147"/>
      <c r="RWX27" s="147"/>
      <c r="RWY27" s="147"/>
      <c r="RWZ27" s="147"/>
      <c r="RXA27" s="147"/>
      <c r="RXB27" s="147"/>
      <c r="RXC27" s="147"/>
      <c r="RXD27" s="147"/>
      <c r="RXE27" s="147"/>
      <c r="RXF27" s="147"/>
      <c r="RXG27" s="147"/>
      <c r="RXH27" s="147"/>
      <c r="RXI27" s="147"/>
      <c r="RXJ27" s="147"/>
      <c r="RXK27" s="147"/>
      <c r="RXL27" s="147"/>
      <c r="RXM27" s="147"/>
      <c r="RXN27" s="147"/>
      <c r="RXO27" s="147"/>
      <c r="RXP27" s="147"/>
      <c r="RXQ27" s="147"/>
      <c r="RXR27" s="147"/>
      <c r="RXS27" s="147"/>
      <c r="RXT27" s="147"/>
      <c r="RXU27" s="147"/>
      <c r="RXV27" s="147"/>
      <c r="RXW27" s="147"/>
      <c r="RXX27" s="147"/>
      <c r="RXY27" s="147"/>
      <c r="RXZ27" s="147"/>
      <c r="RYA27" s="147"/>
      <c r="RYB27" s="147"/>
      <c r="RYC27" s="147"/>
      <c r="RYD27" s="147"/>
      <c r="RYE27" s="147"/>
      <c r="RYF27" s="147"/>
      <c r="RYG27" s="147"/>
      <c r="RYH27" s="147"/>
      <c r="RYI27" s="147"/>
      <c r="RYJ27" s="147"/>
      <c r="RYK27" s="147"/>
      <c r="RYL27" s="147"/>
      <c r="RYM27" s="147"/>
      <c r="RYN27" s="147"/>
      <c r="RYO27" s="147"/>
      <c r="RYP27" s="147"/>
      <c r="RYQ27" s="147"/>
      <c r="RYR27" s="147"/>
      <c r="RYS27" s="147"/>
      <c r="RYT27" s="147"/>
      <c r="RYU27" s="147"/>
      <c r="RYV27" s="147"/>
      <c r="RYW27" s="147"/>
      <c r="RYX27" s="147"/>
      <c r="RYY27" s="147"/>
      <c r="RYZ27" s="147"/>
      <c r="RZA27" s="147"/>
      <c r="RZB27" s="147"/>
      <c r="RZC27" s="147"/>
      <c r="RZD27" s="147"/>
      <c r="RZE27" s="147"/>
      <c r="RZF27" s="147"/>
      <c r="RZG27" s="147"/>
      <c r="RZH27" s="147"/>
      <c r="RZI27" s="147"/>
      <c r="RZJ27" s="147"/>
      <c r="RZK27" s="147"/>
      <c r="RZL27" s="147"/>
      <c r="RZM27" s="147"/>
      <c r="RZN27" s="147"/>
      <c r="RZO27" s="147"/>
      <c r="RZP27" s="147"/>
      <c r="RZQ27" s="147"/>
      <c r="RZR27" s="147"/>
      <c r="RZS27" s="147"/>
      <c r="RZT27" s="147"/>
      <c r="RZU27" s="147"/>
      <c r="RZV27" s="147"/>
      <c r="RZW27" s="147"/>
      <c r="RZX27" s="147"/>
      <c r="RZY27" s="147"/>
      <c r="RZZ27" s="147"/>
      <c r="SAA27" s="147"/>
      <c r="SAB27" s="147"/>
      <c r="SAC27" s="147"/>
      <c r="SAD27" s="147"/>
      <c r="SAE27" s="147"/>
      <c r="SAF27" s="147"/>
      <c r="SAG27" s="147"/>
      <c r="SAH27" s="147"/>
      <c r="SAI27" s="147"/>
      <c r="SAJ27" s="147"/>
      <c r="SAK27" s="147"/>
      <c r="SAL27" s="147"/>
      <c r="SAM27" s="147"/>
      <c r="SAN27" s="147"/>
      <c r="SAO27" s="147"/>
      <c r="SAP27" s="147"/>
      <c r="SAQ27" s="147"/>
      <c r="SAR27" s="147"/>
      <c r="SAS27" s="147"/>
      <c r="SAT27" s="147"/>
      <c r="SAU27" s="147"/>
      <c r="SAV27" s="147"/>
      <c r="SAW27" s="147"/>
      <c r="SAX27" s="147"/>
      <c r="SAY27" s="147"/>
      <c r="SAZ27" s="147"/>
      <c r="SBA27" s="147"/>
      <c r="SBB27" s="147"/>
      <c r="SBC27" s="147"/>
      <c r="SBD27" s="147"/>
      <c r="SBE27" s="147"/>
      <c r="SBF27" s="147"/>
      <c r="SBG27" s="147"/>
      <c r="SBH27" s="147"/>
      <c r="SBI27" s="147"/>
      <c r="SBJ27" s="147"/>
      <c r="SBK27" s="147"/>
      <c r="SBL27" s="147"/>
      <c r="SBM27" s="147"/>
      <c r="SBN27" s="147"/>
      <c r="SBO27" s="147"/>
      <c r="SBP27" s="147"/>
      <c r="SBQ27" s="147"/>
      <c r="SBR27" s="147"/>
      <c r="SBS27" s="147"/>
      <c r="SBT27" s="147"/>
      <c r="SBU27" s="147"/>
      <c r="SBV27" s="147"/>
      <c r="SBW27" s="147"/>
      <c r="SBX27" s="147"/>
      <c r="SBY27" s="147"/>
      <c r="SBZ27" s="147"/>
      <c r="SCA27" s="147"/>
      <c r="SCB27" s="147"/>
      <c r="SCC27" s="147"/>
      <c r="SCD27" s="147"/>
      <c r="SCE27" s="147"/>
      <c r="SCF27" s="147"/>
      <c r="SCG27" s="147"/>
      <c r="SCH27" s="147"/>
      <c r="SCI27" s="147"/>
      <c r="SCJ27" s="147"/>
      <c r="SCK27" s="147"/>
      <c r="SCL27" s="147"/>
      <c r="SCM27" s="147"/>
      <c r="SCN27" s="147"/>
      <c r="SCO27" s="147"/>
      <c r="SCP27" s="147"/>
      <c r="SCQ27" s="147"/>
      <c r="SCR27" s="147"/>
      <c r="SCS27" s="147"/>
      <c r="SCT27" s="147"/>
      <c r="SCU27" s="147"/>
      <c r="SCV27" s="147"/>
      <c r="SCW27" s="147"/>
      <c r="SCX27" s="147"/>
      <c r="SCY27" s="147"/>
      <c r="SCZ27" s="147"/>
      <c r="SDA27" s="147"/>
      <c r="SDB27" s="147"/>
      <c r="SDC27" s="147"/>
      <c r="SDD27" s="147"/>
      <c r="SDE27" s="147"/>
      <c r="SDF27" s="147"/>
      <c r="SDG27" s="147"/>
      <c r="SDH27" s="147"/>
      <c r="SDI27" s="147"/>
      <c r="SDJ27" s="147"/>
      <c r="SDK27" s="147"/>
      <c r="SDL27" s="147"/>
      <c r="SDM27" s="147"/>
      <c r="SDN27" s="147"/>
      <c r="SDO27" s="147"/>
      <c r="SDP27" s="147"/>
      <c r="SDQ27" s="147"/>
      <c r="SDR27" s="147"/>
      <c r="SDS27" s="147"/>
      <c r="SDT27" s="147"/>
      <c r="SDU27" s="147"/>
      <c r="SDV27" s="147"/>
      <c r="SDW27" s="147"/>
      <c r="SDX27" s="147"/>
      <c r="SDY27" s="147"/>
      <c r="SDZ27" s="147"/>
      <c r="SEA27" s="147"/>
      <c r="SEB27" s="147"/>
      <c r="SEC27" s="147"/>
      <c r="SED27" s="147"/>
      <c r="SEE27" s="147"/>
      <c r="SEF27" s="147"/>
      <c r="SEG27" s="147"/>
      <c r="SEH27" s="147"/>
      <c r="SEI27" s="147"/>
      <c r="SEJ27" s="147"/>
      <c r="SEK27" s="147"/>
      <c r="SEL27" s="147"/>
      <c r="SEM27" s="147"/>
      <c r="SEN27" s="147"/>
      <c r="SEO27" s="147"/>
      <c r="SEP27" s="147"/>
      <c r="SEQ27" s="147"/>
      <c r="SER27" s="147"/>
      <c r="SES27" s="147"/>
      <c r="SET27" s="147"/>
      <c r="SEU27" s="147"/>
      <c r="SEV27" s="147"/>
      <c r="SEW27" s="147"/>
      <c r="SEX27" s="147"/>
      <c r="SEY27" s="147"/>
      <c r="SEZ27" s="147"/>
      <c r="SFA27" s="147"/>
      <c r="SFB27" s="147"/>
      <c r="SFC27" s="147"/>
      <c r="SFD27" s="147"/>
      <c r="SFE27" s="147"/>
      <c r="SFF27" s="147"/>
      <c r="SFG27" s="147"/>
      <c r="SFH27" s="147"/>
      <c r="SFI27" s="147"/>
      <c r="SFJ27" s="147"/>
      <c r="SFK27" s="147"/>
      <c r="SFL27" s="147"/>
      <c r="SFM27" s="147"/>
      <c r="SFN27" s="147"/>
      <c r="SFO27" s="147"/>
      <c r="SFP27" s="147"/>
      <c r="SFQ27" s="147"/>
      <c r="SFR27" s="147"/>
      <c r="SFS27" s="147"/>
      <c r="SFT27" s="147"/>
      <c r="SFU27" s="147"/>
      <c r="SFV27" s="147"/>
      <c r="SFW27" s="147"/>
      <c r="SFX27" s="147"/>
      <c r="SFY27" s="147"/>
      <c r="SFZ27" s="147"/>
      <c r="SGA27" s="147"/>
      <c r="SGB27" s="147"/>
      <c r="SGC27" s="147"/>
      <c r="SGD27" s="147"/>
      <c r="SGE27" s="147"/>
      <c r="SGF27" s="147"/>
      <c r="SGG27" s="147"/>
      <c r="SGH27" s="147"/>
      <c r="SGI27" s="147"/>
      <c r="SGJ27" s="147"/>
      <c r="SGK27" s="147"/>
      <c r="SGL27" s="147"/>
      <c r="SGM27" s="147"/>
      <c r="SGN27" s="147"/>
      <c r="SGO27" s="147"/>
      <c r="SGP27" s="147"/>
      <c r="SGQ27" s="147"/>
      <c r="SGR27" s="147"/>
      <c r="SGS27" s="147"/>
      <c r="SGT27" s="147"/>
      <c r="SGU27" s="147"/>
      <c r="SGV27" s="147"/>
      <c r="SGW27" s="147"/>
      <c r="SGX27" s="147"/>
      <c r="SGY27" s="147"/>
      <c r="SGZ27" s="147"/>
      <c r="SHA27" s="147"/>
      <c r="SHB27" s="147"/>
      <c r="SHC27" s="147"/>
      <c r="SHD27" s="147"/>
      <c r="SHE27" s="147"/>
      <c r="SHF27" s="147"/>
      <c r="SHG27" s="147"/>
      <c r="SHH27" s="147"/>
      <c r="SHI27" s="147"/>
      <c r="SHJ27" s="147"/>
      <c r="SHK27" s="147"/>
      <c r="SHL27" s="147"/>
      <c r="SHM27" s="147"/>
      <c r="SHN27" s="147"/>
      <c r="SHO27" s="147"/>
      <c r="SHP27" s="147"/>
      <c r="SHQ27" s="147"/>
      <c r="SHR27" s="147"/>
      <c r="SHS27" s="147"/>
      <c r="SHT27" s="147"/>
      <c r="SHU27" s="147"/>
      <c r="SHV27" s="147"/>
      <c r="SHW27" s="147"/>
      <c r="SHX27" s="147"/>
      <c r="SHY27" s="147"/>
      <c r="SHZ27" s="147"/>
      <c r="SIA27" s="147"/>
      <c r="SIB27" s="147"/>
      <c r="SIC27" s="147"/>
      <c r="SID27" s="147"/>
      <c r="SIE27" s="147"/>
      <c r="SIF27" s="147"/>
      <c r="SIG27" s="147"/>
      <c r="SIH27" s="147"/>
      <c r="SII27" s="147"/>
      <c r="SIJ27" s="147"/>
      <c r="SIK27" s="147"/>
      <c r="SIL27" s="147"/>
      <c r="SIM27" s="147"/>
      <c r="SIN27" s="147"/>
      <c r="SIO27" s="147"/>
      <c r="SIP27" s="147"/>
      <c r="SIQ27" s="147"/>
      <c r="SIR27" s="147"/>
      <c r="SIS27" s="147"/>
      <c r="SIT27" s="147"/>
      <c r="SIU27" s="147"/>
      <c r="SIV27" s="147"/>
      <c r="SIW27" s="147"/>
      <c r="SIX27" s="147"/>
      <c r="SIY27" s="147"/>
      <c r="SIZ27" s="147"/>
      <c r="SJA27" s="147"/>
      <c r="SJB27" s="147"/>
      <c r="SJC27" s="147"/>
      <c r="SJD27" s="147"/>
      <c r="SJE27" s="147"/>
      <c r="SJF27" s="147"/>
      <c r="SJG27" s="147"/>
      <c r="SJH27" s="147"/>
      <c r="SJI27" s="147"/>
      <c r="SJJ27" s="147"/>
      <c r="SJK27" s="147"/>
      <c r="SJL27" s="147"/>
      <c r="SJM27" s="147"/>
      <c r="SJN27" s="147"/>
      <c r="SJO27" s="147"/>
      <c r="SJP27" s="147"/>
      <c r="SJQ27" s="147"/>
      <c r="SJR27" s="147"/>
      <c r="SJS27" s="147"/>
      <c r="SJT27" s="147"/>
      <c r="SJU27" s="147"/>
      <c r="SJV27" s="147"/>
      <c r="SJW27" s="147"/>
      <c r="SJX27" s="147"/>
      <c r="SJY27" s="147"/>
      <c r="SJZ27" s="147"/>
      <c r="SKA27" s="147"/>
      <c r="SKB27" s="147"/>
      <c r="SKC27" s="147"/>
      <c r="SKD27" s="147"/>
      <c r="SKE27" s="147"/>
      <c r="SKF27" s="147"/>
      <c r="SKG27" s="147"/>
      <c r="SKH27" s="147"/>
      <c r="SKI27" s="147"/>
      <c r="SKJ27" s="147"/>
      <c r="SKK27" s="147"/>
      <c r="SKL27" s="147"/>
      <c r="SKM27" s="147"/>
      <c r="SKN27" s="147"/>
      <c r="SKO27" s="147"/>
      <c r="SKP27" s="147"/>
      <c r="SKQ27" s="147"/>
      <c r="SKR27" s="147"/>
      <c r="SKS27" s="147"/>
      <c r="SKT27" s="147"/>
      <c r="SKU27" s="147"/>
      <c r="SKV27" s="147"/>
      <c r="SKW27" s="147"/>
      <c r="SKX27" s="147"/>
      <c r="SKY27" s="147"/>
      <c r="SKZ27" s="147"/>
      <c r="SLA27" s="147"/>
      <c r="SLB27" s="147"/>
      <c r="SLC27" s="147"/>
      <c r="SLD27" s="147"/>
      <c r="SLE27" s="147"/>
      <c r="SLF27" s="147"/>
      <c r="SLG27" s="147"/>
      <c r="SLH27" s="147"/>
      <c r="SLI27" s="147"/>
      <c r="SLJ27" s="147"/>
      <c r="SLK27" s="147"/>
      <c r="SLL27" s="147"/>
      <c r="SLM27" s="147"/>
      <c r="SLN27" s="147"/>
      <c r="SLO27" s="147"/>
      <c r="SLP27" s="147"/>
      <c r="SLQ27" s="147"/>
      <c r="SLR27" s="147"/>
      <c r="SLS27" s="147"/>
      <c r="SLT27" s="147"/>
      <c r="SLU27" s="147"/>
      <c r="SLV27" s="147"/>
      <c r="SLW27" s="147"/>
      <c r="SLX27" s="147"/>
      <c r="SLY27" s="147"/>
      <c r="SLZ27" s="147"/>
      <c r="SMA27" s="147"/>
      <c r="SMB27" s="147"/>
      <c r="SMC27" s="147"/>
      <c r="SMD27" s="147"/>
      <c r="SME27" s="147"/>
      <c r="SMF27" s="147"/>
      <c r="SMG27" s="147"/>
      <c r="SMH27" s="147"/>
      <c r="SMI27" s="147"/>
      <c r="SMJ27" s="147"/>
      <c r="SMK27" s="147"/>
      <c r="SML27" s="147"/>
      <c r="SMM27" s="147"/>
      <c r="SMN27" s="147"/>
      <c r="SMO27" s="147"/>
      <c r="SMP27" s="147"/>
      <c r="SMQ27" s="147"/>
      <c r="SMR27" s="147"/>
      <c r="SMS27" s="147"/>
      <c r="SMT27" s="147"/>
      <c r="SMU27" s="147"/>
      <c r="SMV27" s="147"/>
      <c r="SMW27" s="147"/>
      <c r="SMX27" s="147"/>
      <c r="SMY27" s="147"/>
      <c r="SMZ27" s="147"/>
      <c r="SNA27" s="147"/>
      <c r="SNB27" s="147"/>
      <c r="SNC27" s="147"/>
      <c r="SND27" s="147"/>
      <c r="SNE27" s="147"/>
      <c r="SNF27" s="147"/>
      <c r="SNG27" s="147"/>
      <c r="SNH27" s="147"/>
      <c r="SNI27" s="147"/>
      <c r="SNJ27" s="147"/>
      <c r="SNK27" s="147"/>
      <c r="SNL27" s="147"/>
      <c r="SNM27" s="147"/>
      <c r="SNN27" s="147"/>
      <c r="SNO27" s="147"/>
      <c r="SNP27" s="147"/>
      <c r="SNQ27" s="147"/>
      <c r="SNR27" s="147"/>
      <c r="SNS27" s="147"/>
      <c r="SNT27" s="147"/>
      <c r="SNU27" s="147"/>
      <c r="SNV27" s="147"/>
      <c r="SNW27" s="147"/>
      <c r="SNX27" s="147"/>
      <c r="SNY27" s="147"/>
      <c r="SNZ27" s="147"/>
      <c r="SOA27" s="147"/>
      <c r="SOB27" s="147"/>
      <c r="SOC27" s="147"/>
      <c r="SOD27" s="147"/>
      <c r="SOE27" s="147"/>
      <c r="SOF27" s="147"/>
      <c r="SOG27" s="147"/>
      <c r="SOH27" s="147"/>
      <c r="SOI27" s="147"/>
      <c r="SOJ27" s="147"/>
      <c r="SOK27" s="147"/>
      <c r="SOL27" s="147"/>
      <c r="SOM27" s="147"/>
      <c r="SON27" s="147"/>
      <c r="SOO27" s="147"/>
      <c r="SOP27" s="147"/>
      <c r="SOQ27" s="147"/>
      <c r="SOR27" s="147"/>
      <c r="SOS27" s="147"/>
      <c r="SOT27" s="147"/>
      <c r="SOU27" s="147"/>
      <c r="SOV27" s="147"/>
      <c r="SOW27" s="147"/>
      <c r="SOX27" s="147"/>
      <c r="SOY27" s="147"/>
      <c r="SOZ27" s="147"/>
      <c r="SPA27" s="147"/>
      <c r="SPB27" s="147"/>
      <c r="SPC27" s="147"/>
      <c r="SPD27" s="147"/>
      <c r="SPE27" s="147"/>
      <c r="SPF27" s="147"/>
      <c r="SPG27" s="147"/>
      <c r="SPH27" s="147"/>
      <c r="SPI27" s="147"/>
      <c r="SPJ27" s="147"/>
      <c r="SPK27" s="147"/>
      <c r="SPL27" s="147"/>
      <c r="SPM27" s="147"/>
      <c r="SPN27" s="147"/>
      <c r="SPO27" s="147"/>
      <c r="SPP27" s="147"/>
      <c r="SPQ27" s="147"/>
      <c r="SPR27" s="147"/>
      <c r="SPS27" s="147"/>
      <c r="SPT27" s="147"/>
      <c r="SPU27" s="147"/>
      <c r="SPV27" s="147"/>
      <c r="SPW27" s="147"/>
      <c r="SPX27" s="147"/>
      <c r="SPY27" s="147"/>
      <c r="SPZ27" s="147"/>
      <c r="SQA27" s="147"/>
      <c r="SQB27" s="147"/>
      <c r="SQC27" s="147"/>
      <c r="SQD27" s="147"/>
      <c r="SQE27" s="147"/>
      <c r="SQF27" s="147"/>
      <c r="SQG27" s="147"/>
      <c r="SQH27" s="147"/>
      <c r="SQI27" s="147"/>
      <c r="SQJ27" s="147"/>
      <c r="SQK27" s="147"/>
      <c r="SQL27" s="147"/>
      <c r="SQM27" s="147"/>
      <c r="SQN27" s="147"/>
      <c r="SQO27" s="147"/>
      <c r="SQP27" s="147"/>
      <c r="SQQ27" s="147"/>
      <c r="SQR27" s="147"/>
      <c r="SQS27" s="147"/>
      <c r="SQT27" s="147"/>
      <c r="SQU27" s="147"/>
      <c r="SQV27" s="147"/>
      <c r="SQW27" s="147"/>
      <c r="SQX27" s="147"/>
      <c r="SQY27" s="147"/>
      <c r="SQZ27" s="147"/>
      <c r="SRA27" s="147"/>
      <c r="SRB27" s="147"/>
      <c r="SRC27" s="147"/>
      <c r="SRD27" s="147"/>
      <c r="SRE27" s="147"/>
      <c r="SRF27" s="147"/>
      <c r="SRG27" s="147"/>
      <c r="SRH27" s="147"/>
      <c r="SRI27" s="147"/>
      <c r="SRJ27" s="147"/>
      <c r="SRK27" s="147"/>
      <c r="SRL27" s="147"/>
      <c r="SRM27" s="147"/>
      <c r="SRN27" s="147"/>
      <c r="SRO27" s="147"/>
      <c r="SRP27" s="147"/>
      <c r="SRQ27" s="147"/>
      <c r="SRR27" s="147"/>
      <c r="SRS27" s="147"/>
      <c r="SRT27" s="147"/>
      <c r="SRU27" s="147"/>
      <c r="SRV27" s="147"/>
      <c r="SRW27" s="147"/>
      <c r="SRX27" s="147"/>
      <c r="SRY27" s="147"/>
      <c r="SRZ27" s="147"/>
      <c r="SSA27" s="147"/>
      <c r="SSB27" s="147"/>
      <c r="SSC27" s="147"/>
      <c r="SSD27" s="147"/>
      <c r="SSE27" s="147"/>
      <c r="SSF27" s="147"/>
      <c r="SSG27" s="147"/>
      <c r="SSH27" s="147"/>
      <c r="SSI27" s="147"/>
      <c r="SSJ27" s="147"/>
      <c r="SSK27" s="147"/>
      <c r="SSL27" s="147"/>
      <c r="SSM27" s="147"/>
      <c r="SSN27" s="147"/>
      <c r="SSO27" s="147"/>
      <c r="SSP27" s="147"/>
      <c r="SSQ27" s="147"/>
      <c r="SSR27" s="147"/>
      <c r="SSS27" s="147"/>
      <c r="SST27" s="147"/>
      <c r="SSU27" s="147"/>
      <c r="SSV27" s="147"/>
      <c r="SSW27" s="147"/>
      <c r="SSX27" s="147"/>
      <c r="SSY27" s="147"/>
      <c r="SSZ27" s="147"/>
      <c r="STA27" s="147"/>
      <c r="STB27" s="147"/>
      <c r="STC27" s="147"/>
      <c r="STD27" s="147"/>
      <c r="STE27" s="147"/>
      <c r="STF27" s="147"/>
      <c r="STG27" s="147"/>
      <c r="STH27" s="147"/>
      <c r="STI27" s="147"/>
      <c r="STJ27" s="147"/>
      <c r="STK27" s="147"/>
      <c r="STL27" s="147"/>
      <c r="STM27" s="147"/>
      <c r="STN27" s="147"/>
      <c r="STO27" s="147"/>
      <c r="STP27" s="147"/>
      <c r="STQ27" s="147"/>
      <c r="STR27" s="147"/>
      <c r="STS27" s="147"/>
      <c r="STT27" s="147"/>
      <c r="STU27" s="147"/>
      <c r="STV27" s="147"/>
      <c r="STW27" s="147"/>
      <c r="STX27" s="147"/>
      <c r="STY27" s="147"/>
      <c r="STZ27" s="147"/>
      <c r="SUA27" s="147"/>
      <c r="SUB27" s="147"/>
      <c r="SUC27" s="147"/>
      <c r="SUD27" s="147"/>
      <c r="SUE27" s="147"/>
      <c r="SUF27" s="147"/>
      <c r="SUG27" s="147"/>
      <c r="SUH27" s="147"/>
      <c r="SUI27" s="147"/>
      <c r="SUJ27" s="147"/>
      <c r="SUK27" s="147"/>
      <c r="SUL27" s="147"/>
      <c r="SUM27" s="147"/>
      <c r="SUN27" s="147"/>
      <c r="SUO27" s="147"/>
      <c r="SUP27" s="147"/>
      <c r="SUQ27" s="147"/>
      <c r="SUR27" s="147"/>
      <c r="SUS27" s="147"/>
      <c r="SUT27" s="147"/>
      <c r="SUU27" s="147"/>
      <c r="SUV27" s="147"/>
      <c r="SUW27" s="147"/>
      <c r="SUX27" s="147"/>
      <c r="SUY27" s="147"/>
      <c r="SUZ27" s="147"/>
      <c r="SVA27" s="147"/>
      <c r="SVB27" s="147"/>
      <c r="SVC27" s="147"/>
      <c r="SVD27" s="147"/>
      <c r="SVE27" s="147"/>
      <c r="SVF27" s="147"/>
      <c r="SVG27" s="147"/>
      <c r="SVH27" s="147"/>
      <c r="SVI27" s="147"/>
      <c r="SVJ27" s="147"/>
      <c r="SVK27" s="147"/>
      <c r="SVL27" s="147"/>
      <c r="SVM27" s="147"/>
      <c r="SVN27" s="147"/>
      <c r="SVO27" s="147"/>
      <c r="SVP27" s="147"/>
      <c r="SVQ27" s="147"/>
      <c r="SVR27" s="147"/>
      <c r="SVS27" s="147"/>
      <c r="SVT27" s="147"/>
      <c r="SVU27" s="147"/>
      <c r="SVV27" s="147"/>
      <c r="SVW27" s="147"/>
      <c r="SVX27" s="147"/>
      <c r="SVY27" s="147"/>
      <c r="SVZ27" s="147"/>
      <c r="SWA27" s="147"/>
      <c r="SWB27" s="147"/>
      <c r="SWC27" s="147"/>
      <c r="SWD27" s="147"/>
      <c r="SWE27" s="147"/>
      <c r="SWF27" s="147"/>
      <c r="SWG27" s="147"/>
      <c r="SWH27" s="147"/>
      <c r="SWI27" s="147"/>
      <c r="SWJ27" s="147"/>
      <c r="SWK27" s="147"/>
      <c r="SWL27" s="147"/>
      <c r="SWM27" s="147"/>
      <c r="SWN27" s="147"/>
      <c r="SWO27" s="147"/>
      <c r="SWP27" s="147"/>
      <c r="SWQ27" s="147"/>
      <c r="SWR27" s="147"/>
      <c r="SWS27" s="147"/>
      <c r="SWT27" s="147"/>
      <c r="SWU27" s="147"/>
      <c r="SWV27" s="147"/>
      <c r="SWW27" s="147"/>
      <c r="SWX27" s="147"/>
      <c r="SWY27" s="147"/>
      <c r="SWZ27" s="147"/>
      <c r="SXA27" s="147"/>
      <c r="SXB27" s="147"/>
      <c r="SXC27" s="147"/>
      <c r="SXD27" s="147"/>
      <c r="SXE27" s="147"/>
      <c r="SXF27" s="147"/>
      <c r="SXG27" s="147"/>
      <c r="SXH27" s="147"/>
      <c r="SXI27" s="147"/>
      <c r="SXJ27" s="147"/>
      <c r="SXK27" s="147"/>
      <c r="SXL27" s="147"/>
      <c r="SXM27" s="147"/>
      <c r="SXN27" s="147"/>
      <c r="SXO27" s="147"/>
      <c r="SXP27" s="147"/>
      <c r="SXQ27" s="147"/>
      <c r="SXR27" s="147"/>
      <c r="SXS27" s="147"/>
      <c r="SXT27" s="147"/>
      <c r="SXU27" s="147"/>
      <c r="SXV27" s="147"/>
      <c r="SXW27" s="147"/>
      <c r="SXX27" s="147"/>
      <c r="SXY27" s="147"/>
      <c r="SXZ27" s="147"/>
      <c r="SYA27" s="147"/>
      <c r="SYB27" s="147"/>
      <c r="SYC27" s="147"/>
      <c r="SYD27" s="147"/>
      <c r="SYE27" s="147"/>
      <c r="SYF27" s="147"/>
      <c r="SYG27" s="147"/>
      <c r="SYH27" s="147"/>
      <c r="SYI27" s="147"/>
      <c r="SYJ27" s="147"/>
      <c r="SYK27" s="147"/>
      <c r="SYL27" s="147"/>
      <c r="SYM27" s="147"/>
      <c r="SYN27" s="147"/>
      <c r="SYO27" s="147"/>
      <c r="SYP27" s="147"/>
      <c r="SYQ27" s="147"/>
      <c r="SYR27" s="147"/>
      <c r="SYS27" s="147"/>
      <c r="SYT27" s="147"/>
      <c r="SYU27" s="147"/>
      <c r="SYV27" s="147"/>
      <c r="SYW27" s="147"/>
      <c r="SYX27" s="147"/>
      <c r="SYY27" s="147"/>
      <c r="SYZ27" s="147"/>
      <c r="SZA27" s="147"/>
      <c r="SZB27" s="147"/>
      <c r="SZC27" s="147"/>
      <c r="SZD27" s="147"/>
      <c r="SZE27" s="147"/>
      <c r="SZF27" s="147"/>
      <c r="SZG27" s="147"/>
      <c r="SZH27" s="147"/>
      <c r="SZI27" s="147"/>
      <c r="SZJ27" s="147"/>
      <c r="SZK27" s="147"/>
      <c r="SZL27" s="147"/>
      <c r="SZM27" s="147"/>
      <c r="SZN27" s="147"/>
      <c r="SZO27" s="147"/>
      <c r="SZP27" s="147"/>
      <c r="SZQ27" s="147"/>
      <c r="SZR27" s="147"/>
      <c r="SZS27" s="147"/>
      <c r="SZT27" s="147"/>
      <c r="SZU27" s="147"/>
      <c r="SZV27" s="147"/>
      <c r="SZW27" s="147"/>
      <c r="SZX27" s="147"/>
      <c r="SZY27" s="147"/>
      <c r="SZZ27" s="147"/>
      <c r="TAA27" s="147"/>
      <c r="TAB27" s="147"/>
      <c r="TAC27" s="147"/>
      <c r="TAD27" s="147"/>
      <c r="TAE27" s="147"/>
      <c r="TAF27" s="147"/>
      <c r="TAG27" s="147"/>
      <c r="TAH27" s="147"/>
      <c r="TAI27" s="147"/>
      <c r="TAJ27" s="147"/>
      <c r="TAK27" s="147"/>
      <c r="TAL27" s="147"/>
      <c r="TAM27" s="147"/>
      <c r="TAN27" s="147"/>
      <c r="TAO27" s="147"/>
      <c r="TAP27" s="147"/>
      <c r="TAQ27" s="147"/>
      <c r="TAR27" s="147"/>
      <c r="TAS27" s="147"/>
      <c r="TAT27" s="147"/>
      <c r="TAU27" s="147"/>
      <c r="TAV27" s="147"/>
      <c r="TAW27" s="147"/>
      <c r="TAX27" s="147"/>
      <c r="TAY27" s="147"/>
      <c r="TAZ27" s="147"/>
      <c r="TBA27" s="147"/>
      <c r="TBB27" s="147"/>
      <c r="TBC27" s="147"/>
      <c r="TBD27" s="147"/>
      <c r="TBE27" s="147"/>
      <c r="TBF27" s="147"/>
      <c r="TBG27" s="147"/>
      <c r="TBH27" s="147"/>
      <c r="TBI27" s="147"/>
      <c r="TBJ27" s="147"/>
      <c r="TBK27" s="147"/>
      <c r="TBL27" s="147"/>
      <c r="TBM27" s="147"/>
      <c r="TBN27" s="147"/>
      <c r="TBO27" s="147"/>
      <c r="TBP27" s="147"/>
      <c r="TBQ27" s="147"/>
      <c r="TBR27" s="147"/>
      <c r="TBS27" s="147"/>
      <c r="TBT27" s="147"/>
      <c r="TBU27" s="147"/>
      <c r="TBV27" s="147"/>
      <c r="TBW27" s="147"/>
      <c r="TBX27" s="147"/>
      <c r="TBY27" s="147"/>
      <c r="TBZ27" s="147"/>
      <c r="TCA27" s="147"/>
      <c r="TCB27" s="147"/>
      <c r="TCC27" s="147"/>
      <c r="TCD27" s="147"/>
      <c r="TCE27" s="147"/>
      <c r="TCF27" s="147"/>
      <c r="TCG27" s="147"/>
      <c r="TCH27" s="147"/>
      <c r="TCI27" s="147"/>
      <c r="TCJ27" s="147"/>
      <c r="TCK27" s="147"/>
      <c r="TCL27" s="147"/>
      <c r="TCM27" s="147"/>
      <c r="TCN27" s="147"/>
      <c r="TCO27" s="147"/>
      <c r="TCP27" s="147"/>
      <c r="TCQ27" s="147"/>
      <c r="TCR27" s="147"/>
      <c r="TCS27" s="147"/>
      <c r="TCT27" s="147"/>
      <c r="TCU27" s="147"/>
      <c r="TCV27" s="147"/>
      <c r="TCW27" s="147"/>
      <c r="TCX27" s="147"/>
      <c r="TCY27" s="147"/>
      <c r="TCZ27" s="147"/>
      <c r="TDA27" s="147"/>
      <c r="TDB27" s="147"/>
      <c r="TDC27" s="147"/>
      <c r="TDD27" s="147"/>
      <c r="TDE27" s="147"/>
      <c r="TDF27" s="147"/>
      <c r="TDG27" s="147"/>
      <c r="TDH27" s="147"/>
      <c r="TDI27" s="147"/>
      <c r="TDJ27" s="147"/>
      <c r="TDK27" s="147"/>
      <c r="TDL27" s="147"/>
      <c r="TDM27" s="147"/>
      <c r="TDN27" s="147"/>
      <c r="TDO27" s="147"/>
      <c r="TDP27" s="147"/>
      <c r="TDQ27" s="147"/>
      <c r="TDR27" s="147"/>
      <c r="TDS27" s="147"/>
      <c r="TDT27" s="147"/>
      <c r="TDU27" s="147"/>
      <c r="TDV27" s="147"/>
      <c r="TDW27" s="147"/>
      <c r="TDX27" s="147"/>
      <c r="TDY27" s="147"/>
      <c r="TDZ27" s="147"/>
      <c r="TEA27" s="147"/>
      <c r="TEB27" s="147"/>
      <c r="TEC27" s="147"/>
      <c r="TED27" s="147"/>
      <c r="TEE27" s="147"/>
      <c r="TEF27" s="147"/>
      <c r="TEG27" s="147"/>
      <c r="TEH27" s="147"/>
      <c r="TEI27" s="147"/>
      <c r="TEJ27" s="147"/>
      <c r="TEK27" s="147"/>
      <c r="TEL27" s="147"/>
      <c r="TEM27" s="147"/>
      <c r="TEN27" s="147"/>
      <c r="TEO27" s="147"/>
      <c r="TEP27" s="147"/>
      <c r="TEQ27" s="147"/>
      <c r="TER27" s="147"/>
      <c r="TES27" s="147"/>
      <c r="TET27" s="147"/>
      <c r="TEU27" s="147"/>
      <c r="TEV27" s="147"/>
      <c r="TEW27" s="147"/>
      <c r="TEX27" s="147"/>
      <c r="TEY27" s="147"/>
      <c r="TEZ27" s="147"/>
      <c r="TFA27" s="147"/>
      <c r="TFB27" s="147"/>
      <c r="TFC27" s="147"/>
      <c r="TFD27" s="147"/>
      <c r="TFE27" s="147"/>
      <c r="TFF27" s="147"/>
      <c r="TFG27" s="147"/>
      <c r="TFH27" s="147"/>
      <c r="TFI27" s="147"/>
      <c r="TFJ27" s="147"/>
      <c r="TFK27" s="147"/>
      <c r="TFL27" s="147"/>
      <c r="TFM27" s="147"/>
      <c r="TFN27" s="147"/>
      <c r="TFO27" s="147"/>
      <c r="TFP27" s="147"/>
      <c r="TFQ27" s="147"/>
      <c r="TFR27" s="147"/>
      <c r="TFS27" s="147"/>
      <c r="TFT27" s="147"/>
      <c r="TFU27" s="147"/>
      <c r="TFV27" s="147"/>
      <c r="TFW27" s="147"/>
      <c r="TFX27" s="147"/>
      <c r="TFY27" s="147"/>
      <c r="TFZ27" s="147"/>
      <c r="TGA27" s="147"/>
      <c r="TGB27" s="147"/>
      <c r="TGC27" s="147"/>
      <c r="TGD27" s="147"/>
      <c r="TGE27" s="147"/>
      <c r="TGF27" s="147"/>
      <c r="TGG27" s="147"/>
      <c r="TGH27" s="147"/>
      <c r="TGI27" s="147"/>
      <c r="TGJ27" s="147"/>
      <c r="TGK27" s="147"/>
      <c r="TGL27" s="147"/>
      <c r="TGM27" s="147"/>
      <c r="TGN27" s="147"/>
      <c r="TGO27" s="147"/>
      <c r="TGP27" s="147"/>
      <c r="TGQ27" s="147"/>
      <c r="TGR27" s="147"/>
      <c r="TGS27" s="147"/>
      <c r="TGT27" s="147"/>
      <c r="TGU27" s="147"/>
      <c r="TGV27" s="147"/>
      <c r="TGW27" s="147"/>
      <c r="TGX27" s="147"/>
      <c r="TGY27" s="147"/>
      <c r="TGZ27" s="147"/>
      <c r="THA27" s="147"/>
      <c r="THB27" s="147"/>
      <c r="THC27" s="147"/>
      <c r="THD27" s="147"/>
      <c r="THE27" s="147"/>
      <c r="THF27" s="147"/>
      <c r="THG27" s="147"/>
      <c r="THH27" s="147"/>
      <c r="THI27" s="147"/>
      <c r="THJ27" s="147"/>
      <c r="THK27" s="147"/>
      <c r="THL27" s="147"/>
      <c r="THM27" s="147"/>
      <c r="THN27" s="147"/>
      <c r="THO27" s="147"/>
      <c r="THP27" s="147"/>
      <c r="THQ27" s="147"/>
      <c r="THR27" s="147"/>
      <c r="THS27" s="147"/>
      <c r="THT27" s="147"/>
      <c r="THU27" s="147"/>
      <c r="THV27" s="147"/>
      <c r="THW27" s="147"/>
      <c r="THX27" s="147"/>
      <c r="THY27" s="147"/>
      <c r="THZ27" s="147"/>
      <c r="TIA27" s="147"/>
      <c r="TIB27" s="147"/>
      <c r="TIC27" s="147"/>
      <c r="TID27" s="147"/>
      <c r="TIE27" s="147"/>
      <c r="TIF27" s="147"/>
      <c r="TIG27" s="147"/>
      <c r="TIH27" s="147"/>
      <c r="TII27" s="147"/>
      <c r="TIJ27" s="147"/>
      <c r="TIK27" s="147"/>
      <c r="TIL27" s="147"/>
      <c r="TIM27" s="147"/>
      <c r="TIN27" s="147"/>
      <c r="TIO27" s="147"/>
      <c r="TIP27" s="147"/>
      <c r="TIQ27" s="147"/>
      <c r="TIR27" s="147"/>
      <c r="TIS27" s="147"/>
      <c r="TIT27" s="147"/>
      <c r="TIU27" s="147"/>
      <c r="TIV27" s="147"/>
      <c r="TIW27" s="147"/>
      <c r="TIX27" s="147"/>
      <c r="TIY27" s="147"/>
      <c r="TIZ27" s="147"/>
      <c r="TJA27" s="147"/>
      <c r="TJB27" s="147"/>
      <c r="TJC27" s="147"/>
      <c r="TJD27" s="147"/>
      <c r="TJE27" s="147"/>
      <c r="TJF27" s="147"/>
      <c r="TJG27" s="147"/>
      <c r="TJH27" s="147"/>
      <c r="TJI27" s="147"/>
      <c r="TJJ27" s="147"/>
      <c r="TJK27" s="147"/>
      <c r="TJL27" s="147"/>
      <c r="TJM27" s="147"/>
      <c r="TJN27" s="147"/>
      <c r="TJO27" s="147"/>
      <c r="TJP27" s="147"/>
      <c r="TJQ27" s="147"/>
      <c r="TJR27" s="147"/>
      <c r="TJS27" s="147"/>
      <c r="TJT27" s="147"/>
      <c r="TJU27" s="147"/>
      <c r="TJV27" s="147"/>
      <c r="TJW27" s="147"/>
      <c r="TJX27" s="147"/>
      <c r="TJY27" s="147"/>
      <c r="TJZ27" s="147"/>
      <c r="TKA27" s="147"/>
      <c r="TKB27" s="147"/>
      <c r="TKC27" s="147"/>
      <c r="TKD27" s="147"/>
      <c r="TKE27" s="147"/>
      <c r="TKF27" s="147"/>
      <c r="TKG27" s="147"/>
      <c r="TKH27" s="147"/>
      <c r="TKI27" s="147"/>
      <c r="TKJ27" s="147"/>
      <c r="TKK27" s="147"/>
      <c r="TKL27" s="147"/>
      <c r="TKM27" s="147"/>
      <c r="TKN27" s="147"/>
      <c r="TKO27" s="147"/>
      <c r="TKP27" s="147"/>
      <c r="TKQ27" s="147"/>
      <c r="TKR27" s="147"/>
      <c r="TKS27" s="147"/>
      <c r="TKT27" s="147"/>
      <c r="TKU27" s="147"/>
      <c r="TKV27" s="147"/>
      <c r="TKW27" s="147"/>
      <c r="TKX27" s="147"/>
      <c r="TKY27" s="147"/>
      <c r="TKZ27" s="147"/>
      <c r="TLA27" s="147"/>
      <c r="TLB27" s="147"/>
      <c r="TLC27" s="147"/>
      <c r="TLD27" s="147"/>
      <c r="TLE27" s="147"/>
      <c r="TLF27" s="147"/>
      <c r="TLG27" s="147"/>
      <c r="TLH27" s="147"/>
      <c r="TLI27" s="147"/>
      <c r="TLJ27" s="147"/>
      <c r="TLK27" s="147"/>
      <c r="TLL27" s="147"/>
      <c r="TLM27" s="147"/>
      <c r="TLN27" s="147"/>
      <c r="TLO27" s="147"/>
      <c r="TLP27" s="147"/>
      <c r="TLQ27" s="147"/>
      <c r="TLR27" s="147"/>
      <c r="TLS27" s="147"/>
      <c r="TLT27" s="147"/>
      <c r="TLU27" s="147"/>
      <c r="TLV27" s="147"/>
      <c r="TLW27" s="147"/>
      <c r="TLX27" s="147"/>
      <c r="TLY27" s="147"/>
      <c r="TLZ27" s="147"/>
      <c r="TMA27" s="147"/>
      <c r="TMB27" s="147"/>
      <c r="TMC27" s="147"/>
      <c r="TMD27" s="147"/>
      <c r="TME27" s="147"/>
      <c r="TMF27" s="147"/>
      <c r="TMG27" s="147"/>
      <c r="TMH27" s="147"/>
      <c r="TMI27" s="147"/>
      <c r="TMJ27" s="147"/>
      <c r="TMK27" s="147"/>
      <c r="TML27" s="147"/>
      <c r="TMM27" s="147"/>
      <c r="TMN27" s="147"/>
      <c r="TMO27" s="147"/>
      <c r="TMP27" s="147"/>
      <c r="TMQ27" s="147"/>
      <c r="TMR27" s="147"/>
      <c r="TMS27" s="147"/>
      <c r="TMT27" s="147"/>
      <c r="TMU27" s="147"/>
      <c r="TMV27" s="147"/>
      <c r="TMW27" s="147"/>
      <c r="TMX27" s="147"/>
      <c r="TMY27" s="147"/>
      <c r="TMZ27" s="147"/>
      <c r="TNA27" s="147"/>
      <c r="TNB27" s="147"/>
      <c r="TNC27" s="147"/>
      <c r="TND27" s="147"/>
      <c r="TNE27" s="147"/>
      <c r="TNF27" s="147"/>
      <c r="TNG27" s="147"/>
      <c r="TNH27" s="147"/>
      <c r="TNI27" s="147"/>
      <c r="TNJ27" s="147"/>
      <c r="TNK27" s="147"/>
      <c r="TNL27" s="147"/>
      <c r="TNM27" s="147"/>
      <c r="TNN27" s="147"/>
      <c r="TNO27" s="147"/>
      <c r="TNP27" s="147"/>
      <c r="TNQ27" s="147"/>
      <c r="TNR27" s="147"/>
      <c r="TNS27" s="147"/>
      <c r="TNT27" s="147"/>
      <c r="TNU27" s="147"/>
      <c r="TNV27" s="147"/>
      <c r="TNW27" s="147"/>
      <c r="TNX27" s="147"/>
      <c r="TNY27" s="147"/>
      <c r="TNZ27" s="147"/>
      <c r="TOA27" s="147"/>
      <c r="TOB27" s="147"/>
      <c r="TOC27" s="147"/>
      <c r="TOD27" s="147"/>
      <c r="TOE27" s="147"/>
      <c r="TOF27" s="147"/>
      <c r="TOG27" s="147"/>
      <c r="TOH27" s="147"/>
      <c r="TOI27" s="147"/>
      <c r="TOJ27" s="147"/>
      <c r="TOK27" s="147"/>
      <c r="TOL27" s="147"/>
      <c r="TOM27" s="147"/>
      <c r="TON27" s="147"/>
      <c r="TOO27" s="147"/>
      <c r="TOP27" s="147"/>
      <c r="TOQ27" s="147"/>
      <c r="TOR27" s="147"/>
      <c r="TOS27" s="147"/>
      <c r="TOT27" s="147"/>
      <c r="TOU27" s="147"/>
      <c r="TOV27" s="147"/>
      <c r="TOW27" s="147"/>
      <c r="TOX27" s="147"/>
      <c r="TOY27" s="147"/>
      <c r="TOZ27" s="147"/>
      <c r="TPA27" s="147"/>
      <c r="TPB27" s="147"/>
      <c r="TPC27" s="147"/>
      <c r="TPD27" s="147"/>
      <c r="TPE27" s="147"/>
      <c r="TPF27" s="147"/>
      <c r="TPG27" s="147"/>
      <c r="TPH27" s="147"/>
      <c r="TPI27" s="147"/>
      <c r="TPJ27" s="147"/>
      <c r="TPK27" s="147"/>
      <c r="TPL27" s="147"/>
      <c r="TPM27" s="147"/>
      <c r="TPN27" s="147"/>
      <c r="TPO27" s="147"/>
      <c r="TPP27" s="147"/>
      <c r="TPQ27" s="147"/>
      <c r="TPR27" s="147"/>
      <c r="TPS27" s="147"/>
      <c r="TPT27" s="147"/>
      <c r="TPU27" s="147"/>
      <c r="TPV27" s="147"/>
      <c r="TPW27" s="147"/>
      <c r="TPX27" s="147"/>
      <c r="TPY27" s="147"/>
      <c r="TPZ27" s="147"/>
      <c r="TQA27" s="147"/>
      <c r="TQB27" s="147"/>
      <c r="TQC27" s="147"/>
      <c r="TQD27" s="147"/>
      <c r="TQE27" s="147"/>
      <c r="TQF27" s="147"/>
      <c r="TQG27" s="147"/>
      <c r="TQH27" s="147"/>
      <c r="TQI27" s="147"/>
      <c r="TQJ27" s="147"/>
      <c r="TQK27" s="147"/>
      <c r="TQL27" s="147"/>
      <c r="TQM27" s="147"/>
      <c r="TQN27" s="147"/>
      <c r="TQO27" s="147"/>
      <c r="TQP27" s="147"/>
      <c r="TQQ27" s="147"/>
      <c r="TQR27" s="147"/>
      <c r="TQS27" s="147"/>
      <c r="TQT27" s="147"/>
      <c r="TQU27" s="147"/>
      <c r="TQV27" s="147"/>
      <c r="TQW27" s="147"/>
      <c r="TQX27" s="147"/>
      <c r="TQY27" s="147"/>
      <c r="TQZ27" s="147"/>
      <c r="TRA27" s="147"/>
      <c r="TRB27" s="147"/>
      <c r="TRC27" s="147"/>
      <c r="TRD27" s="147"/>
      <c r="TRE27" s="147"/>
      <c r="TRF27" s="147"/>
      <c r="TRG27" s="147"/>
      <c r="TRH27" s="147"/>
      <c r="TRI27" s="147"/>
      <c r="TRJ27" s="147"/>
      <c r="TRK27" s="147"/>
      <c r="TRL27" s="147"/>
      <c r="TRM27" s="147"/>
      <c r="TRN27" s="147"/>
      <c r="TRO27" s="147"/>
      <c r="TRP27" s="147"/>
      <c r="TRQ27" s="147"/>
      <c r="TRR27" s="147"/>
      <c r="TRS27" s="147"/>
      <c r="TRT27" s="147"/>
      <c r="TRU27" s="147"/>
      <c r="TRV27" s="147"/>
      <c r="TRW27" s="147"/>
      <c r="TRX27" s="147"/>
      <c r="TRY27" s="147"/>
      <c r="TRZ27" s="147"/>
      <c r="TSA27" s="147"/>
      <c r="TSB27" s="147"/>
      <c r="TSC27" s="147"/>
      <c r="TSD27" s="147"/>
      <c r="TSE27" s="147"/>
      <c r="TSF27" s="147"/>
      <c r="TSG27" s="147"/>
      <c r="TSH27" s="147"/>
      <c r="TSI27" s="147"/>
      <c r="TSJ27" s="147"/>
      <c r="TSK27" s="147"/>
      <c r="TSL27" s="147"/>
      <c r="TSM27" s="147"/>
      <c r="TSN27" s="147"/>
      <c r="TSO27" s="147"/>
      <c r="TSP27" s="147"/>
      <c r="TSQ27" s="147"/>
      <c r="TSR27" s="147"/>
      <c r="TSS27" s="147"/>
      <c r="TST27" s="147"/>
      <c r="TSU27" s="147"/>
      <c r="TSV27" s="147"/>
      <c r="TSW27" s="147"/>
      <c r="TSX27" s="147"/>
      <c r="TSY27" s="147"/>
      <c r="TSZ27" s="147"/>
      <c r="TTA27" s="147"/>
      <c r="TTB27" s="147"/>
      <c r="TTC27" s="147"/>
      <c r="TTD27" s="147"/>
      <c r="TTE27" s="147"/>
      <c r="TTF27" s="147"/>
      <c r="TTG27" s="147"/>
      <c r="TTH27" s="147"/>
      <c r="TTI27" s="147"/>
      <c r="TTJ27" s="147"/>
      <c r="TTK27" s="147"/>
      <c r="TTL27" s="147"/>
      <c r="TTM27" s="147"/>
      <c r="TTN27" s="147"/>
      <c r="TTO27" s="147"/>
      <c r="TTP27" s="147"/>
      <c r="TTQ27" s="147"/>
      <c r="TTR27" s="147"/>
      <c r="TTS27" s="147"/>
      <c r="TTT27" s="147"/>
      <c r="TTU27" s="147"/>
      <c r="TTV27" s="147"/>
      <c r="TTW27" s="147"/>
      <c r="TTX27" s="147"/>
      <c r="TTY27" s="147"/>
      <c r="TTZ27" s="147"/>
      <c r="TUA27" s="147"/>
      <c r="TUB27" s="147"/>
      <c r="TUC27" s="147"/>
      <c r="TUD27" s="147"/>
      <c r="TUE27" s="147"/>
      <c r="TUF27" s="147"/>
      <c r="TUG27" s="147"/>
      <c r="TUH27" s="147"/>
      <c r="TUI27" s="147"/>
      <c r="TUJ27" s="147"/>
      <c r="TUK27" s="147"/>
      <c r="TUL27" s="147"/>
      <c r="TUM27" s="147"/>
      <c r="TUN27" s="147"/>
      <c r="TUO27" s="147"/>
      <c r="TUP27" s="147"/>
      <c r="TUQ27" s="147"/>
      <c r="TUR27" s="147"/>
      <c r="TUS27" s="147"/>
      <c r="TUT27" s="147"/>
      <c r="TUU27" s="147"/>
      <c r="TUV27" s="147"/>
      <c r="TUW27" s="147"/>
      <c r="TUX27" s="147"/>
      <c r="TUY27" s="147"/>
      <c r="TUZ27" s="147"/>
      <c r="TVA27" s="147"/>
      <c r="TVB27" s="147"/>
      <c r="TVC27" s="147"/>
      <c r="TVD27" s="147"/>
      <c r="TVE27" s="147"/>
      <c r="TVF27" s="147"/>
      <c r="TVG27" s="147"/>
      <c r="TVH27" s="147"/>
      <c r="TVI27" s="147"/>
      <c r="TVJ27" s="147"/>
      <c r="TVK27" s="147"/>
      <c r="TVL27" s="147"/>
      <c r="TVM27" s="147"/>
      <c r="TVN27" s="147"/>
      <c r="TVO27" s="147"/>
      <c r="TVP27" s="147"/>
      <c r="TVQ27" s="147"/>
      <c r="TVR27" s="147"/>
      <c r="TVS27" s="147"/>
      <c r="TVT27" s="147"/>
      <c r="TVU27" s="147"/>
      <c r="TVV27" s="147"/>
      <c r="TVW27" s="147"/>
      <c r="TVX27" s="147"/>
      <c r="TVY27" s="147"/>
      <c r="TVZ27" s="147"/>
      <c r="TWA27" s="147"/>
      <c r="TWB27" s="147"/>
      <c r="TWC27" s="147"/>
      <c r="TWD27" s="147"/>
      <c r="TWE27" s="147"/>
      <c r="TWF27" s="147"/>
      <c r="TWG27" s="147"/>
      <c r="TWH27" s="147"/>
      <c r="TWI27" s="147"/>
      <c r="TWJ27" s="147"/>
      <c r="TWK27" s="147"/>
      <c r="TWL27" s="147"/>
      <c r="TWM27" s="147"/>
      <c r="TWN27" s="147"/>
      <c r="TWO27" s="147"/>
      <c r="TWP27" s="147"/>
      <c r="TWQ27" s="147"/>
      <c r="TWR27" s="147"/>
      <c r="TWS27" s="147"/>
      <c r="TWT27" s="147"/>
      <c r="TWU27" s="147"/>
      <c r="TWV27" s="147"/>
      <c r="TWW27" s="147"/>
      <c r="TWX27" s="147"/>
      <c r="TWY27" s="147"/>
      <c r="TWZ27" s="147"/>
      <c r="TXA27" s="147"/>
      <c r="TXB27" s="147"/>
      <c r="TXC27" s="147"/>
      <c r="TXD27" s="147"/>
      <c r="TXE27" s="147"/>
      <c r="TXF27" s="147"/>
      <c r="TXG27" s="147"/>
      <c r="TXH27" s="147"/>
      <c r="TXI27" s="147"/>
      <c r="TXJ27" s="147"/>
      <c r="TXK27" s="147"/>
      <c r="TXL27" s="147"/>
      <c r="TXM27" s="147"/>
      <c r="TXN27" s="147"/>
      <c r="TXO27" s="147"/>
      <c r="TXP27" s="147"/>
      <c r="TXQ27" s="147"/>
      <c r="TXR27" s="147"/>
      <c r="TXS27" s="147"/>
      <c r="TXT27" s="147"/>
      <c r="TXU27" s="147"/>
      <c r="TXV27" s="147"/>
      <c r="TXW27" s="147"/>
      <c r="TXX27" s="147"/>
      <c r="TXY27" s="147"/>
      <c r="TXZ27" s="147"/>
      <c r="TYA27" s="147"/>
      <c r="TYB27" s="147"/>
      <c r="TYC27" s="147"/>
      <c r="TYD27" s="147"/>
      <c r="TYE27" s="147"/>
      <c r="TYF27" s="147"/>
      <c r="TYG27" s="147"/>
      <c r="TYH27" s="147"/>
      <c r="TYI27" s="147"/>
      <c r="TYJ27" s="147"/>
      <c r="TYK27" s="147"/>
      <c r="TYL27" s="147"/>
      <c r="TYM27" s="147"/>
      <c r="TYN27" s="147"/>
      <c r="TYO27" s="147"/>
      <c r="TYP27" s="147"/>
      <c r="TYQ27" s="147"/>
      <c r="TYR27" s="147"/>
      <c r="TYS27" s="147"/>
      <c r="TYT27" s="147"/>
      <c r="TYU27" s="147"/>
      <c r="TYV27" s="147"/>
      <c r="TYW27" s="147"/>
      <c r="TYX27" s="147"/>
      <c r="TYY27" s="147"/>
      <c r="TYZ27" s="147"/>
      <c r="TZA27" s="147"/>
      <c r="TZB27" s="147"/>
      <c r="TZC27" s="147"/>
      <c r="TZD27" s="147"/>
      <c r="TZE27" s="147"/>
      <c r="TZF27" s="147"/>
      <c r="TZG27" s="147"/>
      <c r="TZH27" s="147"/>
      <c r="TZI27" s="147"/>
      <c r="TZJ27" s="147"/>
      <c r="TZK27" s="147"/>
      <c r="TZL27" s="147"/>
      <c r="TZM27" s="147"/>
      <c r="TZN27" s="147"/>
      <c r="TZO27" s="147"/>
      <c r="TZP27" s="147"/>
      <c r="TZQ27" s="147"/>
      <c r="TZR27" s="147"/>
      <c r="TZS27" s="147"/>
      <c r="TZT27" s="147"/>
      <c r="TZU27" s="147"/>
      <c r="TZV27" s="147"/>
      <c r="TZW27" s="147"/>
      <c r="TZX27" s="147"/>
      <c r="TZY27" s="147"/>
      <c r="TZZ27" s="147"/>
      <c r="UAA27" s="147"/>
      <c r="UAB27" s="147"/>
      <c r="UAC27" s="147"/>
      <c r="UAD27" s="147"/>
      <c r="UAE27" s="147"/>
      <c r="UAF27" s="147"/>
      <c r="UAG27" s="147"/>
      <c r="UAH27" s="147"/>
      <c r="UAI27" s="147"/>
      <c r="UAJ27" s="147"/>
      <c r="UAK27" s="147"/>
      <c r="UAL27" s="147"/>
      <c r="UAM27" s="147"/>
      <c r="UAN27" s="147"/>
      <c r="UAO27" s="147"/>
      <c r="UAP27" s="147"/>
      <c r="UAQ27" s="147"/>
      <c r="UAR27" s="147"/>
      <c r="UAS27" s="147"/>
      <c r="UAT27" s="147"/>
      <c r="UAU27" s="147"/>
      <c r="UAV27" s="147"/>
      <c r="UAW27" s="147"/>
      <c r="UAX27" s="147"/>
      <c r="UAY27" s="147"/>
      <c r="UAZ27" s="147"/>
      <c r="UBA27" s="147"/>
      <c r="UBB27" s="147"/>
      <c r="UBC27" s="147"/>
      <c r="UBD27" s="147"/>
      <c r="UBE27" s="147"/>
      <c r="UBF27" s="147"/>
      <c r="UBG27" s="147"/>
      <c r="UBH27" s="147"/>
      <c r="UBI27" s="147"/>
      <c r="UBJ27" s="147"/>
      <c r="UBK27" s="147"/>
      <c r="UBL27" s="147"/>
      <c r="UBM27" s="147"/>
      <c r="UBN27" s="147"/>
      <c r="UBO27" s="147"/>
      <c r="UBP27" s="147"/>
      <c r="UBQ27" s="147"/>
      <c r="UBR27" s="147"/>
      <c r="UBS27" s="147"/>
      <c r="UBT27" s="147"/>
      <c r="UBU27" s="147"/>
      <c r="UBV27" s="147"/>
      <c r="UBW27" s="147"/>
      <c r="UBX27" s="147"/>
      <c r="UBY27" s="147"/>
      <c r="UBZ27" s="147"/>
      <c r="UCA27" s="147"/>
      <c r="UCB27" s="147"/>
      <c r="UCC27" s="147"/>
      <c r="UCD27" s="147"/>
      <c r="UCE27" s="147"/>
      <c r="UCF27" s="147"/>
      <c r="UCG27" s="147"/>
      <c r="UCH27" s="147"/>
      <c r="UCI27" s="147"/>
      <c r="UCJ27" s="147"/>
      <c r="UCK27" s="147"/>
      <c r="UCL27" s="147"/>
      <c r="UCM27" s="147"/>
      <c r="UCN27" s="147"/>
      <c r="UCO27" s="147"/>
      <c r="UCP27" s="147"/>
      <c r="UCQ27" s="147"/>
      <c r="UCR27" s="147"/>
      <c r="UCS27" s="147"/>
      <c r="UCT27" s="147"/>
      <c r="UCU27" s="147"/>
      <c r="UCV27" s="147"/>
      <c r="UCW27" s="147"/>
      <c r="UCX27" s="147"/>
      <c r="UCY27" s="147"/>
      <c r="UCZ27" s="147"/>
      <c r="UDA27" s="147"/>
      <c r="UDB27" s="147"/>
      <c r="UDC27" s="147"/>
      <c r="UDD27" s="147"/>
      <c r="UDE27" s="147"/>
      <c r="UDF27" s="147"/>
      <c r="UDG27" s="147"/>
      <c r="UDH27" s="147"/>
      <c r="UDI27" s="147"/>
      <c r="UDJ27" s="147"/>
      <c r="UDK27" s="147"/>
      <c r="UDL27" s="147"/>
      <c r="UDM27" s="147"/>
      <c r="UDN27" s="147"/>
      <c r="UDO27" s="147"/>
      <c r="UDP27" s="147"/>
      <c r="UDQ27" s="147"/>
      <c r="UDR27" s="147"/>
      <c r="UDS27" s="147"/>
      <c r="UDT27" s="147"/>
      <c r="UDU27" s="147"/>
      <c r="UDV27" s="147"/>
      <c r="UDW27" s="147"/>
      <c r="UDX27" s="147"/>
      <c r="UDY27" s="147"/>
      <c r="UDZ27" s="147"/>
      <c r="UEA27" s="147"/>
      <c r="UEB27" s="147"/>
      <c r="UEC27" s="147"/>
      <c r="UED27" s="147"/>
      <c r="UEE27" s="147"/>
      <c r="UEF27" s="147"/>
      <c r="UEG27" s="147"/>
      <c r="UEH27" s="147"/>
      <c r="UEI27" s="147"/>
      <c r="UEJ27" s="147"/>
      <c r="UEK27" s="147"/>
      <c r="UEL27" s="147"/>
      <c r="UEM27" s="147"/>
      <c r="UEN27" s="147"/>
      <c r="UEO27" s="147"/>
      <c r="UEP27" s="147"/>
      <c r="UEQ27" s="147"/>
      <c r="UER27" s="147"/>
      <c r="UES27" s="147"/>
      <c r="UET27" s="147"/>
      <c r="UEU27" s="147"/>
      <c r="UEV27" s="147"/>
      <c r="UEW27" s="147"/>
      <c r="UEX27" s="147"/>
      <c r="UEY27" s="147"/>
      <c r="UEZ27" s="147"/>
      <c r="UFA27" s="147"/>
      <c r="UFB27" s="147"/>
      <c r="UFC27" s="147"/>
      <c r="UFD27" s="147"/>
      <c r="UFE27" s="147"/>
      <c r="UFF27" s="147"/>
      <c r="UFG27" s="147"/>
      <c r="UFH27" s="147"/>
      <c r="UFI27" s="147"/>
      <c r="UFJ27" s="147"/>
      <c r="UFK27" s="147"/>
      <c r="UFL27" s="147"/>
      <c r="UFM27" s="147"/>
      <c r="UFN27" s="147"/>
      <c r="UFO27" s="147"/>
      <c r="UFP27" s="147"/>
      <c r="UFQ27" s="147"/>
      <c r="UFR27" s="147"/>
      <c r="UFS27" s="147"/>
      <c r="UFT27" s="147"/>
      <c r="UFU27" s="147"/>
      <c r="UFV27" s="147"/>
      <c r="UFW27" s="147"/>
      <c r="UFX27" s="147"/>
      <c r="UFY27" s="147"/>
      <c r="UFZ27" s="147"/>
      <c r="UGA27" s="147"/>
      <c r="UGB27" s="147"/>
      <c r="UGC27" s="147"/>
      <c r="UGD27" s="147"/>
      <c r="UGE27" s="147"/>
      <c r="UGF27" s="147"/>
      <c r="UGG27" s="147"/>
      <c r="UGH27" s="147"/>
      <c r="UGI27" s="147"/>
      <c r="UGJ27" s="147"/>
      <c r="UGK27" s="147"/>
      <c r="UGL27" s="147"/>
      <c r="UGM27" s="147"/>
      <c r="UGN27" s="147"/>
      <c r="UGO27" s="147"/>
      <c r="UGP27" s="147"/>
      <c r="UGQ27" s="147"/>
      <c r="UGR27" s="147"/>
      <c r="UGS27" s="147"/>
      <c r="UGT27" s="147"/>
      <c r="UGU27" s="147"/>
      <c r="UGV27" s="147"/>
      <c r="UGW27" s="147"/>
      <c r="UGX27" s="147"/>
      <c r="UGY27" s="147"/>
      <c r="UGZ27" s="147"/>
      <c r="UHA27" s="147"/>
      <c r="UHB27" s="147"/>
      <c r="UHC27" s="147"/>
      <c r="UHD27" s="147"/>
      <c r="UHE27" s="147"/>
      <c r="UHF27" s="147"/>
      <c r="UHG27" s="147"/>
      <c r="UHH27" s="147"/>
      <c r="UHI27" s="147"/>
      <c r="UHJ27" s="147"/>
      <c r="UHK27" s="147"/>
      <c r="UHL27" s="147"/>
      <c r="UHM27" s="147"/>
      <c r="UHN27" s="147"/>
      <c r="UHO27" s="147"/>
      <c r="UHP27" s="147"/>
      <c r="UHQ27" s="147"/>
      <c r="UHR27" s="147"/>
      <c r="UHS27" s="147"/>
      <c r="UHT27" s="147"/>
      <c r="UHU27" s="147"/>
      <c r="UHV27" s="147"/>
      <c r="UHW27" s="147"/>
      <c r="UHX27" s="147"/>
      <c r="UHY27" s="147"/>
      <c r="UHZ27" s="147"/>
      <c r="UIA27" s="147"/>
      <c r="UIB27" s="147"/>
      <c r="UIC27" s="147"/>
      <c r="UID27" s="147"/>
      <c r="UIE27" s="147"/>
      <c r="UIF27" s="147"/>
      <c r="UIG27" s="147"/>
      <c r="UIH27" s="147"/>
      <c r="UII27" s="147"/>
      <c r="UIJ27" s="147"/>
      <c r="UIK27" s="147"/>
      <c r="UIL27" s="147"/>
      <c r="UIM27" s="147"/>
      <c r="UIN27" s="147"/>
      <c r="UIO27" s="147"/>
      <c r="UIP27" s="147"/>
      <c r="UIQ27" s="147"/>
      <c r="UIR27" s="147"/>
      <c r="UIS27" s="147"/>
      <c r="UIT27" s="147"/>
      <c r="UIU27" s="147"/>
      <c r="UIV27" s="147"/>
      <c r="UIW27" s="147"/>
      <c r="UIX27" s="147"/>
      <c r="UIY27" s="147"/>
      <c r="UIZ27" s="147"/>
      <c r="UJA27" s="147"/>
      <c r="UJB27" s="147"/>
      <c r="UJC27" s="147"/>
      <c r="UJD27" s="147"/>
      <c r="UJE27" s="147"/>
      <c r="UJF27" s="147"/>
      <c r="UJG27" s="147"/>
      <c r="UJH27" s="147"/>
      <c r="UJI27" s="147"/>
      <c r="UJJ27" s="147"/>
      <c r="UJK27" s="147"/>
      <c r="UJL27" s="147"/>
      <c r="UJM27" s="147"/>
      <c r="UJN27" s="147"/>
      <c r="UJO27" s="147"/>
      <c r="UJP27" s="147"/>
      <c r="UJQ27" s="147"/>
      <c r="UJR27" s="147"/>
      <c r="UJS27" s="147"/>
      <c r="UJT27" s="147"/>
      <c r="UJU27" s="147"/>
      <c r="UJV27" s="147"/>
      <c r="UJW27" s="147"/>
      <c r="UJX27" s="147"/>
      <c r="UJY27" s="147"/>
      <c r="UJZ27" s="147"/>
      <c r="UKA27" s="147"/>
      <c r="UKB27" s="147"/>
      <c r="UKC27" s="147"/>
      <c r="UKD27" s="147"/>
      <c r="UKE27" s="147"/>
      <c r="UKF27" s="147"/>
      <c r="UKG27" s="147"/>
      <c r="UKH27" s="147"/>
      <c r="UKI27" s="147"/>
      <c r="UKJ27" s="147"/>
      <c r="UKK27" s="147"/>
      <c r="UKL27" s="147"/>
      <c r="UKM27" s="147"/>
      <c r="UKN27" s="147"/>
      <c r="UKO27" s="147"/>
      <c r="UKP27" s="147"/>
      <c r="UKQ27" s="147"/>
      <c r="UKR27" s="147"/>
      <c r="UKS27" s="147"/>
      <c r="UKT27" s="147"/>
      <c r="UKU27" s="147"/>
      <c r="UKV27" s="147"/>
      <c r="UKW27" s="147"/>
      <c r="UKX27" s="147"/>
      <c r="UKY27" s="147"/>
      <c r="UKZ27" s="147"/>
      <c r="ULA27" s="147"/>
      <c r="ULB27" s="147"/>
      <c r="ULC27" s="147"/>
      <c r="ULD27" s="147"/>
      <c r="ULE27" s="147"/>
      <c r="ULF27" s="147"/>
      <c r="ULG27" s="147"/>
      <c r="ULH27" s="147"/>
      <c r="ULI27" s="147"/>
      <c r="ULJ27" s="147"/>
      <c r="ULK27" s="147"/>
      <c r="ULL27" s="147"/>
      <c r="ULM27" s="147"/>
      <c r="ULN27" s="147"/>
      <c r="ULO27" s="147"/>
      <c r="ULP27" s="147"/>
      <c r="ULQ27" s="147"/>
      <c r="ULR27" s="147"/>
      <c r="ULS27" s="147"/>
      <c r="ULT27" s="147"/>
      <c r="ULU27" s="147"/>
      <c r="ULV27" s="147"/>
      <c r="ULW27" s="147"/>
      <c r="ULX27" s="147"/>
      <c r="ULY27" s="147"/>
      <c r="ULZ27" s="147"/>
      <c r="UMA27" s="147"/>
      <c r="UMB27" s="147"/>
      <c r="UMC27" s="147"/>
      <c r="UMD27" s="147"/>
      <c r="UME27" s="147"/>
      <c r="UMF27" s="147"/>
      <c r="UMG27" s="147"/>
      <c r="UMH27" s="147"/>
      <c r="UMI27" s="147"/>
      <c r="UMJ27" s="147"/>
      <c r="UMK27" s="147"/>
      <c r="UML27" s="147"/>
      <c r="UMM27" s="147"/>
      <c r="UMN27" s="147"/>
      <c r="UMO27" s="147"/>
      <c r="UMP27" s="147"/>
      <c r="UMQ27" s="147"/>
      <c r="UMR27" s="147"/>
      <c r="UMS27" s="147"/>
      <c r="UMT27" s="147"/>
      <c r="UMU27" s="147"/>
      <c r="UMV27" s="147"/>
      <c r="UMW27" s="147"/>
      <c r="UMX27" s="147"/>
      <c r="UMY27" s="147"/>
      <c r="UMZ27" s="147"/>
      <c r="UNA27" s="147"/>
      <c r="UNB27" s="147"/>
      <c r="UNC27" s="147"/>
      <c r="UND27" s="147"/>
      <c r="UNE27" s="147"/>
      <c r="UNF27" s="147"/>
      <c r="UNG27" s="147"/>
      <c r="UNH27" s="147"/>
      <c r="UNI27" s="147"/>
      <c r="UNJ27" s="147"/>
      <c r="UNK27" s="147"/>
      <c r="UNL27" s="147"/>
      <c r="UNM27" s="147"/>
      <c r="UNN27" s="147"/>
      <c r="UNO27" s="147"/>
      <c r="UNP27" s="147"/>
      <c r="UNQ27" s="147"/>
      <c r="UNR27" s="147"/>
      <c r="UNS27" s="147"/>
      <c r="UNT27" s="147"/>
      <c r="UNU27" s="147"/>
      <c r="UNV27" s="147"/>
      <c r="UNW27" s="147"/>
      <c r="UNX27" s="147"/>
      <c r="UNY27" s="147"/>
      <c r="UNZ27" s="147"/>
      <c r="UOA27" s="147"/>
      <c r="UOB27" s="147"/>
      <c r="UOC27" s="147"/>
      <c r="UOD27" s="147"/>
      <c r="UOE27" s="147"/>
      <c r="UOF27" s="147"/>
      <c r="UOG27" s="147"/>
      <c r="UOH27" s="147"/>
      <c r="UOI27" s="147"/>
      <c r="UOJ27" s="147"/>
      <c r="UOK27" s="147"/>
      <c r="UOL27" s="147"/>
      <c r="UOM27" s="147"/>
      <c r="UON27" s="147"/>
      <c r="UOO27" s="147"/>
      <c r="UOP27" s="147"/>
      <c r="UOQ27" s="147"/>
      <c r="UOR27" s="147"/>
      <c r="UOS27" s="147"/>
      <c r="UOT27" s="147"/>
      <c r="UOU27" s="147"/>
      <c r="UOV27" s="147"/>
      <c r="UOW27" s="147"/>
      <c r="UOX27" s="147"/>
      <c r="UOY27" s="147"/>
      <c r="UOZ27" s="147"/>
      <c r="UPA27" s="147"/>
      <c r="UPB27" s="147"/>
      <c r="UPC27" s="147"/>
      <c r="UPD27" s="147"/>
      <c r="UPE27" s="147"/>
      <c r="UPF27" s="147"/>
      <c r="UPG27" s="147"/>
      <c r="UPH27" s="147"/>
      <c r="UPI27" s="147"/>
      <c r="UPJ27" s="147"/>
      <c r="UPK27" s="147"/>
      <c r="UPL27" s="147"/>
      <c r="UPM27" s="147"/>
      <c r="UPN27" s="147"/>
      <c r="UPO27" s="147"/>
      <c r="UPP27" s="147"/>
      <c r="UPQ27" s="147"/>
      <c r="UPR27" s="147"/>
      <c r="UPS27" s="147"/>
      <c r="UPT27" s="147"/>
      <c r="UPU27" s="147"/>
      <c r="UPV27" s="147"/>
      <c r="UPW27" s="147"/>
      <c r="UPX27" s="147"/>
      <c r="UPY27" s="147"/>
      <c r="UPZ27" s="147"/>
      <c r="UQA27" s="147"/>
      <c r="UQB27" s="147"/>
      <c r="UQC27" s="147"/>
      <c r="UQD27" s="147"/>
      <c r="UQE27" s="147"/>
      <c r="UQF27" s="147"/>
      <c r="UQG27" s="147"/>
      <c r="UQH27" s="147"/>
      <c r="UQI27" s="147"/>
      <c r="UQJ27" s="147"/>
      <c r="UQK27" s="147"/>
      <c r="UQL27" s="147"/>
      <c r="UQM27" s="147"/>
      <c r="UQN27" s="147"/>
      <c r="UQO27" s="147"/>
      <c r="UQP27" s="147"/>
      <c r="UQQ27" s="147"/>
      <c r="UQR27" s="147"/>
      <c r="UQS27" s="147"/>
      <c r="UQT27" s="147"/>
      <c r="UQU27" s="147"/>
      <c r="UQV27" s="147"/>
      <c r="UQW27" s="147"/>
      <c r="UQX27" s="147"/>
      <c r="UQY27" s="147"/>
      <c r="UQZ27" s="147"/>
      <c r="URA27" s="147"/>
      <c r="URB27" s="147"/>
      <c r="URC27" s="147"/>
      <c r="URD27" s="147"/>
      <c r="URE27" s="147"/>
      <c r="URF27" s="147"/>
      <c r="URG27" s="147"/>
      <c r="URH27" s="147"/>
      <c r="URI27" s="147"/>
      <c r="URJ27" s="147"/>
      <c r="URK27" s="147"/>
      <c r="URL27" s="147"/>
      <c r="URM27" s="147"/>
      <c r="URN27" s="147"/>
      <c r="URO27" s="147"/>
      <c r="URP27" s="147"/>
      <c r="URQ27" s="147"/>
      <c r="URR27" s="147"/>
      <c r="URS27" s="147"/>
      <c r="URT27" s="147"/>
      <c r="URU27" s="147"/>
      <c r="URV27" s="147"/>
      <c r="URW27" s="147"/>
      <c r="URX27" s="147"/>
      <c r="URY27" s="147"/>
      <c r="URZ27" s="147"/>
      <c r="USA27" s="147"/>
      <c r="USB27" s="147"/>
      <c r="USC27" s="147"/>
      <c r="USD27" s="147"/>
      <c r="USE27" s="147"/>
      <c r="USF27" s="147"/>
      <c r="USG27" s="147"/>
      <c r="USH27" s="147"/>
      <c r="USI27" s="147"/>
      <c r="USJ27" s="147"/>
      <c r="USK27" s="147"/>
      <c r="USL27" s="147"/>
      <c r="USM27" s="147"/>
      <c r="USN27" s="147"/>
      <c r="USO27" s="147"/>
      <c r="USP27" s="147"/>
      <c r="USQ27" s="147"/>
      <c r="USR27" s="147"/>
      <c r="USS27" s="147"/>
      <c r="UST27" s="147"/>
      <c r="USU27" s="147"/>
      <c r="USV27" s="147"/>
      <c r="USW27" s="147"/>
      <c r="USX27" s="147"/>
      <c r="USY27" s="147"/>
      <c r="USZ27" s="147"/>
      <c r="UTA27" s="147"/>
      <c r="UTB27" s="147"/>
      <c r="UTC27" s="147"/>
      <c r="UTD27" s="147"/>
      <c r="UTE27" s="147"/>
      <c r="UTF27" s="147"/>
      <c r="UTG27" s="147"/>
      <c r="UTH27" s="147"/>
      <c r="UTI27" s="147"/>
      <c r="UTJ27" s="147"/>
      <c r="UTK27" s="147"/>
      <c r="UTL27" s="147"/>
      <c r="UTM27" s="147"/>
      <c r="UTN27" s="147"/>
      <c r="UTO27" s="147"/>
      <c r="UTP27" s="147"/>
      <c r="UTQ27" s="147"/>
      <c r="UTR27" s="147"/>
      <c r="UTS27" s="147"/>
      <c r="UTT27" s="147"/>
      <c r="UTU27" s="147"/>
      <c r="UTV27" s="147"/>
      <c r="UTW27" s="147"/>
      <c r="UTX27" s="147"/>
      <c r="UTY27" s="147"/>
      <c r="UTZ27" s="147"/>
      <c r="UUA27" s="147"/>
      <c r="UUB27" s="147"/>
      <c r="UUC27" s="147"/>
      <c r="UUD27" s="147"/>
      <c r="UUE27" s="147"/>
      <c r="UUF27" s="147"/>
      <c r="UUG27" s="147"/>
      <c r="UUH27" s="147"/>
      <c r="UUI27" s="147"/>
      <c r="UUJ27" s="147"/>
      <c r="UUK27" s="147"/>
      <c r="UUL27" s="147"/>
      <c r="UUM27" s="147"/>
      <c r="UUN27" s="147"/>
      <c r="UUO27" s="147"/>
      <c r="UUP27" s="147"/>
      <c r="UUQ27" s="147"/>
      <c r="UUR27" s="147"/>
      <c r="UUS27" s="147"/>
      <c r="UUT27" s="147"/>
      <c r="UUU27" s="147"/>
      <c r="UUV27" s="147"/>
      <c r="UUW27" s="147"/>
      <c r="UUX27" s="147"/>
      <c r="UUY27" s="147"/>
      <c r="UUZ27" s="147"/>
      <c r="UVA27" s="147"/>
      <c r="UVB27" s="147"/>
      <c r="UVC27" s="147"/>
      <c r="UVD27" s="147"/>
      <c r="UVE27" s="147"/>
      <c r="UVF27" s="147"/>
      <c r="UVG27" s="147"/>
      <c r="UVH27" s="147"/>
      <c r="UVI27" s="147"/>
      <c r="UVJ27" s="147"/>
      <c r="UVK27" s="147"/>
      <c r="UVL27" s="147"/>
      <c r="UVM27" s="147"/>
      <c r="UVN27" s="147"/>
      <c r="UVO27" s="147"/>
      <c r="UVP27" s="147"/>
      <c r="UVQ27" s="147"/>
      <c r="UVR27" s="147"/>
      <c r="UVS27" s="147"/>
      <c r="UVT27" s="147"/>
      <c r="UVU27" s="147"/>
      <c r="UVV27" s="147"/>
      <c r="UVW27" s="147"/>
      <c r="UVX27" s="147"/>
      <c r="UVY27" s="147"/>
      <c r="UVZ27" s="147"/>
      <c r="UWA27" s="147"/>
      <c r="UWB27" s="147"/>
      <c r="UWC27" s="147"/>
      <c r="UWD27" s="147"/>
      <c r="UWE27" s="147"/>
      <c r="UWF27" s="147"/>
      <c r="UWG27" s="147"/>
      <c r="UWH27" s="147"/>
      <c r="UWI27" s="147"/>
      <c r="UWJ27" s="147"/>
      <c r="UWK27" s="147"/>
      <c r="UWL27" s="147"/>
      <c r="UWM27" s="147"/>
      <c r="UWN27" s="147"/>
      <c r="UWO27" s="147"/>
      <c r="UWP27" s="147"/>
      <c r="UWQ27" s="147"/>
      <c r="UWR27" s="147"/>
      <c r="UWS27" s="147"/>
      <c r="UWT27" s="147"/>
      <c r="UWU27" s="147"/>
      <c r="UWV27" s="147"/>
      <c r="UWW27" s="147"/>
      <c r="UWX27" s="147"/>
      <c r="UWY27" s="147"/>
      <c r="UWZ27" s="147"/>
      <c r="UXA27" s="147"/>
      <c r="UXB27" s="147"/>
      <c r="UXC27" s="147"/>
      <c r="UXD27" s="147"/>
      <c r="UXE27" s="147"/>
      <c r="UXF27" s="147"/>
      <c r="UXG27" s="147"/>
      <c r="UXH27" s="147"/>
      <c r="UXI27" s="147"/>
      <c r="UXJ27" s="147"/>
      <c r="UXK27" s="147"/>
      <c r="UXL27" s="147"/>
      <c r="UXM27" s="147"/>
      <c r="UXN27" s="147"/>
      <c r="UXO27" s="147"/>
      <c r="UXP27" s="147"/>
      <c r="UXQ27" s="147"/>
      <c r="UXR27" s="147"/>
      <c r="UXS27" s="147"/>
      <c r="UXT27" s="147"/>
      <c r="UXU27" s="147"/>
      <c r="UXV27" s="147"/>
      <c r="UXW27" s="147"/>
      <c r="UXX27" s="147"/>
      <c r="UXY27" s="147"/>
      <c r="UXZ27" s="147"/>
      <c r="UYA27" s="147"/>
      <c r="UYB27" s="147"/>
      <c r="UYC27" s="147"/>
      <c r="UYD27" s="147"/>
      <c r="UYE27" s="147"/>
      <c r="UYF27" s="147"/>
      <c r="UYG27" s="147"/>
      <c r="UYH27" s="147"/>
      <c r="UYI27" s="147"/>
      <c r="UYJ27" s="147"/>
      <c r="UYK27" s="147"/>
      <c r="UYL27" s="147"/>
      <c r="UYM27" s="147"/>
      <c r="UYN27" s="147"/>
      <c r="UYO27" s="147"/>
      <c r="UYP27" s="147"/>
      <c r="UYQ27" s="147"/>
      <c r="UYR27" s="147"/>
      <c r="UYS27" s="147"/>
      <c r="UYT27" s="147"/>
      <c r="UYU27" s="147"/>
      <c r="UYV27" s="147"/>
      <c r="UYW27" s="147"/>
      <c r="UYX27" s="147"/>
      <c r="UYY27" s="147"/>
      <c r="UYZ27" s="147"/>
      <c r="UZA27" s="147"/>
      <c r="UZB27" s="147"/>
      <c r="UZC27" s="147"/>
      <c r="UZD27" s="147"/>
      <c r="UZE27" s="147"/>
      <c r="UZF27" s="147"/>
      <c r="UZG27" s="147"/>
      <c r="UZH27" s="147"/>
      <c r="UZI27" s="147"/>
      <c r="UZJ27" s="147"/>
      <c r="UZK27" s="147"/>
      <c r="UZL27" s="147"/>
      <c r="UZM27" s="147"/>
      <c r="UZN27" s="147"/>
      <c r="UZO27" s="147"/>
      <c r="UZP27" s="147"/>
      <c r="UZQ27" s="147"/>
      <c r="UZR27" s="147"/>
      <c r="UZS27" s="147"/>
      <c r="UZT27" s="147"/>
      <c r="UZU27" s="147"/>
      <c r="UZV27" s="147"/>
      <c r="UZW27" s="147"/>
      <c r="UZX27" s="147"/>
      <c r="UZY27" s="147"/>
      <c r="UZZ27" s="147"/>
      <c r="VAA27" s="147"/>
      <c r="VAB27" s="147"/>
      <c r="VAC27" s="147"/>
      <c r="VAD27" s="147"/>
      <c r="VAE27" s="147"/>
      <c r="VAF27" s="147"/>
      <c r="VAG27" s="147"/>
      <c r="VAH27" s="147"/>
      <c r="VAI27" s="147"/>
      <c r="VAJ27" s="147"/>
      <c r="VAK27" s="147"/>
      <c r="VAL27" s="147"/>
      <c r="VAM27" s="147"/>
      <c r="VAN27" s="147"/>
      <c r="VAO27" s="147"/>
      <c r="VAP27" s="147"/>
      <c r="VAQ27" s="147"/>
      <c r="VAR27" s="147"/>
      <c r="VAS27" s="147"/>
      <c r="VAT27" s="147"/>
      <c r="VAU27" s="147"/>
      <c r="VAV27" s="147"/>
      <c r="VAW27" s="147"/>
      <c r="VAX27" s="147"/>
      <c r="VAY27" s="147"/>
      <c r="VAZ27" s="147"/>
      <c r="VBA27" s="147"/>
      <c r="VBB27" s="147"/>
      <c r="VBC27" s="147"/>
      <c r="VBD27" s="147"/>
      <c r="VBE27" s="147"/>
      <c r="VBF27" s="147"/>
      <c r="VBG27" s="147"/>
      <c r="VBH27" s="147"/>
      <c r="VBI27" s="147"/>
      <c r="VBJ27" s="147"/>
      <c r="VBK27" s="147"/>
      <c r="VBL27" s="147"/>
      <c r="VBM27" s="147"/>
      <c r="VBN27" s="147"/>
      <c r="VBO27" s="147"/>
      <c r="VBP27" s="147"/>
      <c r="VBQ27" s="147"/>
      <c r="VBR27" s="147"/>
      <c r="VBS27" s="147"/>
      <c r="VBT27" s="147"/>
      <c r="VBU27" s="147"/>
      <c r="VBV27" s="147"/>
      <c r="VBW27" s="147"/>
      <c r="VBX27" s="147"/>
      <c r="VBY27" s="147"/>
      <c r="VBZ27" s="147"/>
      <c r="VCA27" s="147"/>
      <c r="VCB27" s="147"/>
      <c r="VCC27" s="147"/>
      <c r="VCD27" s="147"/>
      <c r="VCE27" s="147"/>
      <c r="VCF27" s="147"/>
      <c r="VCG27" s="147"/>
      <c r="VCH27" s="147"/>
      <c r="VCI27" s="147"/>
      <c r="VCJ27" s="147"/>
      <c r="VCK27" s="147"/>
      <c r="VCL27" s="147"/>
      <c r="VCM27" s="147"/>
      <c r="VCN27" s="147"/>
      <c r="VCO27" s="147"/>
      <c r="VCP27" s="147"/>
      <c r="VCQ27" s="147"/>
      <c r="VCR27" s="147"/>
      <c r="VCS27" s="147"/>
      <c r="VCT27" s="147"/>
      <c r="VCU27" s="147"/>
      <c r="VCV27" s="147"/>
      <c r="VCW27" s="147"/>
      <c r="VCX27" s="147"/>
      <c r="VCY27" s="147"/>
      <c r="VCZ27" s="147"/>
      <c r="VDA27" s="147"/>
      <c r="VDB27" s="147"/>
      <c r="VDC27" s="147"/>
      <c r="VDD27" s="147"/>
      <c r="VDE27" s="147"/>
      <c r="VDF27" s="147"/>
      <c r="VDG27" s="147"/>
      <c r="VDH27" s="147"/>
      <c r="VDI27" s="147"/>
      <c r="VDJ27" s="147"/>
      <c r="VDK27" s="147"/>
      <c r="VDL27" s="147"/>
      <c r="VDM27" s="147"/>
      <c r="VDN27" s="147"/>
      <c r="VDO27" s="147"/>
      <c r="VDP27" s="147"/>
      <c r="VDQ27" s="147"/>
      <c r="VDR27" s="147"/>
      <c r="VDS27" s="147"/>
      <c r="VDT27" s="147"/>
      <c r="VDU27" s="147"/>
      <c r="VDV27" s="147"/>
      <c r="VDW27" s="147"/>
      <c r="VDX27" s="147"/>
      <c r="VDY27" s="147"/>
      <c r="VDZ27" s="147"/>
      <c r="VEA27" s="147"/>
      <c r="VEB27" s="147"/>
      <c r="VEC27" s="147"/>
      <c r="VED27" s="147"/>
      <c r="VEE27" s="147"/>
      <c r="VEF27" s="147"/>
      <c r="VEG27" s="147"/>
      <c r="VEH27" s="147"/>
      <c r="VEI27" s="147"/>
      <c r="VEJ27" s="147"/>
      <c r="VEK27" s="147"/>
      <c r="VEL27" s="147"/>
      <c r="VEM27" s="147"/>
      <c r="VEN27" s="147"/>
      <c r="VEO27" s="147"/>
      <c r="VEP27" s="147"/>
      <c r="VEQ27" s="147"/>
      <c r="VER27" s="147"/>
      <c r="VES27" s="147"/>
      <c r="VET27" s="147"/>
      <c r="VEU27" s="147"/>
      <c r="VEV27" s="147"/>
      <c r="VEW27" s="147"/>
      <c r="VEX27" s="147"/>
      <c r="VEY27" s="147"/>
      <c r="VEZ27" s="147"/>
      <c r="VFA27" s="147"/>
      <c r="VFB27" s="147"/>
      <c r="VFC27" s="147"/>
      <c r="VFD27" s="147"/>
      <c r="VFE27" s="147"/>
      <c r="VFF27" s="147"/>
      <c r="VFG27" s="147"/>
      <c r="VFH27" s="147"/>
      <c r="VFI27" s="147"/>
      <c r="VFJ27" s="147"/>
      <c r="VFK27" s="147"/>
      <c r="VFL27" s="147"/>
      <c r="VFM27" s="147"/>
      <c r="VFN27" s="147"/>
      <c r="VFO27" s="147"/>
      <c r="VFP27" s="147"/>
      <c r="VFQ27" s="147"/>
      <c r="VFR27" s="147"/>
      <c r="VFS27" s="147"/>
      <c r="VFT27" s="147"/>
      <c r="VFU27" s="147"/>
      <c r="VFV27" s="147"/>
      <c r="VFW27" s="147"/>
      <c r="VFX27" s="147"/>
      <c r="VFY27" s="147"/>
      <c r="VFZ27" s="147"/>
      <c r="VGA27" s="147"/>
      <c r="VGB27" s="147"/>
      <c r="VGC27" s="147"/>
      <c r="VGD27" s="147"/>
      <c r="VGE27" s="147"/>
      <c r="VGF27" s="147"/>
      <c r="VGG27" s="147"/>
      <c r="VGH27" s="147"/>
      <c r="VGI27" s="147"/>
      <c r="VGJ27" s="147"/>
      <c r="VGK27" s="147"/>
      <c r="VGL27" s="147"/>
      <c r="VGM27" s="147"/>
      <c r="VGN27" s="147"/>
      <c r="VGO27" s="147"/>
      <c r="VGP27" s="147"/>
      <c r="VGQ27" s="147"/>
      <c r="VGR27" s="147"/>
      <c r="VGS27" s="147"/>
      <c r="VGT27" s="147"/>
      <c r="VGU27" s="147"/>
      <c r="VGV27" s="147"/>
      <c r="VGW27" s="147"/>
      <c r="VGX27" s="147"/>
      <c r="VGY27" s="147"/>
      <c r="VGZ27" s="147"/>
      <c r="VHA27" s="147"/>
      <c r="VHB27" s="147"/>
      <c r="VHC27" s="147"/>
      <c r="VHD27" s="147"/>
      <c r="VHE27" s="147"/>
      <c r="VHF27" s="147"/>
      <c r="VHG27" s="147"/>
      <c r="VHH27" s="147"/>
      <c r="VHI27" s="147"/>
      <c r="VHJ27" s="147"/>
      <c r="VHK27" s="147"/>
      <c r="VHL27" s="147"/>
      <c r="VHM27" s="147"/>
      <c r="VHN27" s="147"/>
      <c r="VHO27" s="147"/>
      <c r="VHP27" s="147"/>
      <c r="VHQ27" s="147"/>
      <c r="VHR27" s="147"/>
      <c r="VHS27" s="147"/>
      <c r="VHT27" s="147"/>
      <c r="VHU27" s="147"/>
      <c r="VHV27" s="147"/>
      <c r="VHW27" s="147"/>
      <c r="VHX27" s="147"/>
      <c r="VHY27" s="147"/>
      <c r="VHZ27" s="147"/>
      <c r="VIA27" s="147"/>
      <c r="VIB27" s="147"/>
      <c r="VIC27" s="147"/>
      <c r="VID27" s="147"/>
      <c r="VIE27" s="147"/>
      <c r="VIF27" s="147"/>
      <c r="VIG27" s="147"/>
      <c r="VIH27" s="147"/>
      <c r="VII27" s="147"/>
      <c r="VIJ27" s="147"/>
      <c r="VIK27" s="147"/>
      <c r="VIL27" s="147"/>
      <c r="VIM27" s="147"/>
      <c r="VIN27" s="147"/>
      <c r="VIO27" s="147"/>
      <c r="VIP27" s="147"/>
      <c r="VIQ27" s="147"/>
      <c r="VIR27" s="147"/>
      <c r="VIS27" s="147"/>
      <c r="VIT27" s="147"/>
      <c r="VIU27" s="147"/>
      <c r="VIV27" s="147"/>
      <c r="VIW27" s="147"/>
      <c r="VIX27" s="147"/>
      <c r="VIY27" s="147"/>
      <c r="VIZ27" s="147"/>
      <c r="VJA27" s="147"/>
      <c r="VJB27" s="147"/>
      <c r="VJC27" s="147"/>
      <c r="VJD27" s="147"/>
      <c r="VJE27" s="147"/>
      <c r="VJF27" s="147"/>
      <c r="VJG27" s="147"/>
      <c r="VJH27" s="147"/>
      <c r="VJI27" s="147"/>
      <c r="VJJ27" s="147"/>
      <c r="VJK27" s="147"/>
      <c r="VJL27" s="147"/>
      <c r="VJM27" s="147"/>
      <c r="VJN27" s="147"/>
      <c r="VJO27" s="147"/>
      <c r="VJP27" s="147"/>
      <c r="VJQ27" s="147"/>
      <c r="VJR27" s="147"/>
      <c r="VJS27" s="147"/>
      <c r="VJT27" s="147"/>
      <c r="VJU27" s="147"/>
      <c r="VJV27" s="147"/>
      <c r="VJW27" s="147"/>
      <c r="VJX27" s="147"/>
      <c r="VJY27" s="147"/>
      <c r="VJZ27" s="147"/>
      <c r="VKA27" s="147"/>
      <c r="VKB27" s="147"/>
      <c r="VKC27" s="147"/>
      <c r="VKD27" s="147"/>
      <c r="VKE27" s="147"/>
      <c r="VKF27" s="147"/>
      <c r="VKG27" s="147"/>
      <c r="VKH27" s="147"/>
      <c r="VKI27" s="147"/>
      <c r="VKJ27" s="147"/>
      <c r="VKK27" s="147"/>
      <c r="VKL27" s="147"/>
      <c r="VKM27" s="147"/>
      <c r="VKN27" s="147"/>
      <c r="VKO27" s="147"/>
      <c r="VKP27" s="147"/>
      <c r="VKQ27" s="147"/>
      <c r="VKR27" s="147"/>
      <c r="VKS27" s="147"/>
      <c r="VKT27" s="147"/>
      <c r="VKU27" s="147"/>
      <c r="VKV27" s="147"/>
      <c r="VKW27" s="147"/>
      <c r="VKX27" s="147"/>
      <c r="VKY27" s="147"/>
      <c r="VKZ27" s="147"/>
      <c r="VLA27" s="147"/>
      <c r="VLB27" s="147"/>
      <c r="VLC27" s="147"/>
      <c r="VLD27" s="147"/>
      <c r="VLE27" s="147"/>
      <c r="VLF27" s="147"/>
      <c r="VLG27" s="147"/>
      <c r="VLH27" s="147"/>
      <c r="VLI27" s="147"/>
      <c r="VLJ27" s="147"/>
      <c r="VLK27" s="147"/>
      <c r="VLL27" s="147"/>
      <c r="VLM27" s="147"/>
      <c r="VLN27" s="147"/>
      <c r="VLO27" s="147"/>
      <c r="VLP27" s="147"/>
      <c r="VLQ27" s="147"/>
      <c r="VLR27" s="147"/>
      <c r="VLS27" s="147"/>
      <c r="VLT27" s="147"/>
      <c r="VLU27" s="147"/>
      <c r="VLV27" s="147"/>
      <c r="VLW27" s="147"/>
      <c r="VLX27" s="147"/>
      <c r="VLY27" s="147"/>
      <c r="VLZ27" s="147"/>
      <c r="VMA27" s="147"/>
      <c r="VMB27" s="147"/>
      <c r="VMC27" s="147"/>
      <c r="VMD27" s="147"/>
      <c r="VME27" s="147"/>
      <c r="VMF27" s="147"/>
      <c r="VMG27" s="147"/>
      <c r="VMH27" s="147"/>
      <c r="VMI27" s="147"/>
      <c r="VMJ27" s="147"/>
      <c r="VMK27" s="147"/>
      <c r="VML27" s="147"/>
      <c r="VMM27" s="147"/>
      <c r="VMN27" s="147"/>
      <c r="VMO27" s="147"/>
      <c r="VMP27" s="147"/>
      <c r="VMQ27" s="147"/>
      <c r="VMR27" s="147"/>
      <c r="VMS27" s="147"/>
      <c r="VMT27" s="147"/>
      <c r="VMU27" s="147"/>
      <c r="VMV27" s="147"/>
      <c r="VMW27" s="147"/>
      <c r="VMX27" s="147"/>
      <c r="VMY27" s="147"/>
      <c r="VMZ27" s="147"/>
      <c r="VNA27" s="147"/>
      <c r="VNB27" s="147"/>
      <c r="VNC27" s="147"/>
      <c r="VND27" s="147"/>
      <c r="VNE27" s="147"/>
      <c r="VNF27" s="147"/>
      <c r="VNG27" s="147"/>
      <c r="VNH27" s="147"/>
      <c r="VNI27" s="147"/>
      <c r="VNJ27" s="147"/>
      <c r="VNK27" s="147"/>
      <c r="VNL27" s="147"/>
      <c r="VNM27" s="147"/>
      <c r="VNN27" s="147"/>
      <c r="VNO27" s="147"/>
      <c r="VNP27" s="147"/>
      <c r="VNQ27" s="147"/>
      <c r="VNR27" s="147"/>
      <c r="VNS27" s="147"/>
      <c r="VNT27" s="147"/>
      <c r="VNU27" s="147"/>
      <c r="VNV27" s="147"/>
      <c r="VNW27" s="147"/>
      <c r="VNX27" s="147"/>
      <c r="VNY27" s="147"/>
      <c r="VNZ27" s="147"/>
      <c r="VOA27" s="147"/>
      <c r="VOB27" s="147"/>
      <c r="VOC27" s="147"/>
      <c r="VOD27" s="147"/>
      <c r="VOE27" s="147"/>
      <c r="VOF27" s="147"/>
      <c r="VOG27" s="147"/>
      <c r="VOH27" s="147"/>
      <c r="VOI27" s="147"/>
      <c r="VOJ27" s="147"/>
      <c r="VOK27" s="147"/>
      <c r="VOL27" s="147"/>
      <c r="VOM27" s="147"/>
      <c r="VON27" s="147"/>
      <c r="VOO27" s="147"/>
      <c r="VOP27" s="147"/>
      <c r="VOQ27" s="147"/>
      <c r="VOR27" s="147"/>
      <c r="VOS27" s="147"/>
      <c r="VOT27" s="147"/>
      <c r="VOU27" s="147"/>
      <c r="VOV27" s="147"/>
      <c r="VOW27" s="147"/>
      <c r="VOX27" s="147"/>
      <c r="VOY27" s="147"/>
      <c r="VOZ27" s="147"/>
      <c r="VPA27" s="147"/>
      <c r="VPB27" s="147"/>
      <c r="VPC27" s="147"/>
      <c r="VPD27" s="147"/>
      <c r="VPE27" s="147"/>
      <c r="VPF27" s="147"/>
      <c r="VPG27" s="147"/>
      <c r="VPH27" s="147"/>
      <c r="VPI27" s="147"/>
      <c r="VPJ27" s="147"/>
      <c r="VPK27" s="147"/>
      <c r="VPL27" s="147"/>
      <c r="VPM27" s="147"/>
      <c r="VPN27" s="147"/>
      <c r="VPO27" s="147"/>
      <c r="VPP27" s="147"/>
      <c r="VPQ27" s="147"/>
      <c r="VPR27" s="147"/>
      <c r="VPS27" s="147"/>
      <c r="VPT27" s="147"/>
      <c r="VPU27" s="147"/>
      <c r="VPV27" s="147"/>
      <c r="VPW27" s="147"/>
      <c r="VPX27" s="147"/>
      <c r="VPY27" s="147"/>
      <c r="VPZ27" s="147"/>
      <c r="VQA27" s="147"/>
      <c r="VQB27" s="147"/>
      <c r="VQC27" s="147"/>
      <c r="VQD27" s="147"/>
      <c r="VQE27" s="147"/>
      <c r="VQF27" s="147"/>
      <c r="VQG27" s="147"/>
      <c r="VQH27" s="147"/>
      <c r="VQI27" s="147"/>
      <c r="VQJ27" s="147"/>
      <c r="VQK27" s="147"/>
      <c r="VQL27" s="147"/>
      <c r="VQM27" s="147"/>
      <c r="VQN27" s="147"/>
      <c r="VQO27" s="147"/>
      <c r="VQP27" s="147"/>
      <c r="VQQ27" s="147"/>
      <c r="VQR27" s="147"/>
      <c r="VQS27" s="147"/>
      <c r="VQT27" s="147"/>
      <c r="VQU27" s="147"/>
      <c r="VQV27" s="147"/>
      <c r="VQW27" s="147"/>
      <c r="VQX27" s="147"/>
      <c r="VQY27" s="147"/>
      <c r="VQZ27" s="147"/>
      <c r="VRA27" s="147"/>
      <c r="VRB27" s="147"/>
      <c r="VRC27" s="147"/>
      <c r="VRD27" s="147"/>
      <c r="VRE27" s="147"/>
      <c r="VRF27" s="147"/>
      <c r="VRG27" s="147"/>
      <c r="VRH27" s="147"/>
      <c r="VRI27" s="147"/>
      <c r="VRJ27" s="147"/>
      <c r="VRK27" s="147"/>
      <c r="VRL27" s="147"/>
      <c r="VRM27" s="147"/>
      <c r="VRN27" s="147"/>
      <c r="VRO27" s="147"/>
      <c r="VRP27" s="147"/>
      <c r="VRQ27" s="147"/>
      <c r="VRR27" s="147"/>
      <c r="VRS27" s="147"/>
      <c r="VRT27" s="147"/>
      <c r="VRU27" s="147"/>
      <c r="VRV27" s="147"/>
      <c r="VRW27" s="147"/>
      <c r="VRX27" s="147"/>
      <c r="VRY27" s="147"/>
      <c r="VRZ27" s="147"/>
      <c r="VSA27" s="147"/>
      <c r="VSB27" s="147"/>
      <c r="VSC27" s="147"/>
      <c r="VSD27" s="147"/>
      <c r="VSE27" s="147"/>
      <c r="VSF27" s="147"/>
      <c r="VSG27" s="147"/>
      <c r="VSH27" s="147"/>
      <c r="VSI27" s="147"/>
      <c r="VSJ27" s="147"/>
      <c r="VSK27" s="147"/>
      <c r="VSL27" s="147"/>
      <c r="VSM27" s="147"/>
      <c r="VSN27" s="147"/>
      <c r="VSO27" s="147"/>
      <c r="VSP27" s="147"/>
      <c r="VSQ27" s="147"/>
      <c r="VSR27" s="147"/>
      <c r="VSS27" s="147"/>
      <c r="VST27" s="147"/>
      <c r="VSU27" s="147"/>
      <c r="VSV27" s="147"/>
      <c r="VSW27" s="147"/>
      <c r="VSX27" s="147"/>
      <c r="VSY27" s="147"/>
      <c r="VSZ27" s="147"/>
      <c r="VTA27" s="147"/>
      <c r="VTB27" s="147"/>
      <c r="VTC27" s="147"/>
      <c r="VTD27" s="147"/>
      <c r="VTE27" s="147"/>
      <c r="VTF27" s="147"/>
      <c r="VTG27" s="147"/>
      <c r="VTH27" s="147"/>
      <c r="VTI27" s="147"/>
      <c r="VTJ27" s="147"/>
      <c r="VTK27" s="147"/>
      <c r="VTL27" s="147"/>
      <c r="VTM27" s="147"/>
      <c r="VTN27" s="147"/>
      <c r="VTO27" s="147"/>
      <c r="VTP27" s="147"/>
      <c r="VTQ27" s="147"/>
      <c r="VTR27" s="147"/>
      <c r="VTS27" s="147"/>
      <c r="VTT27" s="147"/>
      <c r="VTU27" s="147"/>
      <c r="VTV27" s="147"/>
      <c r="VTW27" s="147"/>
      <c r="VTX27" s="147"/>
      <c r="VTY27" s="147"/>
      <c r="VTZ27" s="147"/>
      <c r="VUA27" s="147"/>
      <c r="VUB27" s="147"/>
      <c r="VUC27" s="147"/>
      <c r="VUD27" s="147"/>
      <c r="VUE27" s="147"/>
      <c r="VUF27" s="147"/>
      <c r="VUG27" s="147"/>
      <c r="VUH27" s="147"/>
      <c r="VUI27" s="147"/>
      <c r="VUJ27" s="147"/>
      <c r="VUK27" s="147"/>
      <c r="VUL27" s="147"/>
      <c r="VUM27" s="147"/>
      <c r="VUN27" s="147"/>
      <c r="VUO27" s="147"/>
      <c r="VUP27" s="147"/>
      <c r="VUQ27" s="147"/>
      <c r="VUR27" s="147"/>
      <c r="VUS27" s="147"/>
      <c r="VUT27" s="147"/>
      <c r="VUU27" s="147"/>
      <c r="VUV27" s="147"/>
      <c r="VUW27" s="147"/>
      <c r="VUX27" s="147"/>
      <c r="VUY27" s="147"/>
      <c r="VUZ27" s="147"/>
      <c r="VVA27" s="147"/>
      <c r="VVB27" s="147"/>
      <c r="VVC27" s="147"/>
      <c r="VVD27" s="147"/>
      <c r="VVE27" s="147"/>
      <c r="VVF27" s="147"/>
      <c r="VVG27" s="147"/>
      <c r="VVH27" s="147"/>
      <c r="VVI27" s="147"/>
      <c r="VVJ27" s="147"/>
      <c r="VVK27" s="147"/>
      <c r="VVL27" s="147"/>
      <c r="VVM27" s="147"/>
      <c r="VVN27" s="147"/>
      <c r="VVO27" s="147"/>
      <c r="VVP27" s="147"/>
      <c r="VVQ27" s="147"/>
      <c r="VVR27" s="147"/>
      <c r="VVS27" s="147"/>
      <c r="VVT27" s="147"/>
      <c r="VVU27" s="147"/>
      <c r="VVV27" s="147"/>
      <c r="VVW27" s="147"/>
      <c r="VVX27" s="147"/>
      <c r="VVY27" s="147"/>
      <c r="VVZ27" s="147"/>
      <c r="VWA27" s="147"/>
      <c r="VWB27" s="147"/>
      <c r="VWC27" s="147"/>
      <c r="VWD27" s="147"/>
      <c r="VWE27" s="147"/>
      <c r="VWF27" s="147"/>
      <c r="VWG27" s="147"/>
      <c r="VWH27" s="147"/>
      <c r="VWI27" s="147"/>
      <c r="VWJ27" s="147"/>
      <c r="VWK27" s="147"/>
      <c r="VWL27" s="147"/>
      <c r="VWM27" s="147"/>
      <c r="VWN27" s="147"/>
      <c r="VWO27" s="147"/>
      <c r="VWP27" s="147"/>
      <c r="VWQ27" s="147"/>
      <c r="VWR27" s="147"/>
      <c r="VWS27" s="147"/>
      <c r="VWT27" s="147"/>
      <c r="VWU27" s="147"/>
      <c r="VWV27" s="147"/>
      <c r="VWW27" s="147"/>
      <c r="VWX27" s="147"/>
      <c r="VWY27" s="147"/>
      <c r="VWZ27" s="147"/>
      <c r="VXA27" s="147"/>
      <c r="VXB27" s="147"/>
      <c r="VXC27" s="147"/>
      <c r="VXD27" s="147"/>
      <c r="VXE27" s="147"/>
      <c r="VXF27" s="147"/>
      <c r="VXG27" s="147"/>
      <c r="VXH27" s="147"/>
      <c r="VXI27" s="147"/>
      <c r="VXJ27" s="147"/>
      <c r="VXK27" s="147"/>
      <c r="VXL27" s="147"/>
      <c r="VXM27" s="147"/>
      <c r="VXN27" s="147"/>
      <c r="VXO27" s="147"/>
      <c r="VXP27" s="147"/>
      <c r="VXQ27" s="147"/>
      <c r="VXR27" s="147"/>
      <c r="VXS27" s="147"/>
      <c r="VXT27" s="147"/>
      <c r="VXU27" s="147"/>
      <c r="VXV27" s="147"/>
      <c r="VXW27" s="147"/>
      <c r="VXX27" s="147"/>
      <c r="VXY27" s="147"/>
      <c r="VXZ27" s="147"/>
      <c r="VYA27" s="147"/>
      <c r="VYB27" s="147"/>
      <c r="VYC27" s="147"/>
      <c r="VYD27" s="147"/>
      <c r="VYE27" s="147"/>
      <c r="VYF27" s="147"/>
      <c r="VYG27" s="147"/>
      <c r="VYH27" s="147"/>
      <c r="VYI27" s="147"/>
      <c r="VYJ27" s="147"/>
      <c r="VYK27" s="147"/>
      <c r="VYL27" s="147"/>
      <c r="VYM27" s="147"/>
      <c r="VYN27" s="147"/>
      <c r="VYO27" s="147"/>
      <c r="VYP27" s="147"/>
      <c r="VYQ27" s="147"/>
      <c r="VYR27" s="147"/>
      <c r="VYS27" s="147"/>
      <c r="VYT27" s="147"/>
      <c r="VYU27" s="147"/>
      <c r="VYV27" s="147"/>
      <c r="VYW27" s="147"/>
      <c r="VYX27" s="147"/>
      <c r="VYY27" s="147"/>
      <c r="VYZ27" s="147"/>
      <c r="VZA27" s="147"/>
      <c r="VZB27" s="147"/>
      <c r="VZC27" s="147"/>
      <c r="VZD27" s="147"/>
      <c r="VZE27" s="147"/>
      <c r="VZF27" s="147"/>
      <c r="VZG27" s="147"/>
      <c r="VZH27" s="147"/>
      <c r="VZI27" s="147"/>
      <c r="VZJ27" s="147"/>
      <c r="VZK27" s="147"/>
      <c r="VZL27" s="147"/>
      <c r="VZM27" s="147"/>
      <c r="VZN27" s="147"/>
      <c r="VZO27" s="147"/>
      <c r="VZP27" s="147"/>
      <c r="VZQ27" s="147"/>
      <c r="VZR27" s="147"/>
      <c r="VZS27" s="147"/>
      <c r="VZT27" s="147"/>
      <c r="VZU27" s="147"/>
      <c r="VZV27" s="147"/>
      <c r="VZW27" s="147"/>
      <c r="VZX27" s="147"/>
      <c r="VZY27" s="147"/>
      <c r="VZZ27" s="147"/>
      <c r="WAA27" s="147"/>
      <c r="WAB27" s="147"/>
      <c r="WAC27" s="147"/>
      <c r="WAD27" s="147"/>
      <c r="WAE27" s="147"/>
      <c r="WAF27" s="147"/>
      <c r="WAG27" s="147"/>
      <c r="WAH27" s="147"/>
      <c r="WAI27" s="147"/>
      <c r="WAJ27" s="147"/>
      <c r="WAK27" s="147"/>
      <c r="WAL27" s="147"/>
      <c r="WAM27" s="147"/>
      <c r="WAN27" s="147"/>
      <c r="WAO27" s="147"/>
      <c r="WAP27" s="147"/>
      <c r="WAQ27" s="147"/>
      <c r="WAR27" s="147"/>
      <c r="WAS27" s="147"/>
      <c r="WAT27" s="147"/>
      <c r="WAU27" s="147"/>
      <c r="WAV27" s="147"/>
      <c r="WAW27" s="147"/>
      <c r="WAX27" s="147"/>
      <c r="WAY27" s="147"/>
      <c r="WAZ27" s="147"/>
      <c r="WBA27" s="147"/>
      <c r="WBB27" s="147"/>
      <c r="WBC27" s="147"/>
      <c r="WBD27" s="147"/>
      <c r="WBE27" s="147"/>
      <c r="WBF27" s="147"/>
      <c r="WBG27" s="147"/>
      <c r="WBH27" s="147"/>
      <c r="WBI27" s="147"/>
      <c r="WBJ27" s="147"/>
      <c r="WBK27" s="147"/>
      <c r="WBL27" s="147"/>
      <c r="WBM27" s="147"/>
      <c r="WBN27" s="147"/>
      <c r="WBO27" s="147"/>
      <c r="WBP27" s="147"/>
      <c r="WBQ27" s="147"/>
      <c r="WBR27" s="147"/>
      <c r="WBS27" s="147"/>
      <c r="WBT27" s="147"/>
      <c r="WBU27" s="147"/>
      <c r="WBV27" s="147"/>
      <c r="WBW27" s="147"/>
      <c r="WBX27" s="147"/>
      <c r="WBY27" s="147"/>
      <c r="WBZ27" s="147"/>
      <c r="WCA27" s="147"/>
      <c r="WCB27" s="147"/>
      <c r="WCC27" s="147"/>
      <c r="WCD27" s="147"/>
      <c r="WCE27" s="147"/>
      <c r="WCF27" s="147"/>
      <c r="WCG27" s="147"/>
      <c r="WCH27" s="147"/>
      <c r="WCI27" s="147"/>
      <c r="WCJ27" s="147"/>
      <c r="WCK27" s="147"/>
      <c r="WCL27" s="147"/>
      <c r="WCM27" s="147"/>
      <c r="WCN27" s="147"/>
      <c r="WCO27" s="147"/>
      <c r="WCP27" s="147"/>
      <c r="WCQ27" s="147"/>
      <c r="WCR27" s="147"/>
      <c r="WCS27" s="147"/>
      <c r="WCT27" s="147"/>
      <c r="WCU27" s="147"/>
      <c r="WCV27" s="147"/>
      <c r="WCW27" s="147"/>
      <c r="WCX27" s="147"/>
      <c r="WCY27" s="147"/>
      <c r="WCZ27" s="147"/>
      <c r="WDA27" s="147"/>
      <c r="WDB27" s="147"/>
      <c r="WDC27" s="147"/>
      <c r="WDD27" s="147"/>
      <c r="WDE27" s="147"/>
      <c r="WDF27" s="147"/>
      <c r="WDG27" s="147"/>
      <c r="WDH27" s="147"/>
      <c r="WDI27" s="147"/>
      <c r="WDJ27" s="147"/>
      <c r="WDK27" s="147"/>
      <c r="WDL27" s="147"/>
      <c r="WDM27" s="147"/>
      <c r="WDN27" s="147"/>
      <c r="WDO27" s="147"/>
      <c r="WDP27" s="147"/>
      <c r="WDQ27" s="147"/>
      <c r="WDR27" s="147"/>
      <c r="WDS27" s="147"/>
      <c r="WDT27" s="147"/>
      <c r="WDU27" s="147"/>
      <c r="WDV27" s="147"/>
      <c r="WDW27" s="147"/>
      <c r="WDX27" s="147"/>
      <c r="WDY27" s="147"/>
      <c r="WDZ27" s="147"/>
      <c r="WEA27" s="147"/>
      <c r="WEB27" s="147"/>
      <c r="WEC27" s="147"/>
      <c r="WED27" s="147"/>
      <c r="WEE27" s="147"/>
      <c r="WEF27" s="147"/>
      <c r="WEG27" s="147"/>
      <c r="WEH27" s="147"/>
      <c r="WEI27" s="147"/>
      <c r="WEJ27" s="147"/>
      <c r="WEK27" s="147"/>
      <c r="WEL27" s="147"/>
      <c r="WEM27" s="147"/>
      <c r="WEN27" s="147"/>
      <c r="WEO27" s="147"/>
      <c r="WEP27" s="147"/>
      <c r="WEQ27" s="147"/>
      <c r="WER27" s="147"/>
      <c r="WES27" s="147"/>
      <c r="WET27" s="147"/>
      <c r="WEU27" s="147"/>
      <c r="WEV27" s="147"/>
      <c r="WEW27" s="147"/>
      <c r="WEX27" s="147"/>
      <c r="WEY27" s="147"/>
      <c r="WEZ27" s="147"/>
      <c r="WFA27" s="147"/>
      <c r="WFB27" s="147"/>
      <c r="WFC27" s="147"/>
      <c r="WFD27" s="147"/>
      <c r="WFE27" s="147"/>
      <c r="WFF27" s="147"/>
      <c r="WFG27" s="147"/>
      <c r="WFH27" s="147"/>
      <c r="WFI27" s="147"/>
      <c r="WFJ27" s="147"/>
      <c r="WFK27" s="147"/>
      <c r="WFL27" s="147"/>
      <c r="WFM27" s="147"/>
      <c r="WFN27" s="147"/>
      <c r="WFO27" s="147"/>
      <c r="WFP27" s="147"/>
      <c r="WFQ27" s="147"/>
      <c r="WFR27" s="147"/>
      <c r="WFS27" s="147"/>
      <c r="WFT27" s="147"/>
      <c r="WFU27" s="147"/>
      <c r="WFV27" s="147"/>
      <c r="WFW27" s="147"/>
      <c r="WFX27" s="147"/>
      <c r="WFY27" s="147"/>
      <c r="WFZ27" s="147"/>
      <c r="WGA27" s="147"/>
      <c r="WGB27" s="147"/>
      <c r="WGC27" s="147"/>
      <c r="WGD27" s="147"/>
      <c r="WGE27" s="147"/>
      <c r="WGF27" s="147"/>
      <c r="WGG27" s="147"/>
      <c r="WGH27" s="147"/>
      <c r="WGI27" s="147"/>
      <c r="WGJ27" s="147"/>
      <c r="WGK27" s="147"/>
      <c r="WGL27" s="147"/>
      <c r="WGM27" s="147"/>
      <c r="WGN27" s="147"/>
      <c r="WGO27" s="147"/>
      <c r="WGP27" s="147"/>
      <c r="WGQ27" s="147"/>
      <c r="WGR27" s="147"/>
      <c r="WGS27" s="147"/>
      <c r="WGT27" s="147"/>
      <c r="WGU27" s="147"/>
      <c r="WGV27" s="147"/>
      <c r="WGW27" s="147"/>
      <c r="WGX27" s="147"/>
      <c r="WGY27" s="147"/>
      <c r="WGZ27" s="147"/>
      <c r="WHA27" s="147"/>
      <c r="WHB27" s="147"/>
      <c r="WHC27" s="147"/>
      <c r="WHD27" s="147"/>
      <c r="WHE27" s="147"/>
      <c r="WHF27" s="147"/>
      <c r="WHG27" s="147"/>
      <c r="WHH27" s="147"/>
      <c r="WHI27" s="147"/>
      <c r="WHJ27" s="147"/>
      <c r="WHK27" s="147"/>
      <c r="WHL27" s="147"/>
      <c r="WHM27" s="147"/>
      <c r="WHN27" s="147"/>
      <c r="WHO27" s="147"/>
      <c r="WHP27" s="147"/>
      <c r="WHQ27" s="147"/>
      <c r="WHR27" s="147"/>
      <c r="WHS27" s="147"/>
      <c r="WHT27" s="147"/>
      <c r="WHU27" s="147"/>
      <c r="WHV27" s="147"/>
      <c r="WHW27" s="147"/>
      <c r="WHX27" s="147"/>
      <c r="WHY27" s="147"/>
      <c r="WHZ27" s="147"/>
      <c r="WIA27" s="147"/>
      <c r="WIB27" s="147"/>
      <c r="WIC27" s="147"/>
      <c r="WID27" s="147"/>
      <c r="WIE27" s="147"/>
      <c r="WIF27" s="147"/>
      <c r="WIG27" s="147"/>
      <c r="WIH27" s="147"/>
      <c r="WII27" s="147"/>
      <c r="WIJ27" s="147"/>
      <c r="WIK27" s="147"/>
      <c r="WIL27" s="147"/>
      <c r="WIM27" s="147"/>
      <c r="WIN27" s="147"/>
      <c r="WIO27" s="147"/>
      <c r="WIP27" s="147"/>
      <c r="WIQ27" s="147"/>
      <c r="WIR27" s="147"/>
      <c r="WIS27" s="147"/>
      <c r="WIT27" s="147"/>
      <c r="WIU27" s="147"/>
      <c r="WIV27" s="147"/>
      <c r="WIW27" s="147"/>
      <c r="WIX27" s="147"/>
      <c r="WIY27" s="147"/>
      <c r="WIZ27" s="147"/>
      <c r="WJA27" s="147"/>
      <c r="WJB27" s="147"/>
      <c r="WJC27" s="147"/>
      <c r="WJD27" s="147"/>
      <c r="WJE27" s="147"/>
      <c r="WJF27" s="147"/>
      <c r="WJG27" s="147"/>
      <c r="WJH27" s="147"/>
      <c r="WJI27" s="147"/>
      <c r="WJJ27" s="147"/>
      <c r="WJK27" s="147"/>
      <c r="WJL27" s="147"/>
      <c r="WJM27" s="147"/>
      <c r="WJN27" s="147"/>
      <c r="WJO27" s="147"/>
      <c r="WJP27" s="147"/>
      <c r="WJQ27" s="147"/>
      <c r="WJR27" s="147"/>
      <c r="WJS27" s="147"/>
      <c r="WJT27" s="147"/>
      <c r="WJU27" s="147"/>
      <c r="WJV27" s="147"/>
      <c r="WJW27" s="147"/>
      <c r="WJX27" s="147"/>
      <c r="WJY27" s="147"/>
      <c r="WJZ27" s="147"/>
      <c r="WKA27" s="147"/>
      <c r="WKB27" s="147"/>
      <c r="WKC27" s="147"/>
      <c r="WKD27" s="147"/>
      <c r="WKE27" s="147"/>
      <c r="WKF27" s="147"/>
      <c r="WKG27" s="147"/>
      <c r="WKH27" s="147"/>
      <c r="WKI27" s="147"/>
      <c r="WKJ27" s="147"/>
      <c r="WKK27" s="147"/>
      <c r="WKL27" s="147"/>
      <c r="WKM27" s="147"/>
      <c r="WKN27" s="147"/>
      <c r="WKO27" s="147"/>
      <c r="WKP27" s="147"/>
      <c r="WKQ27" s="147"/>
      <c r="WKR27" s="147"/>
      <c r="WKS27" s="147"/>
      <c r="WKT27" s="147"/>
      <c r="WKU27" s="147"/>
      <c r="WKV27" s="147"/>
      <c r="WKW27" s="147"/>
      <c r="WKX27" s="147"/>
      <c r="WKY27" s="147"/>
      <c r="WKZ27" s="147"/>
      <c r="WLA27" s="147"/>
      <c r="WLB27" s="147"/>
      <c r="WLC27" s="147"/>
      <c r="WLD27" s="147"/>
      <c r="WLE27" s="147"/>
      <c r="WLF27" s="147"/>
      <c r="WLG27" s="147"/>
      <c r="WLH27" s="147"/>
      <c r="WLI27" s="147"/>
      <c r="WLJ27" s="147"/>
      <c r="WLK27" s="147"/>
      <c r="WLL27" s="147"/>
      <c r="WLM27" s="147"/>
      <c r="WLN27" s="147"/>
      <c r="WLO27" s="147"/>
      <c r="WLP27" s="147"/>
      <c r="WLQ27" s="147"/>
      <c r="WLR27" s="147"/>
      <c r="WLS27" s="147"/>
      <c r="WLT27" s="147"/>
      <c r="WLU27" s="147"/>
      <c r="WLV27" s="147"/>
      <c r="WLW27" s="147"/>
      <c r="WLX27" s="147"/>
      <c r="WLY27" s="147"/>
      <c r="WLZ27" s="147"/>
      <c r="WMA27" s="147"/>
      <c r="WMB27" s="147"/>
      <c r="WMC27" s="147"/>
      <c r="WMD27" s="147"/>
      <c r="WME27" s="147"/>
      <c r="WMF27" s="147"/>
      <c r="WMG27" s="147"/>
      <c r="WMH27" s="147"/>
      <c r="WMI27" s="147"/>
      <c r="WMJ27" s="147"/>
      <c r="WMK27" s="147"/>
      <c r="WML27" s="147"/>
      <c r="WMM27" s="147"/>
      <c r="WMN27" s="147"/>
      <c r="WMO27" s="147"/>
      <c r="WMP27" s="147"/>
      <c r="WMQ27" s="147"/>
      <c r="WMR27" s="147"/>
      <c r="WMS27" s="147"/>
      <c r="WMT27" s="147"/>
      <c r="WMU27" s="147"/>
      <c r="WMV27" s="147"/>
      <c r="WMW27" s="147"/>
      <c r="WMX27" s="147"/>
      <c r="WMY27" s="147"/>
      <c r="WMZ27" s="147"/>
      <c r="WNA27" s="147"/>
      <c r="WNB27" s="147"/>
      <c r="WNC27" s="147"/>
      <c r="WND27" s="147"/>
      <c r="WNE27" s="147"/>
      <c r="WNF27" s="147"/>
      <c r="WNG27" s="147"/>
      <c r="WNH27" s="147"/>
      <c r="WNI27" s="147"/>
      <c r="WNJ27" s="147"/>
      <c r="WNK27" s="147"/>
      <c r="WNL27" s="147"/>
      <c r="WNM27" s="147"/>
      <c r="WNN27" s="147"/>
      <c r="WNO27" s="147"/>
      <c r="WNP27" s="147"/>
      <c r="WNQ27" s="147"/>
      <c r="WNR27" s="147"/>
      <c r="WNS27" s="147"/>
      <c r="WNT27" s="147"/>
      <c r="WNU27" s="147"/>
      <c r="WNV27" s="147"/>
      <c r="WNW27" s="147"/>
      <c r="WNX27" s="147"/>
      <c r="WNY27" s="147"/>
      <c r="WNZ27" s="147"/>
      <c r="WOA27" s="147"/>
      <c r="WOB27" s="147"/>
      <c r="WOC27" s="147"/>
      <c r="WOD27" s="147"/>
      <c r="WOE27" s="147"/>
      <c r="WOF27" s="147"/>
      <c r="WOG27" s="147"/>
      <c r="WOH27" s="147"/>
      <c r="WOI27" s="147"/>
      <c r="WOJ27" s="147"/>
      <c r="WOK27" s="147"/>
      <c r="WOL27" s="147"/>
      <c r="WOM27" s="147"/>
      <c r="WON27" s="147"/>
      <c r="WOO27" s="147"/>
      <c r="WOP27" s="147"/>
      <c r="WOQ27" s="147"/>
      <c r="WOR27" s="147"/>
      <c r="WOS27" s="147"/>
      <c r="WOT27" s="147"/>
      <c r="WOU27" s="147"/>
      <c r="WOV27" s="147"/>
      <c r="WOW27" s="147"/>
      <c r="WOX27" s="147"/>
      <c r="WOY27" s="147"/>
      <c r="WOZ27" s="147"/>
      <c r="WPA27" s="147"/>
      <c r="WPB27" s="147"/>
      <c r="WPC27" s="147"/>
      <c r="WPD27" s="147"/>
      <c r="WPE27" s="147"/>
      <c r="WPF27" s="147"/>
      <c r="WPG27" s="147"/>
      <c r="WPH27" s="147"/>
      <c r="WPI27" s="147"/>
      <c r="WPJ27" s="147"/>
      <c r="WPK27" s="147"/>
      <c r="WPL27" s="147"/>
      <c r="WPM27" s="147"/>
      <c r="WPN27" s="147"/>
      <c r="WPO27" s="147"/>
      <c r="WPP27" s="147"/>
      <c r="WPQ27" s="147"/>
      <c r="WPR27" s="147"/>
      <c r="WPS27" s="147"/>
      <c r="WPT27" s="147"/>
      <c r="WPU27" s="147"/>
      <c r="WPV27" s="147"/>
      <c r="WPW27" s="147"/>
      <c r="WPX27" s="147"/>
      <c r="WPY27" s="147"/>
      <c r="WPZ27" s="147"/>
      <c r="WQA27" s="147"/>
      <c r="WQB27" s="147"/>
      <c r="WQC27" s="147"/>
      <c r="WQD27" s="147"/>
      <c r="WQE27" s="147"/>
      <c r="WQF27" s="147"/>
      <c r="WQG27" s="147"/>
      <c r="WQH27" s="147"/>
      <c r="WQI27" s="147"/>
      <c r="WQJ27" s="147"/>
      <c r="WQK27" s="147"/>
      <c r="WQL27" s="147"/>
      <c r="WQM27" s="147"/>
      <c r="WQN27" s="147"/>
      <c r="WQO27" s="147"/>
      <c r="WQP27" s="147"/>
      <c r="WQQ27" s="147"/>
      <c r="WQR27" s="147"/>
      <c r="WQS27" s="147"/>
      <c r="WQT27" s="147"/>
      <c r="WQU27" s="147"/>
      <c r="WQV27" s="147"/>
      <c r="WQW27" s="147"/>
      <c r="WQX27" s="147"/>
      <c r="WQY27" s="147"/>
      <c r="WQZ27" s="147"/>
      <c r="WRA27" s="147"/>
      <c r="WRB27" s="147"/>
      <c r="WRC27" s="147"/>
      <c r="WRD27" s="147"/>
      <c r="WRE27" s="147"/>
      <c r="WRF27" s="147"/>
      <c r="WRG27" s="147"/>
      <c r="WRH27" s="147"/>
      <c r="WRI27" s="147"/>
      <c r="WRJ27" s="147"/>
      <c r="WRK27" s="147"/>
      <c r="WRL27" s="147"/>
      <c r="WRM27" s="147"/>
      <c r="WRN27" s="147"/>
      <c r="WRO27" s="147"/>
      <c r="WRP27" s="147"/>
      <c r="WRQ27" s="147"/>
      <c r="WRR27" s="147"/>
      <c r="WRS27" s="147"/>
      <c r="WRT27" s="147"/>
      <c r="WRU27" s="147"/>
      <c r="WRV27" s="147"/>
      <c r="WRW27" s="147"/>
      <c r="WRX27" s="147"/>
      <c r="WRY27" s="147"/>
      <c r="WRZ27" s="147"/>
      <c r="WSA27" s="147"/>
      <c r="WSB27" s="147"/>
      <c r="WSC27" s="147"/>
      <c r="WSD27" s="147"/>
      <c r="WSE27" s="147"/>
      <c r="WSF27" s="147"/>
      <c r="WSG27" s="147"/>
      <c r="WSH27" s="147"/>
      <c r="WSI27" s="147"/>
      <c r="WSJ27" s="147"/>
      <c r="WSK27" s="147"/>
      <c r="WSL27" s="147"/>
      <c r="WSM27" s="147"/>
      <c r="WSN27" s="147"/>
      <c r="WSO27" s="147"/>
      <c r="WSP27" s="147"/>
      <c r="WSQ27" s="147"/>
      <c r="WSR27" s="147"/>
      <c r="WSS27" s="147"/>
      <c r="WST27" s="147"/>
      <c r="WSU27" s="147"/>
      <c r="WSV27" s="147"/>
      <c r="WSW27" s="147"/>
      <c r="WSX27" s="147"/>
      <c r="WSY27" s="147"/>
      <c r="WSZ27" s="147"/>
      <c r="WTA27" s="147"/>
      <c r="WTB27" s="147"/>
      <c r="WTC27" s="147"/>
      <c r="WTD27" s="147"/>
      <c r="WTE27" s="147"/>
      <c r="WTF27" s="147"/>
      <c r="WTG27" s="147"/>
      <c r="WTH27" s="147"/>
      <c r="WTI27" s="147"/>
      <c r="WTJ27" s="147"/>
      <c r="WTK27" s="147"/>
      <c r="WTL27" s="147"/>
      <c r="WTM27" s="147"/>
      <c r="WTN27" s="147"/>
      <c r="WTO27" s="147"/>
      <c r="WTP27" s="147"/>
      <c r="WTQ27" s="147"/>
      <c r="WTR27" s="147"/>
      <c r="WTS27" s="147"/>
      <c r="WTT27" s="147"/>
      <c r="WTU27" s="147"/>
      <c r="WTV27" s="147"/>
      <c r="WTW27" s="147"/>
      <c r="WTX27" s="147"/>
      <c r="WTY27" s="147"/>
      <c r="WTZ27" s="147"/>
      <c r="WUA27" s="147"/>
      <c r="WUB27" s="147"/>
      <c r="WUC27" s="147"/>
      <c r="WUD27" s="147"/>
      <c r="WUE27" s="147"/>
      <c r="WUF27" s="147"/>
      <c r="WUG27" s="147"/>
      <c r="WUH27" s="147"/>
      <c r="WUI27" s="147"/>
      <c r="WUJ27" s="147"/>
      <c r="WUK27" s="147"/>
      <c r="WUL27" s="147"/>
      <c r="WUM27" s="147"/>
      <c r="WUN27" s="147"/>
      <c r="WUO27" s="147"/>
      <c r="WUP27" s="147"/>
      <c r="WUQ27" s="147"/>
      <c r="WUR27" s="147"/>
      <c r="WUS27" s="147"/>
      <c r="WUT27" s="147"/>
      <c r="WUU27" s="147"/>
      <c r="WUV27" s="147"/>
      <c r="WUW27" s="147"/>
      <c r="WUX27" s="147"/>
      <c r="WUY27" s="147"/>
      <c r="WUZ27" s="147"/>
      <c r="WVA27" s="147"/>
      <c r="WVB27" s="147"/>
      <c r="WVC27" s="147"/>
      <c r="WVD27" s="147"/>
      <c r="WVE27" s="147"/>
      <c r="WVF27" s="147"/>
      <c r="WVG27" s="147"/>
      <c r="WVH27" s="147"/>
      <c r="WVI27" s="147"/>
      <c r="WVJ27" s="147"/>
      <c r="WVK27" s="147"/>
      <c r="WVL27" s="147"/>
      <c r="WVM27" s="147"/>
      <c r="WVN27" s="147"/>
      <c r="WVO27" s="147"/>
      <c r="WVP27" s="147"/>
      <c r="WVQ27" s="147"/>
      <c r="WVR27" s="147"/>
      <c r="WVS27" s="147"/>
      <c r="WVT27" s="147"/>
      <c r="WVU27" s="147"/>
      <c r="WVV27" s="147"/>
      <c r="WVW27" s="147"/>
      <c r="WVX27" s="147"/>
      <c r="WVY27" s="147"/>
      <c r="WVZ27" s="147"/>
      <c r="WWA27" s="147"/>
      <c r="WWB27" s="147"/>
      <c r="WWC27" s="147"/>
      <c r="WWD27" s="147"/>
      <c r="WWE27" s="147"/>
      <c r="WWF27" s="147"/>
      <c r="WWG27" s="147"/>
      <c r="WWH27" s="147"/>
      <c r="WWI27" s="147"/>
      <c r="WWJ27" s="147"/>
      <c r="WWK27" s="147"/>
      <c r="WWL27" s="147"/>
      <c r="WWM27" s="147"/>
      <c r="WWN27" s="147"/>
      <c r="WWO27" s="147"/>
      <c r="WWP27" s="147"/>
      <c r="WWQ27" s="147"/>
      <c r="WWR27" s="147"/>
      <c r="WWS27" s="147"/>
      <c r="WWT27" s="147"/>
      <c r="WWU27" s="147"/>
      <c r="WWV27" s="147"/>
      <c r="WWW27" s="147"/>
      <c r="WWX27" s="147"/>
      <c r="WWY27" s="147"/>
      <c r="WWZ27" s="147"/>
      <c r="WXA27" s="147"/>
      <c r="WXB27" s="147"/>
      <c r="WXC27" s="147"/>
      <c r="WXD27" s="147"/>
      <c r="WXE27" s="147"/>
      <c r="WXF27" s="147"/>
      <c r="WXG27" s="147"/>
      <c r="WXH27" s="147"/>
      <c r="WXI27" s="147"/>
      <c r="WXJ27" s="147"/>
      <c r="WXK27" s="147"/>
      <c r="WXL27" s="147"/>
      <c r="WXM27" s="147"/>
      <c r="WXN27" s="147"/>
      <c r="WXO27" s="147"/>
      <c r="WXP27" s="147"/>
      <c r="WXQ27" s="147"/>
      <c r="WXR27" s="147"/>
      <c r="WXS27" s="147"/>
      <c r="WXT27" s="147"/>
      <c r="WXU27" s="147"/>
      <c r="WXV27" s="147"/>
      <c r="WXW27" s="147"/>
      <c r="WXX27" s="147"/>
      <c r="WXY27" s="147"/>
      <c r="WXZ27" s="147"/>
      <c r="WYA27" s="147"/>
      <c r="WYB27" s="147"/>
      <c r="WYC27" s="147"/>
      <c r="WYD27" s="147"/>
      <c r="WYE27" s="147"/>
      <c r="WYF27" s="147"/>
      <c r="WYG27" s="147"/>
      <c r="WYH27" s="147"/>
      <c r="WYI27" s="147"/>
      <c r="WYJ27" s="147"/>
      <c r="WYK27" s="147"/>
      <c r="WYL27" s="147"/>
      <c r="WYM27" s="147"/>
      <c r="WYN27" s="147"/>
      <c r="WYO27" s="147"/>
      <c r="WYP27" s="147"/>
      <c r="WYQ27" s="147"/>
      <c r="WYR27" s="147"/>
      <c r="WYS27" s="147"/>
      <c r="WYT27" s="147"/>
      <c r="WYU27" s="147"/>
      <c r="WYV27" s="147"/>
      <c r="WYW27" s="147"/>
      <c r="WYX27" s="147"/>
      <c r="WYY27" s="147"/>
      <c r="WYZ27" s="147"/>
      <c r="WZA27" s="147"/>
      <c r="WZB27" s="147"/>
      <c r="WZC27" s="147"/>
      <c r="WZD27" s="147"/>
      <c r="WZE27" s="147"/>
      <c r="WZF27" s="147"/>
      <c r="WZG27" s="147"/>
      <c r="WZH27" s="147"/>
      <c r="WZI27" s="147"/>
      <c r="WZJ27" s="147"/>
      <c r="WZK27" s="147"/>
      <c r="WZL27" s="147"/>
      <c r="WZM27" s="147"/>
      <c r="WZN27" s="147"/>
      <c r="WZO27" s="147"/>
      <c r="WZP27" s="147"/>
      <c r="WZQ27" s="147"/>
      <c r="WZR27" s="147"/>
      <c r="WZS27" s="147"/>
      <c r="WZT27" s="147"/>
      <c r="WZU27" s="147"/>
      <c r="WZV27" s="147"/>
      <c r="WZW27" s="147"/>
      <c r="WZX27" s="147"/>
      <c r="WZY27" s="147"/>
      <c r="WZZ27" s="147"/>
      <c r="XAA27" s="147"/>
      <c r="XAB27" s="147"/>
      <c r="XAC27" s="147"/>
      <c r="XAD27" s="147"/>
      <c r="XAE27" s="147"/>
      <c r="XAF27" s="147"/>
      <c r="XAG27" s="147"/>
      <c r="XAH27" s="147"/>
      <c r="XAI27" s="147"/>
      <c r="XAJ27" s="147"/>
      <c r="XAK27" s="147"/>
      <c r="XAL27" s="147"/>
      <c r="XAM27" s="147"/>
      <c r="XAN27" s="147"/>
      <c r="XAO27" s="147"/>
      <c r="XAP27" s="147"/>
      <c r="XAQ27" s="147"/>
      <c r="XAR27" s="147"/>
      <c r="XAS27" s="147"/>
      <c r="XAT27" s="147"/>
      <c r="XAU27" s="147"/>
      <c r="XAV27" s="147"/>
      <c r="XAW27" s="147"/>
      <c r="XAX27" s="147"/>
      <c r="XAY27" s="147"/>
      <c r="XAZ27" s="147"/>
      <c r="XBA27" s="147"/>
      <c r="XBB27" s="147"/>
      <c r="XBC27" s="147"/>
      <c r="XBD27" s="147"/>
      <c r="XBE27" s="147"/>
      <c r="XBF27" s="147"/>
      <c r="XBG27" s="147"/>
      <c r="XBH27" s="147"/>
      <c r="XBI27" s="147"/>
      <c r="XBJ27" s="147"/>
      <c r="XBK27" s="147"/>
      <c r="XBL27" s="147"/>
      <c r="XBM27" s="147"/>
      <c r="XBN27" s="147"/>
      <c r="XBO27" s="147"/>
      <c r="XBP27" s="147"/>
      <c r="XBQ27" s="147"/>
      <c r="XBR27" s="147"/>
      <c r="XBS27" s="147"/>
      <c r="XBT27" s="147"/>
      <c r="XBU27" s="147"/>
      <c r="XBV27" s="147"/>
      <c r="XBW27" s="147"/>
      <c r="XBX27" s="147"/>
      <c r="XBY27" s="147"/>
      <c r="XBZ27" s="147"/>
      <c r="XCA27" s="147"/>
      <c r="XCB27" s="147"/>
      <c r="XCC27" s="147"/>
      <c r="XCD27" s="147"/>
      <c r="XCE27" s="147"/>
      <c r="XCF27" s="147"/>
      <c r="XCG27" s="147"/>
      <c r="XCH27" s="147"/>
      <c r="XCI27" s="147"/>
      <c r="XCJ27" s="147"/>
      <c r="XCK27" s="147"/>
      <c r="XCL27" s="147"/>
      <c r="XCM27" s="147"/>
      <c r="XCN27" s="147"/>
      <c r="XCO27" s="147"/>
      <c r="XCP27" s="147"/>
      <c r="XCQ27" s="147"/>
      <c r="XCR27" s="147"/>
      <c r="XCS27" s="147"/>
      <c r="XCT27" s="147"/>
      <c r="XCU27" s="147"/>
      <c r="XCV27" s="147"/>
      <c r="XCW27" s="147"/>
      <c r="XCX27" s="147"/>
      <c r="XCY27" s="147"/>
      <c r="XCZ27" s="147"/>
      <c r="XDA27" s="147"/>
      <c r="XDB27" s="147"/>
      <c r="XDC27" s="147"/>
      <c r="XDD27" s="147"/>
      <c r="XDE27" s="147"/>
      <c r="XDF27" s="147"/>
      <c r="XDG27" s="147"/>
      <c r="XDH27" s="147"/>
      <c r="XDI27" s="147"/>
      <c r="XDJ27" s="147"/>
      <c r="XDK27" s="147"/>
      <c r="XDL27" s="147"/>
      <c r="XDM27" s="147"/>
      <c r="XDN27" s="147"/>
      <c r="XDO27" s="147"/>
      <c r="XDP27" s="147"/>
      <c r="XDQ27" s="147"/>
      <c r="XDR27" s="147"/>
      <c r="XDS27" s="147"/>
      <c r="XDT27" s="147"/>
      <c r="XDU27" s="147"/>
      <c r="XDV27" s="147"/>
      <c r="XDW27" s="147"/>
      <c r="XDX27" s="147"/>
      <c r="XDY27" s="147"/>
      <c r="XDZ27" s="147"/>
      <c r="XEA27" s="147"/>
      <c r="XEB27" s="147"/>
      <c r="XEC27" s="147"/>
      <c r="XED27" s="147"/>
      <c r="XEE27" s="147"/>
      <c r="XEF27" s="147"/>
      <c r="XEG27" s="147"/>
      <c r="XEH27" s="147"/>
      <c r="XEI27" s="147"/>
      <c r="XEJ27" s="147"/>
      <c r="XEK27" s="147"/>
      <c r="XEL27" s="147"/>
      <c r="XEM27" s="147"/>
      <c r="XEN27" s="147"/>
      <c r="XEO27" s="147"/>
      <c r="XEP27" s="147"/>
      <c r="XEQ27" s="147"/>
      <c r="XER27" s="147"/>
      <c r="XES27" s="147"/>
      <c r="XET27" s="147"/>
      <c r="XEU27" s="147"/>
      <c r="XEV27" s="147"/>
      <c r="XEW27" s="147"/>
      <c r="XEX27" s="147"/>
      <c r="XEY27" s="147"/>
      <c r="XEZ27" s="147"/>
      <c r="XFA27" s="147"/>
      <c r="XFB27" s="147"/>
      <c r="XFC27" s="147"/>
      <c r="XFD27" s="147"/>
    </row>
    <row r="28" spans="1:16384" s="10" customFormat="1" ht="15" x14ac:dyDescent="0.25">
      <c r="A28" s="75">
        <v>20</v>
      </c>
      <c r="B28" s="284"/>
      <c r="C28" s="284"/>
      <c r="D28" s="12"/>
      <c r="E28" s="91" t="str">
        <f t="shared" si="0"/>
        <v/>
      </c>
      <c r="F28" s="14"/>
      <c r="G28" s="92">
        <f t="shared" si="3"/>
        <v>0</v>
      </c>
      <c r="H28" s="92">
        <f t="shared" si="4"/>
        <v>0</v>
      </c>
      <c r="I28" s="14">
        <f t="shared" si="8"/>
        <v>0</v>
      </c>
      <c r="J28" s="10" t="str">
        <f t="shared" si="5"/>
        <v/>
      </c>
      <c r="K28" s="10" t="str">
        <f>IF(J28&lt;&gt;"",INDEX(Helper!$D$3:$D$17,D28),"")</f>
        <v/>
      </c>
      <c r="L28" s="13"/>
      <c r="M28" s="10" t="str">
        <f t="shared" si="1"/>
        <v/>
      </c>
      <c r="N28" s="5"/>
      <c r="O28" s="5"/>
      <c r="P28" s="5"/>
      <c r="Q28" s="5"/>
      <c r="R28" s="5"/>
      <c r="S28" s="5"/>
      <c r="T28" s="5"/>
      <c r="U28" s="5"/>
      <c r="V28" s="5"/>
      <c r="W28" s="5"/>
      <c r="X28" s="5"/>
      <c r="Y28" s="5"/>
      <c r="Z28" s="5"/>
      <c r="AA28" s="5"/>
      <c r="AB28" s="5"/>
      <c r="AC28" s="5"/>
      <c r="AD28"/>
      <c r="AE28">
        <f t="shared" si="6"/>
        <v>0</v>
      </c>
      <c r="AF28">
        <f t="shared" si="7"/>
        <v>0</v>
      </c>
      <c r="AG28"/>
      <c r="AH28"/>
      <c r="AI28"/>
      <c r="AJ28"/>
    </row>
    <row r="29" spans="1:16384" s="10" customFormat="1" ht="20.100000000000001" customHeight="1" x14ac:dyDescent="0.25">
      <c r="A29" s="452" t="s">
        <v>1</v>
      </c>
      <c r="B29" s="453"/>
      <c r="C29" s="453"/>
      <c r="D29" s="454"/>
      <c r="E29" s="455"/>
      <c r="F29" s="72">
        <f>SUM(F9:F28)</f>
        <v>0</v>
      </c>
      <c r="G29" s="71">
        <f>SUM(G9:G28)</f>
        <v>0</v>
      </c>
      <c r="H29" s="71">
        <f>SUM(H9:H28)</f>
        <v>0</v>
      </c>
      <c r="I29" s="71">
        <f>SUM(I9:I28)</f>
        <v>0</v>
      </c>
      <c r="L29" s="76"/>
      <c r="N29" s="5"/>
      <c r="O29" s="5"/>
      <c r="P29" s="5"/>
      <c r="Q29" s="5"/>
      <c r="R29" s="5"/>
      <c r="S29" s="5"/>
      <c r="T29" s="5"/>
      <c r="U29" s="5"/>
      <c r="V29" s="5"/>
      <c r="W29" s="5"/>
      <c r="X29" s="5"/>
      <c r="Y29" s="5"/>
      <c r="Z29" s="5"/>
      <c r="AA29" s="5"/>
      <c r="AB29" s="5"/>
      <c r="AC29" s="5"/>
      <c r="AD29"/>
      <c r="AE29">
        <f>SUM(AE9:AE28)</f>
        <v>0</v>
      </c>
      <c r="AF29">
        <f>SUM(AF9:AF28)</f>
        <v>0</v>
      </c>
      <c r="AG29"/>
      <c r="AH29"/>
      <c r="AI29"/>
      <c r="AJ29"/>
    </row>
    <row r="30" spans="1:16384" s="137" customFormat="1" ht="12" customHeight="1" x14ac:dyDescent="0.25">
      <c r="A30" s="184"/>
      <c r="B30" s="185"/>
      <c r="E30" s="149"/>
      <c r="N30" s="5"/>
      <c r="O30" s="5"/>
      <c r="P30" s="5"/>
      <c r="Q30" s="5"/>
      <c r="R30" s="5"/>
      <c r="S30" s="5"/>
      <c r="T30" s="5"/>
      <c r="U30" s="5"/>
      <c r="V30" s="5"/>
      <c r="W30" s="5"/>
      <c r="X30" s="5"/>
      <c r="Y30" s="5"/>
      <c r="Z30" s="5"/>
      <c r="AA30" s="5"/>
      <c r="AB30" s="5"/>
      <c r="AC30" s="5"/>
      <c r="AD30"/>
      <c r="AE30"/>
      <c r="AF30"/>
      <c r="AG30"/>
      <c r="AH30"/>
      <c r="AI30"/>
      <c r="AJ30"/>
    </row>
    <row r="31" spans="1:16384" ht="4.5" customHeight="1" x14ac:dyDescent="0.25">
      <c r="AD31"/>
      <c r="AE31"/>
      <c r="AF31"/>
      <c r="AG31"/>
      <c r="AH31"/>
      <c r="AI31"/>
      <c r="AJ31"/>
    </row>
    <row r="32" spans="1:16384" s="147" customFormat="1" ht="13.5" customHeight="1" x14ac:dyDescent="0.25">
      <c r="A32" s="446" t="s">
        <v>6</v>
      </c>
      <c r="B32" s="447"/>
      <c r="C32" s="447"/>
      <c r="D32" s="447"/>
      <c r="E32" s="447"/>
      <c r="F32" s="447"/>
      <c r="G32" s="447"/>
      <c r="H32" s="447"/>
      <c r="I32" s="447"/>
      <c r="N32" s="5"/>
      <c r="O32" s="5"/>
      <c r="P32" s="5"/>
      <c r="Q32" s="5"/>
      <c r="R32" s="5"/>
      <c r="S32" s="5"/>
      <c r="T32" s="5"/>
      <c r="U32" s="5"/>
      <c r="V32" s="5"/>
      <c r="W32" s="5"/>
      <c r="X32" s="5"/>
      <c r="Y32" s="5"/>
      <c r="Z32" s="5"/>
      <c r="AA32" s="5"/>
      <c r="AB32" s="5"/>
      <c r="AC32" s="5"/>
      <c r="AD32"/>
      <c r="AE32"/>
      <c r="AF32"/>
      <c r="AG32"/>
      <c r="AH32"/>
      <c r="AI32"/>
      <c r="AJ32"/>
    </row>
    <row r="33" spans="1:36" s="147" customFormat="1" ht="13.5" customHeight="1" x14ac:dyDescent="0.25">
      <c r="A33" s="447" t="s">
        <v>183</v>
      </c>
      <c r="B33" s="447"/>
      <c r="C33" s="447"/>
      <c r="D33" s="447"/>
      <c r="E33" s="447"/>
      <c r="F33" s="447"/>
      <c r="G33" s="447"/>
      <c r="H33" s="447"/>
      <c r="I33" s="447"/>
      <c r="N33" s="5"/>
      <c r="O33" s="5"/>
      <c r="P33" s="5"/>
      <c r="Q33" s="5"/>
      <c r="R33" s="5"/>
      <c r="S33" s="5"/>
      <c r="T33" s="5"/>
      <c r="U33" s="5"/>
      <c r="V33" s="5"/>
      <c r="W33" s="5"/>
      <c r="X33" s="5"/>
      <c r="Y33" s="5"/>
      <c r="Z33" s="5"/>
      <c r="AA33" s="5"/>
      <c r="AB33" s="5"/>
      <c r="AC33" s="5"/>
      <c r="AD33"/>
      <c r="AE33"/>
      <c r="AF33"/>
      <c r="AG33"/>
      <c r="AH33"/>
      <c r="AI33"/>
      <c r="AJ33"/>
    </row>
    <row r="34" spans="1:36" s="147" customFormat="1" ht="13.5" customHeight="1" x14ac:dyDescent="0.25">
      <c r="A34" s="447" t="s">
        <v>184</v>
      </c>
      <c r="B34" s="447"/>
      <c r="C34" s="447"/>
      <c r="D34" s="447"/>
      <c r="E34" s="447"/>
      <c r="F34" s="447"/>
      <c r="G34" s="447"/>
      <c r="H34" s="447"/>
      <c r="I34" s="447"/>
      <c r="N34" s="5"/>
      <c r="O34" s="5"/>
      <c r="P34" s="5"/>
      <c r="Q34" s="5"/>
      <c r="R34" s="5"/>
      <c r="S34" s="5"/>
      <c r="T34" s="5"/>
      <c r="U34" s="5"/>
      <c r="V34" s="5"/>
      <c r="W34" s="5"/>
      <c r="X34" s="5"/>
      <c r="Y34" s="5"/>
      <c r="Z34" s="5"/>
      <c r="AA34" s="5"/>
      <c r="AB34" s="5"/>
      <c r="AC34" s="5"/>
      <c r="AD34"/>
      <c r="AE34"/>
      <c r="AF34"/>
      <c r="AG34"/>
      <c r="AH34"/>
      <c r="AI34"/>
      <c r="AJ34"/>
    </row>
    <row r="35" spans="1:36" ht="8.25" customHeight="1" x14ac:dyDescent="0.25">
      <c r="AD35"/>
      <c r="AE35"/>
      <c r="AF35"/>
      <c r="AG35"/>
      <c r="AH35"/>
      <c r="AI35"/>
      <c r="AJ35"/>
    </row>
    <row r="36" spans="1:36" s="115" customFormat="1" ht="12" customHeight="1" x14ac:dyDescent="0.25">
      <c r="A36" s="115" t="s">
        <v>170</v>
      </c>
      <c r="D36" s="186"/>
      <c r="E36" s="186"/>
      <c r="N36" s="5"/>
      <c r="O36" s="5"/>
      <c r="P36" s="5"/>
      <c r="Q36" s="5"/>
      <c r="R36" s="5"/>
      <c r="S36" s="5"/>
      <c r="T36" s="5"/>
      <c r="U36" s="5"/>
      <c r="V36" s="5"/>
      <c r="W36" s="5"/>
      <c r="X36" s="5"/>
      <c r="Y36" s="5"/>
      <c r="Z36" s="5"/>
      <c r="AA36" s="5"/>
      <c r="AB36" s="5"/>
      <c r="AC36" s="5"/>
      <c r="AD36"/>
      <c r="AE36"/>
      <c r="AF36"/>
      <c r="AG36"/>
      <c r="AH36"/>
      <c r="AI36"/>
      <c r="AJ36"/>
    </row>
    <row r="37" spans="1:36" ht="15" x14ac:dyDescent="0.25">
      <c r="AD37"/>
      <c r="AE37"/>
      <c r="AF37"/>
      <c r="AG37"/>
      <c r="AH37"/>
      <c r="AI37"/>
      <c r="AJ37"/>
    </row>
    <row r="38" spans="1:36" ht="15" x14ac:dyDescent="0.25">
      <c r="AD38"/>
      <c r="AE38"/>
      <c r="AF38"/>
      <c r="AG38"/>
      <c r="AH38"/>
      <c r="AI38"/>
      <c r="AJ38"/>
    </row>
    <row r="39" spans="1:36" ht="15" x14ac:dyDescent="0.25">
      <c r="AD39"/>
      <c r="AE39"/>
      <c r="AF39"/>
      <c r="AG39"/>
      <c r="AH39"/>
      <c r="AI39"/>
      <c r="AJ39"/>
    </row>
    <row r="40" spans="1:36" ht="15" x14ac:dyDescent="0.25">
      <c r="AD40"/>
      <c r="AE40"/>
      <c r="AF40"/>
      <c r="AG40"/>
      <c r="AH40"/>
      <c r="AI40"/>
      <c r="AJ40"/>
    </row>
    <row r="41" spans="1:36" ht="15" x14ac:dyDescent="0.25">
      <c r="AD41"/>
      <c r="AE41"/>
      <c r="AF41"/>
      <c r="AG41"/>
      <c r="AH41"/>
      <c r="AI41"/>
      <c r="AJ41"/>
    </row>
    <row r="42" spans="1:36" ht="15" x14ac:dyDescent="0.25">
      <c r="AD42"/>
      <c r="AE42"/>
      <c r="AF42"/>
      <c r="AG42"/>
      <c r="AH42"/>
      <c r="AI42"/>
      <c r="AJ42"/>
    </row>
    <row r="43" spans="1:36" ht="15" x14ac:dyDescent="0.25">
      <c r="AD43"/>
      <c r="AE43"/>
      <c r="AF43"/>
      <c r="AG43"/>
      <c r="AH43"/>
      <c r="AI43"/>
      <c r="AJ43"/>
    </row>
    <row r="44" spans="1:36" ht="15" x14ac:dyDescent="0.25">
      <c r="AD44"/>
      <c r="AE44"/>
      <c r="AF44"/>
      <c r="AG44"/>
      <c r="AH44"/>
      <c r="AI44"/>
      <c r="AJ44"/>
    </row>
    <row r="45" spans="1:36" ht="15" x14ac:dyDescent="0.25">
      <c r="AD45"/>
      <c r="AE45"/>
      <c r="AF45"/>
      <c r="AG45"/>
      <c r="AH45"/>
      <c r="AI45"/>
      <c r="AJ45"/>
    </row>
    <row r="46" spans="1:36" ht="15" x14ac:dyDescent="0.25">
      <c r="AD46"/>
      <c r="AE46"/>
      <c r="AF46"/>
      <c r="AG46"/>
      <c r="AH46"/>
      <c r="AI46"/>
      <c r="AJ46"/>
    </row>
    <row r="47" spans="1:36" ht="15" x14ac:dyDescent="0.25">
      <c r="AD47"/>
      <c r="AE47"/>
      <c r="AF47"/>
      <c r="AG47"/>
      <c r="AH47"/>
      <c r="AI47"/>
      <c r="AJ47"/>
    </row>
  </sheetData>
  <sheetProtection algorithmName="SHA-512" hashValue="Z1tCuoO4GPPgPsnVv5SQQzamIZ3CJKJfLL69v1nzpP05pj9xKRU5q6JjO4x+Ed+kYmbVNfbqUe+TDdXJLe4oFw==" saltValue="Q4Qs4X9Gd/LpsXc0mjy7ug==" spinCount="100000" sheet="1" selectLockedCells="1"/>
  <mergeCells count="7">
    <mergeCell ref="A32:I32"/>
    <mergeCell ref="A34:I34"/>
    <mergeCell ref="A4:B4"/>
    <mergeCell ref="C4:D4"/>
    <mergeCell ref="A29:E29"/>
    <mergeCell ref="A6:I6"/>
    <mergeCell ref="A33:I33"/>
  </mergeCells>
  <dataValidations count="1">
    <dataValidation type="whole" errorStyle="warning" allowBlank="1" showErrorMessage="1" errorTitle="Fehler" error="ungültiges Arbeitspaket" sqref="D20:D28" xr:uid="{00000000-0002-0000-0500-000000000000}">
      <formula1>1</formula1>
      <formula2>15</formula2>
    </dataValidation>
  </dataValidations>
  <pageMargins left="0.74803149606299213" right="0.35433070866141736" top="0.70866141732283472" bottom="0.78740157480314965" header="0.31496062992125984" footer="0.31496062992125984"/>
  <pageSetup paperSize="9" scale="74" orientation="landscape" r:id="rId1"/>
  <headerFooter>
    <oddFooter>&amp;L&amp;"Arial,Standard"&amp;6w2308101444 - 08.23&amp;R&amp;6&amp;P von &amp;N</oddFooter>
  </headerFooter>
  <drawing r:id="rId2"/>
  <extLst>
    <ext xmlns:x14="http://schemas.microsoft.com/office/spreadsheetml/2009/9/main" uri="{CCE6A557-97BC-4b89-ADB6-D9C93CAAB3DF}">
      <x14:dataValidations xmlns:xm="http://schemas.microsoft.com/office/excel/2006/main" count="1">
        <x14:dataValidation type="whole" errorStyle="warning" allowBlank="1" showErrorMessage="1" errorTitle="Fehler" error="ungültiges Arbeitspaket" xr:uid="{00000000-0002-0000-0500-000001000000}">
          <x14:formula1>
            <xm:f>1</xm:f>
          </x14:formula1>
          <x14:formula2>
            <xm:f>'Planung der Arbeitspakete'!D9</xm:f>
          </x14:formula2>
          <xm:sqref>D9:D19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FD38"/>
  <sheetViews>
    <sheetView zoomScaleNormal="100" workbookViewId="0">
      <selection activeCell="B10" sqref="B10"/>
    </sheetView>
  </sheetViews>
  <sheetFormatPr baseColWidth="10" defaultColWidth="10.85546875" defaultRowHeight="14.25" x14ac:dyDescent="0.2"/>
  <cols>
    <col min="1" max="1" width="4.140625" style="2" customWidth="1"/>
    <col min="2" max="3" width="30.7109375" style="5" customWidth="1"/>
    <col min="4" max="4" width="11" style="5" customWidth="1"/>
    <col min="5" max="5" width="6.85546875" style="5" customWidth="1"/>
    <col min="6" max="8" width="25.7109375" style="5" customWidth="1"/>
    <col min="9" max="9" width="18.85546875" style="5" customWidth="1"/>
    <col min="10" max="12" width="0" style="5" hidden="1" customWidth="1"/>
    <col min="13" max="13" width="12.42578125" style="5" customWidth="1"/>
    <col min="14" max="28" width="0" style="5" hidden="1" customWidth="1"/>
    <col min="29" max="29" width="6.85546875" style="5" hidden="1" customWidth="1"/>
    <col min="30" max="30" width="10.85546875" style="5"/>
    <col min="31" max="32" width="0" style="5" hidden="1" customWidth="1"/>
    <col min="33" max="16384" width="10.85546875" style="5"/>
  </cols>
  <sheetData>
    <row r="1" spans="1:16384" s="137" customFormat="1" ht="20.25" customHeight="1" x14ac:dyDescent="0.2">
      <c r="A1" s="136" t="s">
        <v>61</v>
      </c>
      <c r="B1" s="148"/>
      <c r="C1" s="139"/>
      <c r="D1" s="139"/>
      <c r="E1" s="139"/>
      <c r="F1" s="139"/>
      <c r="G1" s="139"/>
      <c r="H1" s="139"/>
      <c r="J1" s="139"/>
      <c r="K1" s="139"/>
      <c r="L1" s="139"/>
      <c r="M1" s="139"/>
      <c r="N1" s="139"/>
      <c r="O1" s="139"/>
      <c r="P1" s="139"/>
      <c r="Q1" s="140"/>
    </row>
    <row r="2" spans="1:16384" s="137" customFormat="1" ht="15.75" x14ac:dyDescent="0.25">
      <c r="A2" s="141" t="s">
        <v>169</v>
      </c>
      <c r="C2" s="139"/>
      <c r="D2" s="139"/>
      <c r="E2" s="139"/>
      <c r="F2" s="139"/>
      <c r="G2" s="139"/>
      <c r="H2" s="139"/>
      <c r="I2" s="139"/>
      <c r="J2" s="139"/>
      <c r="K2" s="139"/>
      <c r="L2" s="139"/>
      <c r="M2" s="139"/>
      <c r="N2" s="139"/>
      <c r="O2" s="139"/>
      <c r="P2" s="139"/>
      <c r="Q2" s="139"/>
      <c r="R2" s="139"/>
      <c r="S2" s="140"/>
    </row>
    <row r="3" spans="1:16384" s="137" customFormat="1" ht="9" customHeight="1" x14ac:dyDescent="0.25">
      <c r="A3" s="141"/>
      <c r="C3" s="139"/>
      <c r="D3" s="139"/>
      <c r="E3" s="139"/>
      <c r="F3" s="139"/>
      <c r="G3" s="139"/>
      <c r="H3" s="139"/>
      <c r="I3" s="139"/>
      <c r="J3" s="139"/>
      <c r="K3" s="139"/>
      <c r="L3" s="139"/>
      <c r="M3" s="139"/>
      <c r="N3" s="139"/>
      <c r="O3" s="139"/>
      <c r="P3" s="139"/>
      <c r="Q3" s="139"/>
      <c r="R3" s="139"/>
      <c r="S3" s="140"/>
    </row>
    <row r="4" spans="1:16384" s="137" customFormat="1" ht="30" customHeight="1" x14ac:dyDescent="0.25">
      <c r="A4" s="448" t="s">
        <v>176</v>
      </c>
      <c r="B4" s="459"/>
      <c r="C4" s="450">
        <f>'Planung der Arbeitspakete'!C4:I4</f>
        <v>0</v>
      </c>
      <c r="D4" s="451"/>
      <c r="E4" s="451"/>
      <c r="F4" s="451"/>
      <c r="N4" s="170" t="s">
        <v>80</v>
      </c>
      <c r="O4" s="168"/>
      <c r="P4" s="168"/>
      <c r="Q4" s="168"/>
      <c r="R4" s="168"/>
      <c r="S4" s="168"/>
      <c r="T4" s="168"/>
      <c r="U4" s="168"/>
      <c r="V4" s="168"/>
      <c r="W4" s="168"/>
      <c r="X4" s="168"/>
      <c r="Y4" s="168"/>
      <c r="Z4" s="168"/>
      <c r="AA4" s="168"/>
      <c r="AB4" s="168"/>
      <c r="AC4" s="168"/>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s="137" customFormat="1" ht="8.25" customHeight="1" x14ac:dyDescent="0.25">
      <c r="A5" s="178"/>
      <c r="B5" s="179"/>
      <c r="C5" s="149"/>
      <c r="D5" s="150"/>
      <c r="E5" s="150"/>
      <c r="F5" s="150"/>
      <c r="O5" s="177"/>
      <c r="P5" s="177"/>
      <c r="Q5" s="177"/>
      <c r="R5" s="177"/>
      <c r="S5" s="177"/>
      <c r="T5" s="177"/>
      <c r="U5" s="177"/>
      <c r="V5" s="177"/>
      <c r="W5" s="177"/>
      <c r="X5" s="177"/>
      <c r="Y5" s="177"/>
      <c r="Z5" s="177"/>
      <c r="AA5" s="177"/>
      <c r="AB5" s="177"/>
      <c r="AC5" s="177"/>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s="192" customFormat="1" ht="13.5" x14ac:dyDescent="0.2">
      <c r="A6" s="456" t="s">
        <v>75</v>
      </c>
      <c r="B6" s="457"/>
      <c r="C6" s="457"/>
      <c r="D6" s="457"/>
      <c r="E6" s="457"/>
      <c r="F6" s="457"/>
      <c r="G6" s="457"/>
      <c r="H6" s="466"/>
      <c r="I6" s="466"/>
      <c r="N6" s="233" t="s">
        <v>86</v>
      </c>
      <c r="O6" s="9"/>
      <c r="P6" s="9"/>
      <c r="Q6" s="9"/>
      <c r="R6" s="9"/>
      <c r="S6" s="9"/>
      <c r="T6" s="9"/>
      <c r="U6" s="9"/>
      <c r="V6" s="9"/>
      <c r="W6" s="9"/>
      <c r="X6" s="9"/>
      <c r="Y6" s="9"/>
      <c r="Z6" s="9"/>
      <c r="AA6" s="9"/>
      <c r="AB6" s="9"/>
      <c r="AC6" s="9"/>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s="137" customFormat="1" ht="7.5" customHeight="1" x14ac:dyDescent="0.2">
      <c r="A7" s="463"/>
      <c r="B7" s="464"/>
      <c r="C7" s="464"/>
      <c r="D7" s="464"/>
      <c r="E7" s="464"/>
      <c r="F7" s="464"/>
      <c r="G7" s="464"/>
      <c r="H7" s="465"/>
      <c r="I7" s="46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c r="XFD7" s="10"/>
    </row>
    <row r="8" spans="1:16384" ht="3.75" customHeight="1" x14ac:dyDescent="0.2">
      <c r="A8" s="97"/>
      <c r="B8" s="98"/>
      <c r="C8" s="98"/>
      <c r="D8" s="98"/>
      <c r="E8" s="98"/>
      <c r="F8" s="98"/>
      <c r="G8" s="98"/>
      <c r="H8" s="98"/>
      <c r="I8" s="98"/>
      <c r="M8" s="98"/>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c r="XFD8" s="10"/>
    </row>
    <row r="9" spans="1:16384" s="15" customFormat="1" ht="54.75" customHeight="1" x14ac:dyDescent="0.2">
      <c r="A9" s="73" t="s">
        <v>18</v>
      </c>
      <c r="B9" s="74" t="s">
        <v>72</v>
      </c>
      <c r="C9" s="73" t="s">
        <v>182</v>
      </c>
      <c r="D9" s="73" t="s">
        <v>32</v>
      </c>
      <c r="E9" s="88" t="s">
        <v>68</v>
      </c>
      <c r="F9" s="73" t="s">
        <v>78</v>
      </c>
      <c r="G9" s="73" t="s">
        <v>19</v>
      </c>
      <c r="H9" s="73" t="s">
        <v>20</v>
      </c>
      <c r="I9" s="73" t="s">
        <v>152</v>
      </c>
      <c r="M9" s="73" t="s">
        <v>77</v>
      </c>
      <c r="N9" s="231" t="s">
        <v>87</v>
      </c>
      <c r="O9" s="236">
        <f>'Aufteilung PM auf AP'!E11</f>
        <v>1</v>
      </c>
      <c r="P9" s="236" t="str">
        <f>'Aufteilung PM auf AP'!F11</f>
        <v/>
      </c>
      <c r="Q9" s="236" t="str">
        <f>'Aufteilung PM auf AP'!G11</f>
        <v/>
      </c>
      <c r="R9" s="236" t="str">
        <f>'Aufteilung PM auf AP'!H11</f>
        <v/>
      </c>
      <c r="S9" s="236" t="str">
        <f>'Aufteilung PM auf AP'!I11</f>
        <v/>
      </c>
      <c r="T9" s="236" t="str">
        <f>'Aufteilung PM auf AP'!J11</f>
        <v/>
      </c>
      <c r="U9" s="236" t="str">
        <f>'Aufteilung PM auf AP'!K11</f>
        <v/>
      </c>
      <c r="V9" s="236" t="str">
        <f>'Aufteilung PM auf AP'!L11</f>
        <v/>
      </c>
      <c r="W9" s="236" t="str">
        <f>'Aufteilung PM auf AP'!M11</f>
        <v/>
      </c>
      <c r="X9" s="236" t="str">
        <f>'Aufteilung PM auf AP'!N11</f>
        <v/>
      </c>
      <c r="Y9" s="236" t="str">
        <f>'Aufteilung PM auf AP'!O11</f>
        <v/>
      </c>
      <c r="Z9" s="236" t="str">
        <f>'Aufteilung PM auf AP'!P11</f>
        <v/>
      </c>
      <c r="AA9" s="236" t="str">
        <f>'Aufteilung PM auf AP'!Q11</f>
        <v/>
      </c>
      <c r="AB9" s="236" t="str">
        <f>'Aufteilung PM auf AP'!R11</f>
        <v/>
      </c>
      <c r="AC9" s="236" t="str">
        <f>'Aufteilung PM auf AP'!S11</f>
        <v/>
      </c>
      <c r="AD9" s="10"/>
      <c r="AE9" s="73" t="s">
        <v>19</v>
      </c>
      <c r="AF9" s="73" t="s">
        <v>20</v>
      </c>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c r="BFG9" s="10"/>
      <c r="BFH9" s="10"/>
      <c r="BFI9" s="10"/>
      <c r="BFJ9" s="10"/>
      <c r="BFK9" s="10"/>
      <c r="BFL9" s="10"/>
      <c r="BFM9" s="10"/>
      <c r="BFN9" s="10"/>
      <c r="BFO9" s="10"/>
      <c r="BFP9" s="10"/>
      <c r="BFQ9" s="10"/>
      <c r="BFR9" s="10"/>
      <c r="BFS9" s="10"/>
      <c r="BFT9" s="10"/>
      <c r="BFU9" s="10"/>
      <c r="BFV9" s="10"/>
      <c r="BFW9" s="10"/>
      <c r="BFX9" s="10"/>
      <c r="BFY9" s="10"/>
      <c r="BFZ9" s="10"/>
      <c r="BGA9" s="10"/>
      <c r="BGB9" s="10"/>
      <c r="BGC9" s="10"/>
      <c r="BGD9" s="10"/>
      <c r="BGE9" s="10"/>
      <c r="BGF9" s="10"/>
      <c r="BGG9" s="10"/>
      <c r="BGH9" s="10"/>
      <c r="BGI9" s="10"/>
      <c r="BGJ9" s="10"/>
      <c r="BGK9" s="10"/>
      <c r="BGL9" s="10"/>
      <c r="BGM9" s="10"/>
      <c r="BGN9" s="10"/>
      <c r="BGO9" s="10"/>
      <c r="BGP9" s="10"/>
      <c r="BGQ9" s="10"/>
      <c r="BGR9" s="10"/>
      <c r="BGS9" s="10"/>
      <c r="BGT9" s="10"/>
      <c r="BGU9" s="10"/>
      <c r="BGV9" s="10"/>
      <c r="BGW9" s="10"/>
      <c r="BGX9" s="10"/>
      <c r="BGY9" s="10"/>
      <c r="BGZ9" s="10"/>
      <c r="BHA9" s="10"/>
      <c r="BHB9" s="10"/>
      <c r="BHC9" s="10"/>
      <c r="BHD9" s="10"/>
      <c r="BHE9" s="10"/>
      <c r="BHF9" s="10"/>
      <c r="BHG9" s="10"/>
      <c r="BHH9" s="10"/>
      <c r="BHI9" s="10"/>
      <c r="BHJ9" s="10"/>
      <c r="BHK9" s="10"/>
      <c r="BHL9" s="10"/>
      <c r="BHM9" s="10"/>
      <c r="BHN9" s="10"/>
      <c r="BHO9" s="10"/>
      <c r="BHP9" s="10"/>
      <c r="BHQ9" s="10"/>
      <c r="BHR9" s="10"/>
      <c r="BHS9" s="10"/>
      <c r="BHT9" s="10"/>
      <c r="BHU9" s="10"/>
      <c r="BHV9" s="10"/>
      <c r="BHW9" s="10"/>
      <c r="BHX9" s="10"/>
      <c r="BHY9" s="10"/>
      <c r="BHZ9" s="10"/>
      <c r="BIA9" s="10"/>
      <c r="BIB9" s="10"/>
      <c r="BIC9" s="10"/>
      <c r="BID9" s="10"/>
      <c r="BIE9" s="10"/>
      <c r="BIF9" s="10"/>
      <c r="BIG9" s="10"/>
      <c r="BIH9" s="10"/>
      <c r="BII9" s="10"/>
      <c r="BIJ9" s="10"/>
      <c r="BIK9" s="10"/>
      <c r="BIL9" s="10"/>
      <c r="BIM9" s="10"/>
      <c r="BIN9" s="10"/>
      <c r="BIO9" s="10"/>
      <c r="BIP9" s="10"/>
      <c r="BIQ9" s="10"/>
      <c r="BIR9" s="10"/>
      <c r="BIS9" s="10"/>
      <c r="BIT9" s="10"/>
      <c r="BIU9" s="10"/>
      <c r="BIV9" s="10"/>
      <c r="BIW9" s="10"/>
      <c r="BIX9" s="10"/>
      <c r="BIY9" s="10"/>
      <c r="BIZ9" s="10"/>
      <c r="BJA9" s="10"/>
      <c r="BJB9" s="10"/>
      <c r="BJC9" s="10"/>
      <c r="BJD9" s="10"/>
      <c r="BJE9" s="10"/>
      <c r="BJF9" s="10"/>
      <c r="BJG9" s="10"/>
      <c r="BJH9" s="10"/>
      <c r="BJI9" s="10"/>
      <c r="BJJ9" s="10"/>
      <c r="BJK9" s="10"/>
      <c r="BJL9" s="10"/>
      <c r="BJM9" s="10"/>
      <c r="BJN9" s="10"/>
      <c r="BJO9" s="10"/>
      <c r="BJP9" s="10"/>
      <c r="BJQ9" s="10"/>
      <c r="BJR9" s="10"/>
      <c r="BJS9" s="10"/>
      <c r="BJT9" s="10"/>
      <c r="BJU9" s="10"/>
      <c r="BJV9" s="10"/>
      <c r="BJW9" s="10"/>
      <c r="BJX9" s="10"/>
      <c r="BJY9" s="10"/>
      <c r="BJZ9" s="10"/>
      <c r="BKA9" s="10"/>
      <c r="BKB9" s="10"/>
      <c r="BKC9" s="10"/>
      <c r="BKD9" s="10"/>
      <c r="BKE9" s="10"/>
      <c r="BKF9" s="10"/>
      <c r="BKG9" s="10"/>
      <c r="BKH9" s="10"/>
      <c r="BKI9" s="10"/>
      <c r="BKJ9" s="10"/>
      <c r="BKK9" s="10"/>
      <c r="BKL9" s="10"/>
      <c r="BKM9" s="10"/>
      <c r="BKN9" s="10"/>
      <c r="BKO9" s="10"/>
      <c r="BKP9" s="10"/>
      <c r="BKQ9" s="10"/>
      <c r="BKR9" s="10"/>
      <c r="BKS9" s="10"/>
      <c r="BKT9" s="10"/>
      <c r="BKU9" s="10"/>
      <c r="BKV9" s="10"/>
      <c r="BKW9" s="10"/>
      <c r="BKX9" s="10"/>
      <c r="BKY9" s="10"/>
      <c r="BKZ9" s="10"/>
      <c r="BLA9" s="10"/>
      <c r="BLB9" s="10"/>
      <c r="BLC9" s="10"/>
      <c r="BLD9" s="10"/>
      <c r="BLE9" s="10"/>
      <c r="BLF9" s="10"/>
      <c r="BLG9" s="10"/>
      <c r="BLH9" s="10"/>
      <c r="BLI9" s="10"/>
      <c r="BLJ9" s="10"/>
      <c r="BLK9" s="10"/>
      <c r="BLL9" s="10"/>
      <c r="BLM9" s="10"/>
      <c r="BLN9" s="10"/>
      <c r="BLO9" s="10"/>
      <c r="BLP9" s="10"/>
      <c r="BLQ9" s="10"/>
      <c r="BLR9" s="10"/>
      <c r="BLS9" s="10"/>
      <c r="BLT9" s="10"/>
      <c r="BLU9" s="10"/>
      <c r="BLV9" s="10"/>
      <c r="BLW9" s="10"/>
      <c r="BLX9" s="10"/>
      <c r="BLY9" s="10"/>
      <c r="BLZ9" s="10"/>
      <c r="BMA9" s="10"/>
      <c r="BMB9" s="10"/>
      <c r="BMC9" s="10"/>
      <c r="BMD9" s="10"/>
      <c r="BME9" s="10"/>
      <c r="BMF9" s="10"/>
      <c r="BMG9" s="10"/>
      <c r="BMH9" s="10"/>
      <c r="BMI9" s="10"/>
      <c r="BMJ9" s="10"/>
      <c r="BMK9" s="10"/>
      <c r="BML9" s="10"/>
      <c r="BMM9" s="10"/>
      <c r="BMN9" s="10"/>
      <c r="BMO9" s="10"/>
      <c r="BMP9" s="10"/>
      <c r="BMQ9" s="10"/>
      <c r="BMR9" s="10"/>
      <c r="BMS9" s="10"/>
      <c r="BMT9" s="10"/>
      <c r="BMU9" s="10"/>
      <c r="BMV9" s="10"/>
      <c r="BMW9" s="10"/>
      <c r="BMX9" s="10"/>
      <c r="BMY9" s="10"/>
      <c r="BMZ9" s="10"/>
      <c r="BNA9" s="10"/>
      <c r="BNB9" s="10"/>
      <c r="BNC9" s="10"/>
      <c r="BND9" s="10"/>
      <c r="BNE9" s="10"/>
      <c r="BNF9" s="10"/>
      <c r="BNG9" s="10"/>
      <c r="BNH9" s="10"/>
      <c r="BNI9" s="10"/>
      <c r="BNJ9" s="10"/>
      <c r="BNK9" s="10"/>
      <c r="BNL9" s="10"/>
      <c r="BNM9" s="10"/>
      <c r="BNN9" s="10"/>
      <c r="BNO9" s="10"/>
      <c r="BNP9" s="10"/>
      <c r="BNQ9" s="10"/>
      <c r="BNR9" s="10"/>
      <c r="BNS9" s="10"/>
      <c r="BNT9" s="10"/>
      <c r="BNU9" s="10"/>
      <c r="BNV9" s="10"/>
      <c r="BNW9" s="10"/>
      <c r="BNX9" s="10"/>
      <c r="BNY9" s="10"/>
      <c r="BNZ9" s="10"/>
      <c r="BOA9" s="10"/>
      <c r="BOB9" s="10"/>
      <c r="BOC9" s="10"/>
      <c r="BOD9" s="10"/>
      <c r="BOE9" s="10"/>
      <c r="BOF9" s="10"/>
      <c r="BOG9" s="10"/>
      <c r="BOH9" s="10"/>
      <c r="BOI9" s="10"/>
      <c r="BOJ9" s="10"/>
      <c r="BOK9" s="10"/>
      <c r="BOL9" s="10"/>
      <c r="BOM9" s="10"/>
      <c r="BON9" s="10"/>
      <c r="BOO9" s="10"/>
      <c r="BOP9" s="10"/>
      <c r="BOQ9" s="10"/>
      <c r="BOR9" s="10"/>
      <c r="BOS9" s="10"/>
      <c r="BOT9" s="10"/>
      <c r="BOU9" s="10"/>
      <c r="BOV9" s="10"/>
      <c r="BOW9" s="10"/>
      <c r="BOX9" s="10"/>
      <c r="BOY9" s="10"/>
      <c r="BOZ9" s="10"/>
      <c r="BPA9" s="10"/>
      <c r="BPB9" s="10"/>
      <c r="BPC9" s="10"/>
      <c r="BPD9" s="10"/>
      <c r="BPE9" s="10"/>
      <c r="BPF9" s="10"/>
      <c r="BPG9" s="10"/>
      <c r="BPH9" s="10"/>
      <c r="BPI9" s="10"/>
      <c r="BPJ9" s="10"/>
      <c r="BPK9" s="10"/>
      <c r="BPL9" s="10"/>
      <c r="BPM9" s="10"/>
      <c r="BPN9" s="10"/>
      <c r="BPO9" s="10"/>
      <c r="BPP9" s="10"/>
      <c r="BPQ9" s="10"/>
      <c r="BPR9" s="10"/>
      <c r="BPS9" s="10"/>
      <c r="BPT9" s="10"/>
      <c r="BPU9" s="10"/>
      <c r="BPV9" s="10"/>
      <c r="BPW9" s="10"/>
      <c r="BPX9" s="10"/>
      <c r="BPY9" s="10"/>
      <c r="BPZ9" s="10"/>
      <c r="BQA9" s="10"/>
      <c r="BQB9" s="10"/>
      <c r="BQC9" s="10"/>
      <c r="BQD9" s="10"/>
      <c r="BQE9" s="10"/>
      <c r="BQF9" s="10"/>
      <c r="BQG9" s="10"/>
      <c r="BQH9" s="10"/>
      <c r="BQI9" s="10"/>
      <c r="BQJ9" s="10"/>
      <c r="BQK9" s="10"/>
      <c r="BQL9" s="10"/>
      <c r="BQM9" s="10"/>
      <c r="BQN9" s="10"/>
      <c r="BQO9" s="10"/>
      <c r="BQP9" s="10"/>
      <c r="BQQ9" s="10"/>
      <c r="BQR9" s="10"/>
      <c r="BQS9" s="10"/>
      <c r="BQT9" s="10"/>
      <c r="BQU9" s="10"/>
      <c r="BQV9" s="10"/>
      <c r="BQW9" s="10"/>
      <c r="BQX9" s="10"/>
      <c r="BQY9" s="10"/>
      <c r="BQZ9" s="10"/>
      <c r="BRA9" s="10"/>
      <c r="BRB9" s="10"/>
      <c r="BRC9" s="10"/>
      <c r="BRD9" s="10"/>
      <c r="BRE9" s="10"/>
      <c r="BRF9" s="10"/>
      <c r="BRG9" s="10"/>
      <c r="BRH9" s="10"/>
      <c r="BRI9" s="10"/>
      <c r="BRJ9" s="10"/>
      <c r="BRK9" s="10"/>
      <c r="BRL9" s="10"/>
      <c r="BRM9" s="10"/>
      <c r="BRN9" s="10"/>
      <c r="BRO9" s="10"/>
      <c r="BRP9" s="10"/>
      <c r="BRQ9" s="10"/>
      <c r="BRR9" s="10"/>
      <c r="BRS9" s="10"/>
      <c r="BRT9" s="10"/>
      <c r="BRU9" s="10"/>
      <c r="BRV9" s="10"/>
      <c r="BRW9" s="10"/>
      <c r="BRX9" s="10"/>
      <c r="BRY9" s="10"/>
      <c r="BRZ9" s="10"/>
      <c r="BSA9" s="10"/>
      <c r="BSB9" s="10"/>
      <c r="BSC9" s="10"/>
      <c r="BSD9" s="10"/>
      <c r="BSE9" s="10"/>
      <c r="BSF9" s="10"/>
      <c r="BSG9" s="10"/>
      <c r="BSH9" s="10"/>
      <c r="BSI9" s="10"/>
      <c r="BSJ9" s="10"/>
      <c r="BSK9" s="10"/>
      <c r="BSL9" s="10"/>
      <c r="BSM9" s="10"/>
      <c r="BSN9" s="10"/>
      <c r="BSO9" s="10"/>
      <c r="BSP9" s="10"/>
      <c r="BSQ9" s="10"/>
      <c r="BSR9" s="10"/>
      <c r="BSS9" s="10"/>
      <c r="BST9" s="10"/>
      <c r="BSU9" s="10"/>
      <c r="BSV9" s="10"/>
      <c r="BSW9" s="10"/>
      <c r="BSX9" s="10"/>
      <c r="BSY9" s="10"/>
      <c r="BSZ9" s="10"/>
      <c r="BTA9" s="10"/>
      <c r="BTB9" s="10"/>
      <c r="BTC9" s="10"/>
      <c r="BTD9" s="10"/>
      <c r="BTE9" s="10"/>
      <c r="BTF9" s="10"/>
      <c r="BTG9" s="10"/>
      <c r="BTH9" s="10"/>
      <c r="BTI9" s="10"/>
      <c r="BTJ9" s="10"/>
      <c r="BTK9" s="10"/>
      <c r="BTL9" s="10"/>
      <c r="BTM9" s="10"/>
      <c r="BTN9" s="10"/>
      <c r="BTO9" s="10"/>
      <c r="BTP9" s="10"/>
      <c r="BTQ9" s="10"/>
      <c r="BTR9" s="10"/>
      <c r="BTS9" s="10"/>
      <c r="BTT9" s="10"/>
      <c r="BTU9" s="10"/>
      <c r="BTV9" s="10"/>
      <c r="BTW9" s="10"/>
      <c r="BTX9" s="10"/>
      <c r="BTY9" s="10"/>
      <c r="BTZ9" s="10"/>
      <c r="BUA9" s="10"/>
      <c r="BUB9" s="10"/>
      <c r="BUC9" s="10"/>
      <c r="BUD9" s="10"/>
      <c r="BUE9" s="10"/>
      <c r="BUF9" s="10"/>
      <c r="BUG9" s="10"/>
      <c r="BUH9" s="10"/>
      <c r="BUI9" s="10"/>
      <c r="BUJ9" s="10"/>
      <c r="BUK9" s="10"/>
      <c r="BUL9" s="10"/>
      <c r="BUM9" s="10"/>
      <c r="BUN9" s="10"/>
      <c r="BUO9" s="10"/>
      <c r="BUP9" s="10"/>
      <c r="BUQ9" s="10"/>
      <c r="BUR9" s="10"/>
      <c r="BUS9" s="10"/>
      <c r="BUT9" s="10"/>
      <c r="BUU9" s="10"/>
      <c r="BUV9" s="10"/>
      <c r="BUW9" s="10"/>
      <c r="BUX9" s="10"/>
      <c r="BUY9" s="10"/>
      <c r="BUZ9" s="10"/>
      <c r="BVA9" s="10"/>
      <c r="BVB9" s="10"/>
      <c r="BVC9" s="10"/>
      <c r="BVD9" s="10"/>
      <c r="BVE9" s="10"/>
      <c r="BVF9" s="10"/>
      <c r="BVG9" s="10"/>
      <c r="BVH9" s="10"/>
      <c r="BVI9" s="10"/>
      <c r="BVJ9" s="10"/>
      <c r="BVK9" s="10"/>
      <c r="BVL9" s="10"/>
      <c r="BVM9" s="10"/>
      <c r="BVN9" s="10"/>
      <c r="BVO9" s="10"/>
      <c r="BVP9" s="10"/>
      <c r="BVQ9" s="10"/>
      <c r="BVR9" s="10"/>
      <c r="BVS9" s="10"/>
      <c r="BVT9" s="10"/>
      <c r="BVU9" s="10"/>
      <c r="BVV9" s="10"/>
      <c r="BVW9" s="10"/>
      <c r="BVX9" s="10"/>
      <c r="BVY9" s="10"/>
      <c r="BVZ9" s="10"/>
      <c r="BWA9" s="10"/>
      <c r="BWB9" s="10"/>
      <c r="BWC9" s="10"/>
      <c r="BWD9" s="10"/>
      <c r="BWE9" s="10"/>
      <c r="BWF9" s="10"/>
      <c r="BWG9" s="10"/>
      <c r="BWH9" s="10"/>
      <c r="BWI9" s="10"/>
      <c r="BWJ9" s="10"/>
      <c r="BWK9" s="10"/>
      <c r="BWL9" s="10"/>
      <c r="BWM9" s="10"/>
      <c r="BWN9" s="10"/>
      <c r="BWO9" s="10"/>
      <c r="BWP9" s="10"/>
      <c r="BWQ9" s="10"/>
      <c r="BWR9" s="10"/>
      <c r="BWS9" s="10"/>
      <c r="BWT9" s="10"/>
      <c r="BWU9" s="10"/>
      <c r="BWV9" s="10"/>
      <c r="BWW9" s="10"/>
      <c r="BWX9" s="10"/>
      <c r="BWY9" s="10"/>
      <c r="BWZ9" s="10"/>
      <c r="BXA9" s="10"/>
      <c r="BXB9" s="10"/>
      <c r="BXC9" s="10"/>
      <c r="BXD9" s="10"/>
      <c r="BXE9" s="10"/>
      <c r="BXF9" s="10"/>
      <c r="BXG9" s="10"/>
      <c r="BXH9" s="10"/>
      <c r="BXI9" s="10"/>
      <c r="BXJ9" s="10"/>
      <c r="BXK9" s="10"/>
      <c r="BXL9" s="10"/>
      <c r="BXM9" s="10"/>
      <c r="BXN9" s="10"/>
      <c r="BXO9" s="10"/>
      <c r="BXP9" s="10"/>
      <c r="BXQ9" s="10"/>
      <c r="BXR9" s="10"/>
      <c r="BXS9" s="10"/>
      <c r="BXT9" s="10"/>
      <c r="BXU9" s="10"/>
      <c r="BXV9" s="10"/>
      <c r="BXW9" s="10"/>
      <c r="BXX9" s="10"/>
      <c r="BXY9" s="10"/>
      <c r="BXZ9" s="10"/>
      <c r="BYA9" s="10"/>
      <c r="BYB9" s="10"/>
      <c r="BYC9" s="10"/>
      <c r="BYD9" s="10"/>
      <c r="BYE9" s="10"/>
      <c r="BYF9" s="10"/>
      <c r="BYG9" s="10"/>
      <c r="BYH9" s="10"/>
      <c r="BYI9" s="10"/>
      <c r="BYJ9" s="10"/>
      <c r="BYK9" s="10"/>
      <c r="BYL9" s="10"/>
      <c r="BYM9" s="10"/>
      <c r="BYN9" s="10"/>
      <c r="BYO9" s="10"/>
      <c r="BYP9" s="10"/>
      <c r="BYQ9" s="10"/>
      <c r="BYR9" s="10"/>
      <c r="BYS9" s="10"/>
      <c r="BYT9" s="10"/>
      <c r="BYU9" s="10"/>
      <c r="BYV9" s="10"/>
      <c r="BYW9" s="10"/>
      <c r="BYX9" s="10"/>
      <c r="BYY9" s="10"/>
      <c r="BYZ9" s="10"/>
      <c r="BZA9" s="10"/>
      <c r="BZB9" s="10"/>
      <c r="BZC9" s="10"/>
      <c r="BZD9" s="10"/>
      <c r="BZE9" s="10"/>
      <c r="BZF9" s="10"/>
      <c r="BZG9" s="10"/>
      <c r="BZH9" s="10"/>
      <c r="BZI9" s="10"/>
      <c r="BZJ9" s="10"/>
      <c r="BZK9" s="10"/>
      <c r="BZL9" s="10"/>
      <c r="BZM9" s="10"/>
      <c r="BZN9" s="10"/>
      <c r="BZO9" s="10"/>
      <c r="BZP9" s="10"/>
      <c r="BZQ9" s="10"/>
      <c r="BZR9" s="10"/>
      <c r="BZS9" s="10"/>
      <c r="BZT9" s="10"/>
      <c r="BZU9" s="10"/>
      <c r="BZV9" s="10"/>
      <c r="BZW9" s="10"/>
      <c r="BZX9" s="10"/>
      <c r="BZY9" s="10"/>
      <c r="BZZ9" s="10"/>
      <c r="CAA9" s="10"/>
      <c r="CAB9" s="10"/>
      <c r="CAC9" s="10"/>
      <c r="CAD9" s="10"/>
      <c r="CAE9" s="10"/>
      <c r="CAF9" s="10"/>
      <c r="CAG9" s="10"/>
      <c r="CAH9" s="10"/>
      <c r="CAI9" s="10"/>
      <c r="CAJ9" s="10"/>
      <c r="CAK9" s="10"/>
      <c r="CAL9" s="10"/>
      <c r="CAM9" s="10"/>
      <c r="CAN9" s="10"/>
      <c r="CAO9" s="10"/>
      <c r="CAP9" s="10"/>
      <c r="CAQ9" s="10"/>
      <c r="CAR9" s="10"/>
      <c r="CAS9" s="10"/>
      <c r="CAT9" s="10"/>
      <c r="CAU9" s="10"/>
      <c r="CAV9" s="10"/>
      <c r="CAW9" s="10"/>
      <c r="CAX9" s="10"/>
      <c r="CAY9" s="10"/>
      <c r="CAZ9" s="10"/>
      <c r="CBA9" s="10"/>
      <c r="CBB9" s="10"/>
      <c r="CBC9" s="10"/>
      <c r="CBD9" s="10"/>
      <c r="CBE9" s="10"/>
      <c r="CBF9" s="10"/>
      <c r="CBG9" s="10"/>
      <c r="CBH9" s="10"/>
      <c r="CBI9" s="10"/>
      <c r="CBJ9" s="10"/>
      <c r="CBK9" s="10"/>
      <c r="CBL9" s="10"/>
      <c r="CBM9" s="10"/>
      <c r="CBN9" s="10"/>
      <c r="CBO9" s="10"/>
      <c r="CBP9" s="10"/>
      <c r="CBQ9" s="10"/>
      <c r="CBR9" s="10"/>
      <c r="CBS9" s="10"/>
      <c r="CBT9" s="10"/>
      <c r="CBU9" s="10"/>
      <c r="CBV9" s="10"/>
      <c r="CBW9" s="10"/>
      <c r="CBX9" s="10"/>
      <c r="CBY9" s="10"/>
      <c r="CBZ9" s="10"/>
      <c r="CCA9" s="10"/>
      <c r="CCB9" s="10"/>
      <c r="CCC9" s="10"/>
      <c r="CCD9" s="10"/>
      <c r="CCE9" s="10"/>
      <c r="CCF9" s="10"/>
      <c r="CCG9" s="10"/>
      <c r="CCH9" s="10"/>
      <c r="CCI9" s="10"/>
      <c r="CCJ9" s="10"/>
      <c r="CCK9" s="10"/>
      <c r="CCL9" s="10"/>
      <c r="CCM9" s="10"/>
      <c r="CCN9" s="10"/>
      <c r="CCO9" s="10"/>
      <c r="CCP9" s="10"/>
      <c r="CCQ9" s="10"/>
      <c r="CCR9" s="10"/>
      <c r="CCS9" s="10"/>
      <c r="CCT9" s="10"/>
      <c r="CCU9" s="10"/>
      <c r="CCV9" s="10"/>
      <c r="CCW9" s="10"/>
      <c r="CCX9" s="10"/>
      <c r="CCY9" s="10"/>
      <c r="CCZ9" s="10"/>
      <c r="CDA9" s="10"/>
      <c r="CDB9" s="10"/>
      <c r="CDC9" s="10"/>
      <c r="CDD9" s="10"/>
      <c r="CDE9" s="10"/>
      <c r="CDF9" s="10"/>
      <c r="CDG9" s="10"/>
      <c r="CDH9" s="10"/>
      <c r="CDI9" s="10"/>
      <c r="CDJ9" s="10"/>
      <c r="CDK9" s="10"/>
      <c r="CDL9" s="10"/>
      <c r="CDM9" s="10"/>
      <c r="CDN9" s="10"/>
      <c r="CDO9" s="10"/>
      <c r="CDP9" s="10"/>
      <c r="CDQ9" s="10"/>
      <c r="CDR9" s="10"/>
      <c r="CDS9" s="10"/>
      <c r="CDT9" s="10"/>
      <c r="CDU9" s="10"/>
      <c r="CDV9" s="10"/>
      <c r="CDW9" s="10"/>
      <c r="CDX9" s="10"/>
      <c r="CDY9" s="10"/>
      <c r="CDZ9" s="10"/>
      <c r="CEA9" s="10"/>
      <c r="CEB9" s="10"/>
      <c r="CEC9" s="10"/>
      <c r="CED9" s="10"/>
      <c r="CEE9" s="10"/>
      <c r="CEF9" s="10"/>
      <c r="CEG9" s="10"/>
      <c r="CEH9" s="10"/>
      <c r="CEI9" s="10"/>
      <c r="CEJ9" s="10"/>
      <c r="CEK9" s="10"/>
      <c r="CEL9" s="10"/>
      <c r="CEM9" s="10"/>
      <c r="CEN9" s="10"/>
      <c r="CEO9" s="10"/>
      <c r="CEP9" s="10"/>
      <c r="CEQ9" s="10"/>
      <c r="CER9" s="10"/>
      <c r="CES9" s="10"/>
      <c r="CET9" s="10"/>
      <c r="CEU9" s="10"/>
      <c r="CEV9" s="10"/>
      <c r="CEW9" s="10"/>
      <c r="CEX9" s="10"/>
      <c r="CEY9" s="10"/>
      <c r="CEZ9" s="10"/>
      <c r="CFA9" s="10"/>
      <c r="CFB9" s="10"/>
      <c r="CFC9" s="10"/>
      <c r="CFD9" s="10"/>
      <c r="CFE9" s="10"/>
      <c r="CFF9" s="10"/>
      <c r="CFG9" s="10"/>
      <c r="CFH9" s="10"/>
      <c r="CFI9" s="10"/>
      <c r="CFJ9" s="10"/>
      <c r="CFK9" s="10"/>
      <c r="CFL9" s="10"/>
      <c r="CFM9" s="10"/>
      <c r="CFN9" s="10"/>
      <c r="CFO9" s="10"/>
      <c r="CFP9" s="10"/>
      <c r="CFQ9" s="10"/>
      <c r="CFR9" s="10"/>
      <c r="CFS9" s="10"/>
      <c r="CFT9" s="10"/>
      <c r="CFU9" s="10"/>
      <c r="CFV9" s="10"/>
      <c r="CFW9" s="10"/>
      <c r="CFX9" s="10"/>
      <c r="CFY9" s="10"/>
      <c r="CFZ9" s="10"/>
      <c r="CGA9" s="10"/>
      <c r="CGB9" s="10"/>
      <c r="CGC9" s="10"/>
      <c r="CGD9" s="10"/>
      <c r="CGE9" s="10"/>
      <c r="CGF9" s="10"/>
      <c r="CGG9" s="10"/>
      <c r="CGH9" s="10"/>
      <c r="CGI9" s="10"/>
      <c r="CGJ9" s="10"/>
      <c r="CGK9" s="10"/>
      <c r="CGL9" s="10"/>
      <c r="CGM9" s="10"/>
      <c r="CGN9" s="10"/>
      <c r="CGO9" s="10"/>
      <c r="CGP9" s="10"/>
      <c r="CGQ9" s="10"/>
      <c r="CGR9" s="10"/>
      <c r="CGS9" s="10"/>
      <c r="CGT9" s="10"/>
      <c r="CGU9" s="10"/>
      <c r="CGV9" s="10"/>
      <c r="CGW9" s="10"/>
      <c r="CGX9" s="10"/>
      <c r="CGY9" s="10"/>
      <c r="CGZ9" s="10"/>
      <c r="CHA9" s="10"/>
      <c r="CHB9" s="10"/>
      <c r="CHC9" s="10"/>
      <c r="CHD9" s="10"/>
      <c r="CHE9" s="10"/>
      <c r="CHF9" s="10"/>
      <c r="CHG9" s="10"/>
      <c r="CHH9" s="10"/>
      <c r="CHI9" s="10"/>
      <c r="CHJ9" s="10"/>
      <c r="CHK9" s="10"/>
      <c r="CHL9" s="10"/>
      <c r="CHM9" s="10"/>
      <c r="CHN9" s="10"/>
      <c r="CHO9" s="10"/>
      <c r="CHP9" s="10"/>
      <c r="CHQ9" s="10"/>
      <c r="CHR9" s="10"/>
      <c r="CHS9" s="10"/>
      <c r="CHT9" s="10"/>
      <c r="CHU9" s="10"/>
      <c r="CHV9" s="10"/>
      <c r="CHW9" s="10"/>
      <c r="CHX9" s="10"/>
      <c r="CHY9" s="10"/>
      <c r="CHZ9" s="10"/>
      <c r="CIA9" s="10"/>
      <c r="CIB9" s="10"/>
      <c r="CIC9" s="10"/>
      <c r="CID9" s="10"/>
      <c r="CIE9" s="10"/>
      <c r="CIF9" s="10"/>
      <c r="CIG9" s="10"/>
      <c r="CIH9" s="10"/>
      <c r="CII9" s="10"/>
      <c r="CIJ9" s="10"/>
      <c r="CIK9" s="10"/>
      <c r="CIL9" s="10"/>
      <c r="CIM9" s="10"/>
      <c r="CIN9" s="10"/>
      <c r="CIO9" s="10"/>
      <c r="CIP9" s="10"/>
      <c r="CIQ9" s="10"/>
      <c r="CIR9" s="10"/>
      <c r="CIS9" s="10"/>
      <c r="CIT9" s="10"/>
      <c r="CIU9" s="10"/>
      <c r="CIV9" s="10"/>
      <c r="CIW9" s="10"/>
      <c r="CIX9" s="10"/>
      <c r="CIY9" s="10"/>
      <c r="CIZ9" s="10"/>
      <c r="CJA9" s="10"/>
      <c r="CJB9" s="10"/>
      <c r="CJC9" s="10"/>
      <c r="CJD9" s="10"/>
      <c r="CJE9" s="10"/>
      <c r="CJF9" s="10"/>
      <c r="CJG9" s="10"/>
      <c r="CJH9" s="10"/>
      <c r="CJI9" s="10"/>
      <c r="CJJ9" s="10"/>
      <c r="CJK9" s="10"/>
      <c r="CJL9" s="10"/>
      <c r="CJM9" s="10"/>
      <c r="CJN9" s="10"/>
      <c r="CJO9" s="10"/>
      <c r="CJP9" s="10"/>
      <c r="CJQ9" s="10"/>
      <c r="CJR9" s="10"/>
      <c r="CJS9" s="10"/>
      <c r="CJT9" s="10"/>
      <c r="CJU9" s="10"/>
      <c r="CJV9" s="10"/>
      <c r="CJW9" s="10"/>
      <c r="CJX9" s="10"/>
      <c r="CJY9" s="10"/>
      <c r="CJZ9" s="10"/>
      <c r="CKA9" s="10"/>
      <c r="CKB9" s="10"/>
      <c r="CKC9" s="10"/>
      <c r="CKD9" s="10"/>
      <c r="CKE9" s="10"/>
      <c r="CKF9" s="10"/>
      <c r="CKG9" s="10"/>
      <c r="CKH9" s="10"/>
      <c r="CKI9" s="10"/>
      <c r="CKJ9" s="10"/>
      <c r="CKK9" s="10"/>
      <c r="CKL9" s="10"/>
      <c r="CKM9" s="10"/>
      <c r="CKN9" s="10"/>
      <c r="CKO9" s="10"/>
      <c r="CKP9" s="10"/>
      <c r="CKQ9" s="10"/>
      <c r="CKR9" s="10"/>
      <c r="CKS9" s="10"/>
      <c r="CKT9" s="10"/>
      <c r="CKU9" s="10"/>
      <c r="CKV9" s="10"/>
      <c r="CKW9" s="10"/>
      <c r="CKX9" s="10"/>
      <c r="CKY9" s="10"/>
      <c r="CKZ9" s="10"/>
      <c r="CLA9" s="10"/>
      <c r="CLB9" s="10"/>
      <c r="CLC9" s="10"/>
      <c r="CLD9" s="10"/>
      <c r="CLE9" s="10"/>
      <c r="CLF9" s="10"/>
      <c r="CLG9" s="10"/>
      <c r="CLH9" s="10"/>
      <c r="CLI9" s="10"/>
      <c r="CLJ9" s="10"/>
      <c r="CLK9" s="10"/>
      <c r="CLL9" s="10"/>
      <c r="CLM9" s="10"/>
      <c r="CLN9" s="10"/>
      <c r="CLO9" s="10"/>
      <c r="CLP9" s="10"/>
      <c r="CLQ9" s="10"/>
      <c r="CLR9" s="10"/>
      <c r="CLS9" s="10"/>
      <c r="CLT9" s="10"/>
      <c r="CLU9" s="10"/>
      <c r="CLV9" s="10"/>
      <c r="CLW9" s="10"/>
      <c r="CLX9" s="10"/>
      <c r="CLY9" s="10"/>
      <c r="CLZ9" s="10"/>
      <c r="CMA9" s="10"/>
      <c r="CMB9" s="10"/>
      <c r="CMC9" s="10"/>
      <c r="CMD9" s="10"/>
      <c r="CME9" s="10"/>
      <c r="CMF9" s="10"/>
      <c r="CMG9" s="10"/>
      <c r="CMH9" s="10"/>
      <c r="CMI9" s="10"/>
      <c r="CMJ9" s="10"/>
      <c r="CMK9" s="10"/>
      <c r="CML9" s="10"/>
      <c r="CMM9" s="10"/>
      <c r="CMN9" s="10"/>
      <c r="CMO9" s="10"/>
      <c r="CMP9" s="10"/>
      <c r="CMQ9" s="10"/>
      <c r="CMR9" s="10"/>
      <c r="CMS9" s="10"/>
      <c r="CMT9" s="10"/>
      <c r="CMU9" s="10"/>
      <c r="CMV9" s="10"/>
      <c r="CMW9" s="10"/>
      <c r="CMX9" s="10"/>
      <c r="CMY9" s="10"/>
      <c r="CMZ9" s="10"/>
      <c r="CNA9" s="10"/>
      <c r="CNB9" s="10"/>
      <c r="CNC9" s="10"/>
      <c r="CND9" s="10"/>
      <c r="CNE9" s="10"/>
      <c r="CNF9" s="10"/>
      <c r="CNG9" s="10"/>
      <c r="CNH9" s="10"/>
      <c r="CNI9" s="10"/>
      <c r="CNJ9" s="10"/>
      <c r="CNK9" s="10"/>
      <c r="CNL9" s="10"/>
      <c r="CNM9" s="10"/>
      <c r="CNN9" s="10"/>
      <c r="CNO9" s="10"/>
      <c r="CNP9" s="10"/>
      <c r="CNQ9" s="10"/>
      <c r="CNR9" s="10"/>
      <c r="CNS9" s="10"/>
      <c r="CNT9" s="10"/>
      <c r="CNU9" s="10"/>
      <c r="CNV9" s="10"/>
      <c r="CNW9" s="10"/>
      <c r="CNX9" s="10"/>
      <c r="CNY9" s="10"/>
      <c r="CNZ9" s="10"/>
      <c r="COA9" s="10"/>
      <c r="COB9" s="10"/>
      <c r="COC9" s="10"/>
      <c r="COD9" s="10"/>
      <c r="COE9" s="10"/>
      <c r="COF9" s="10"/>
      <c r="COG9" s="10"/>
      <c r="COH9" s="10"/>
      <c r="COI9" s="10"/>
      <c r="COJ9" s="10"/>
      <c r="COK9" s="10"/>
      <c r="COL9" s="10"/>
      <c r="COM9" s="10"/>
      <c r="CON9" s="10"/>
      <c r="COO9" s="10"/>
      <c r="COP9" s="10"/>
      <c r="COQ9" s="10"/>
      <c r="COR9" s="10"/>
      <c r="COS9" s="10"/>
      <c r="COT9" s="10"/>
      <c r="COU9" s="10"/>
      <c r="COV9" s="10"/>
      <c r="COW9" s="10"/>
      <c r="COX9" s="10"/>
      <c r="COY9" s="10"/>
      <c r="COZ9" s="10"/>
      <c r="CPA9" s="10"/>
      <c r="CPB9" s="10"/>
      <c r="CPC9" s="10"/>
      <c r="CPD9" s="10"/>
      <c r="CPE9" s="10"/>
      <c r="CPF9" s="10"/>
      <c r="CPG9" s="10"/>
      <c r="CPH9" s="10"/>
      <c r="CPI9" s="10"/>
      <c r="CPJ9" s="10"/>
      <c r="CPK9" s="10"/>
      <c r="CPL9" s="10"/>
      <c r="CPM9" s="10"/>
      <c r="CPN9" s="10"/>
      <c r="CPO9" s="10"/>
      <c r="CPP9" s="10"/>
      <c r="CPQ9" s="10"/>
      <c r="CPR9" s="10"/>
      <c r="CPS9" s="10"/>
      <c r="CPT9" s="10"/>
      <c r="CPU9" s="10"/>
      <c r="CPV9" s="10"/>
      <c r="CPW9" s="10"/>
      <c r="CPX9" s="10"/>
      <c r="CPY9" s="10"/>
      <c r="CPZ9" s="10"/>
      <c r="CQA9" s="10"/>
      <c r="CQB9" s="10"/>
      <c r="CQC9" s="10"/>
      <c r="CQD9" s="10"/>
      <c r="CQE9" s="10"/>
      <c r="CQF9" s="10"/>
      <c r="CQG9" s="10"/>
      <c r="CQH9" s="10"/>
      <c r="CQI9" s="10"/>
      <c r="CQJ9" s="10"/>
      <c r="CQK9" s="10"/>
      <c r="CQL9" s="10"/>
      <c r="CQM9" s="10"/>
      <c r="CQN9" s="10"/>
      <c r="CQO9" s="10"/>
      <c r="CQP9" s="10"/>
      <c r="CQQ9" s="10"/>
      <c r="CQR9" s="10"/>
      <c r="CQS9" s="10"/>
      <c r="CQT9" s="10"/>
      <c r="CQU9" s="10"/>
      <c r="CQV9" s="10"/>
      <c r="CQW9" s="10"/>
      <c r="CQX9" s="10"/>
      <c r="CQY9" s="10"/>
      <c r="CQZ9" s="10"/>
      <c r="CRA9" s="10"/>
      <c r="CRB9" s="10"/>
      <c r="CRC9" s="10"/>
      <c r="CRD9" s="10"/>
      <c r="CRE9" s="10"/>
      <c r="CRF9" s="10"/>
      <c r="CRG9" s="10"/>
      <c r="CRH9" s="10"/>
      <c r="CRI9" s="10"/>
      <c r="CRJ9" s="10"/>
      <c r="CRK9" s="10"/>
      <c r="CRL9" s="10"/>
      <c r="CRM9" s="10"/>
      <c r="CRN9" s="10"/>
      <c r="CRO9" s="10"/>
      <c r="CRP9" s="10"/>
      <c r="CRQ9" s="10"/>
      <c r="CRR9" s="10"/>
      <c r="CRS9" s="10"/>
      <c r="CRT9" s="10"/>
      <c r="CRU9" s="10"/>
      <c r="CRV9" s="10"/>
      <c r="CRW9" s="10"/>
      <c r="CRX9" s="10"/>
      <c r="CRY9" s="10"/>
      <c r="CRZ9" s="10"/>
      <c r="CSA9" s="10"/>
      <c r="CSB9" s="10"/>
      <c r="CSC9" s="10"/>
      <c r="CSD9" s="10"/>
      <c r="CSE9" s="10"/>
      <c r="CSF9" s="10"/>
      <c r="CSG9" s="10"/>
      <c r="CSH9" s="10"/>
      <c r="CSI9" s="10"/>
      <c r="CSJ9" s="10"/>
      <c r="CSK9" s="10"/>
      <c r="CSL9" s="10"/>
      <c r="CSM9" s="10"/>
      <c r="CSN9" s="10"/>
      <c r="CSO9" s="10"/>
      <c r="CSP9" s="10"/>
      <c r="CSQ9" s="10"/>
      <c r="CSR9" s="10"/>
      <c r="CSS9" s="10"/>
      <c r="CST9" s="10"/>
      <c r="CSU9" s="10"/>
      <c r="CSV9" s="10"/>
      <c r="CSW9" s="10"/>
      <c r="CSX9" s="10"/>
      <c r="CSY9" s="10"/>
      <c r="CSZ9" s="10"/>
      <c r="CTA9" s="10"/>
      <c r="CTB9" s="10"/>
      <c r="CTC9" s="10"/>
      <c r="CTD9" s="10"/>
      <c r="CTE9" s="10"/>
      <c r="CTF9" s="10"/>
      <c r="CTG9" s="10"/>
      <c r="CTH9" s="10"/>
      <c r="CTI9" s="10"/>
      <c r="CTJ9" s="10"/>
      <c r="CTK9" s="10"/>
      <c r="CTL9" s="10"/>
      <c r="CTM9" s="10"/>
      <c r="CTN9" s="10"/>
      <c r="CTO9" s="10"/>
      <c r="CTP9" s="10"/>
      <c r="CTQ9" s="10"/>
      <c r="CTR9" s="10"/>
      <c r="CTS9" s="10"/>
      <c r="CTT9" s="10"/>
      <c r="CTU9" s="10"/>
      <c r="CTV9" s="10"/>
      <c r="CTW9" s="10"/>
      <c r="CTX9" s="10"/>
      <c r="CTY9" s="10"/>
      <c r="CTZ9" s="10"/>
      <c r="CUA9" s="10"/>
      <c r="CUB9" s="10"/>
      <c r="CUC9" s="10"/>
      <c r="CUD9" s="10"/>
      <c r="CUE9" s="10"/>
      <c r="CUF9" s="10"/>
      <c r="CUG9" s="10"/>
      <c r="CUH9" s="10"/>
      <c r="CUI9" s="10"/>
      <c r="CUJ9" s="10"/>
      <c r="CUK9" s="10"/>
      <c r="CUL9" s="10"/>
      <c r="CUM9" s="10"/>
      <c r="CUN9" s="10"/>
      <c r="CUO9" s="10"/>
      <c r="CUP9" s="10"/>
      <c r="CUQ9" s="10"/>
      <c r="CUR9" s="10"/>
      <c r="CUS9" s="10"/>
      <c r="CUT9" s="10"/>
      <c r="CUU9" s="10"/>
      <c r="CUV9" s="10"/>
      <c r="CUW9" s="10"/>
      <c r="CUX9" s="10"/>
      <c r="CUY9" s="10"/>
      <c r="CUZ9" s="10"/>
      <c r="CVA9" s="10"/>
      <c r="CVB9" s="10"/>
      <c r="CVC9" s="10"/>
      <c r="CVD9" s="10"/>
      <c r="CVE9" s="10"/>
      <c r="CVF9" s="10"/>
      <c r="CVG9" s="10"/>
      <c r="CVH9" s="10"/>
      <c r="CVI9" s="10"/>
      <c r="CVJ9" s="10"/>
      <c r="CVK9" s="10"/>
      <c r="CVL9" s="10"/>
      <c r="CVM9" s="10"/>
      <c r="CVN9" s="10"/>
      <c r="CVO9" s="10"/>
      <c r="CVP9" s="10"/>
      <c r="CVQ9" s="10"/>
      <c r="CVR9" s="10"/>
      <c r="CVS9" s="10"/>
      <c r="CVT9" s="10"/>
      <c r="CVU9" s="10"/>
      <c r="CVV9" s="10"/>
      <c r="CVW9" s="10"/>
      <c r="CVX9" s="10"/>
      <c r="CVY9" s="10"/>
      <c r="CVZ9" s="10"/>
      <c r="CWA9" s="10"/>
      <c r="CWB9" s="10"/>
      <c r="CWC9" s="10"/>
      <c r="CWD9" s="10"/>
      <c r="CWE9" s="10"/>
      <c r="CWF9" s="10"/>
      <c r="CWG9" s="10"/>
      <c r="CWH9" s="10"/>
      <c r="CWI9" s="10"/>
      <c r="CWJ9" s="10"/>
      <c r="CWK9" s="10"/>
      <c r="CWL9" s="10"/>
      <c r="CWM9" s="10"/>
      <c r="CWN9" s="10"/>
      <c r="CWO9" s="10"/>
      <c r="CWP9" s="10"/>
      <c r="CWQ9" s="10"/>
      <c r="CWR9" s="10"/>
      <c r="CWS9" s="10"/>
      <c r="CWT9" s="10"/>
      <c r="CWU9" s="10"/>
      <c r="CWV9" s="10"/>
      <c r="CWW9" s="10"/>
      <c r="CWX9" s="10"/>
      <c r="CWY9" s="10"/>
      <c r="CWZ9" s="10"/>
      <c r="CXA9" s="10"/>
      <c r="CXB9" s="10"/>
      <c r="CXC9" s="10"/>
      <c r="CXD9" s="10"/>
      <c r="CXE9" s="10"/>
      <c r="CXF9" s="10"/>
      <c r="CXG9" s="10"/>
      <c r="CXH9" s="10"/>
      <c r="CXI9" s="10"/>
      <c r="CXJ9" s="10"/>
      <c r="CXK9" s="10"/>
      <c r="CXL9" s="10"/>
      <c r="CXM9" s="10"/>
      <c r="CXN9" s="10"/>
      <c r="CXO9" s="10"/>
      <c r="CXP9" s="10"/>
      <c r="CXQ9" s="10"/>
      <c r="CXR9" s="10"/>
      <c r="CXS9" s="10"/>
      <c r="CXT9" s="10"/>
      <c r="CXU9" s="10"/>
      <c r="CXV9" s="10"/>
      <c r="CXW9" s="10"/>
      <c r="CXX9" s="10"/>
      <c r="CXY9" s="10"/>
      <c r="CXZ9" s="10"/>
      <c r="CYA9" s="10"/>
      <c r="CYB9" s="10"/>
      <c r="CYC9" s="10"/>
      <c r="CYD9" s="10"/>
      <c r="CYE9" s="10"/>
      <c r="CYF9" s="10"/>
      <c r="CYG9" s="10"/>
      <c r="CYH9" s="10"/>
      <c r="CYI9" s="10"/>
      <c r="CYJ9" s="10"/>
      <c r="CYK9" s="10"/>
      <c r="CYL9" s="10"/>
      <c r="CYM9" s="10"/>
      <c r="CYN9" s="10"/>
      <c r="CYO9" s="10"/>
      <c r="CYP9" s="10"/>
      <c r="CYQ9" s="10"/>
      <c r="CYR9" s="10"/>
      <c r="CYS9" s="10"/>
      <c r="CYT9" s="10"/>
      <c r="CYU9" s="10"/>
      <c r="CYV9" s="10"/>
      <c r="CYW9" s="10"/>
      <c r="CYX9" s="10"/>
      <c r="CYY9" s="10"/>
      <c r="CYZ9" s="10"/>
      <c r="CZA9" s="10"/>
      <c r="CZB9" s="10"/>
      <c r="CZC9" s="10"/>
      <c r="CZD9" s="10"/>
      <c r="CZE9" s="10"/>
      <c r="CZF9" s="10"/>
      <c r="CZG9" s="10"/>
      <c r="CZH9" s="10"/>
      <c r="CZI9" s="10"/>
      <c r="CZJ9" s="10"/>
      <c r="CZK9" s="10"/>
      <c r="CZL9" s="10"/>
      <c r="CZM9" s="10"/>
      <c r="CZN9" s="10"/>
      <c r="CZO9" s="10"/>
      <c r="CZP9" s="10"/>
      <c r="CZQ9" s="10"/>
      <c r="CZR9" s="10"/>
      <c r="CZS9" s="10"/>
      <c r="CZT9" s="10"/>
      <c r="CZU9" s="10"/>
      <c r="CZV9" s="10"/>
      <c r="CZW9" s="10"/>
      <c r="CZX9" s="10"/>
      <c r="CZY9" s="10"/>
      <c r="CZZ9" s="10"/>
      <c r="DAA9" s="10"/>
      <c r="DAB9" s="10"/>
      <c r="DAC9" s="10"/>
      <c r="DAD9" s="10"/>
      <c r="DAE9" s="10"/>
      <c r="DAF9" s="10"/>
      <c r="DAG9" s="10"/>
      <c r="DAH9" s="10"/>
      <c r="DAI9" s="10"/>
      <c r="DAJ9" s="10"/>
      <c r="DAK9" s="10"/>
      <c r="DAL9" s="10"/>
      <c r="DAM9" s="10"/>
      <c r="DAN9" s="10"/>
      <c r="DAO9" s="10"/>
      <c r="DAP9" s="10"/>
      <c r="DAQ9" s="10"/>
      <c r="DAR9" s="10"/>
      <c r="DAS9" s="10"/>
      <c r="DAT9" s="10"/>
      <c r="DAU9" s="10"/>
      <c r="DAV9" s="10"/>
      <c r="DAW9" s="10"/>
      <c r="DAX9" s="10"/>
      <c r="DAY9" s="10"/>
      <c r="DAZ9" s="10"/>
      <c r="DBA9" s="10"/>
      <c r="DBB9" s="10"/>
      <c r="DBC9" s="10"/>
      <c r="DBD9" s="10"/>
      <c r="DBE9" s="10"/>
      <c r="DBF9" s="10"/>
      <c r="DBG9" s="10"/>
      <c r="DBH9" s="10"/>
      <c r="DBI9" s="10"/>
      <c r="DBJ9" s="10"/>
      <c r="DBK9" s="10"/>
      <c r="DBL9" s="10"/>
      <c r="DBM9" s="10"/>
      <c r="DBN9" s="10"/>
      <c r="DBO9" s="10"/>
      <c r="DBP9" s="10"/>
      <c r="DBQ9" s="10"/>
      <c r="DBR9" s="10"/>
      <c r="DBS9" s="10"/>
      <c r="DBT9" s="10"/>
      <c r="DBU9" s="10"/>
      <c r="DBV9" s="10"/>
      <c r="DBW9" s="10"/>
      <c r="DBX9" s="10"/>
      <c r="DBY9" s="10"/>
      <c r="DBZ9" s="10"/>
      <c r="DCA9" s="10"/>
      <c r="DCB9" s="10"/>
      <c r="DCC9" s="10"/>
      <c r="DCD9" s="10"/>
      <c r="DCE9" s="10"/>
      <c r="DCF9" s="10"/>
      <c r="DCG9" s="10"/>
      <c r="DCH9" s="10"/>
      <c r="DCI9" s="10"/>
      <c r="DCJ9" s="10"/>
      <c r="DCK9" s="10"/>
      <c r="DCL9" s="10"/>
      <c r="DCM9" s="10"/>
      <c r="DCN9" s="10"/>
      <c r="DCO9" s="10"/>
      <c r="DCP9" s="10"/>
      <c r="DCQ9" s="10"/>
      <c r="DCR9" s="10"/>
      <c r="DCS9" s="10"/>
      <c r="DCT9" s="10"/>
      <c r="DCU9" s="10"/>
      <c r="DCV9" s="10"/>
      <c r="DCW9" s="10"/>
      <c r="DCX9" s="10"/>
      <c r="DCY9" s="10"/>
      <c r="DCZ9" s="10"/>
      <c r="DDA9" s="10"/>
      <c r="DDB9" s="10"/>
      <c r="DDC9" s="10"/>
      <c r="DDD9" s="10"/>
      <c r="DDE9" s="10"/>
      <c r="DDF9" s="10"/>
      <c r="DDG9" s="10"/>
      <c r="DDH9" s="10"/>
      <c r="DDI9" s="10"/>
      <c r="DDJ9" s="10"/>
      <c r="DDK9" s="10"/>
      <c r="DDL9" s="10"/>
      <c r="DDM9" s="10"/>
      <c r="DDN9" s="10"/>
      <c r="DDO9" s="10"/>
      <c r="DDP9" s="10"/>
      <c r="DDQ9" s="10"/>
      <c r="DDR9" s="10"/>
      <c r="DDS9" s="10"/>
      <c r="DDT9" s="10"/>
      <c r="DDU9" s="10"/>
      <c r="DDV9" s="10"/>
      <c r="DDW9" s="10"/>
      <c r="DDX9" s="10"/>
      <c r="DDY9" s="10"/>
      <c r="DDZ9" s="10"/>
      <c r="DEA9" s="10"/>
      <c r="DEB9" s="10"/>
      <c r="DEC9" s="10"/>
      <c r="DED9" s="10"/>
      <c r="DEE9" s="10"/>
      <c r="DEF9" s="10"/>
      <c r="DEG9" s="10"/>
      <c r="DEH9" s="10"/>
      <c r="DEI9" s="10"/>
      <c r="DEJ9" s="10"/>
      <c r="DEK9" s="10"/>
      <c r="DEL9" s="10"/>
      <c r="DEM9" s="10"/>
      <c r="DEN9" s="10"/>
      <c r="DEO9" s="10"/>
      <c r="DEP9" s="10"/>
      <c r="DEQ9" s="10"/>
      <c r="DER9" s="10"/>
      <c r="DES9" s="10"/>
      <c r="DET9" s="10"/>
      <c r="DEU9" s="10"/>
      <c r="DEV9" s="10"/>
      <c r="DEW9" s="10"/>
      <c r="DEX9" s="10"/>
      <c r="DEY9" s="10"/>
      <c r="DEZ9" s="10"/>
      <c r="DFA9" s="10"/>
      <c r="DFB9" s="10"/>
      <c r="DFC9" s="10"/>
      <c r="DFD9" s="10"/>
      <c r="DFE9" s="10"/>
      <c r="DFF9" s="10"/>
      <c r="DFG9" s="10"/>
      <c r="DFH9" s="10"/>
      <c r="DFI9" s="10"/>
      <c r="DFJ9" s="10"/>
      <c r="DFK9" s="10"/>
      <c r="DFL9" s="10"/>
      <c r="DFM9" s="10"/>
      <c r="DFN9" s="10"/>
      <c r="DFO9" s="10"/>
      <c r="DFP9" s="10"/>
      <c r="DFQ9" s="10"/>
      <c r="DFR9" s="10"/>
      <c r="DFS9" s="10"/>
      <c r="DFT9" s="10"/>
      <c r="DFU9" s="10"/>
      <c r="DFV9" s="10"/>
      <c r="DFW9" s="10"/>
      <c r="DFX9" s="10"/>
      <c r="DFY9" s="10"/>
      <c r="DFZ9" s="10"/>
      <c r="DGA9" s="10"/>
      <c r="DGB9" s="10"/>
      <c r="DGC9" s="10"/>
      <c r="DGD9" s="10"/>
      <c r="DGE9" s="10"/>
      <c r="DGF9" s="10"/>
      <c r="DGG9" s="10"/>
      <c r="DGH9" s="10"/>
      <c r="DGI9" s="10"/>
      <c r="DGJ9" s="10"/>
      <c r="DGK9" s="10"/>
      <c r="DGL9" s="10"/>
      <c r="DGM9" s="10"/>
      <c r="DGN9" s="10"/>
      <c r="DGO9" s="10"/>
      <c r="DGP9" s="10"/>
      <c r="DGQ9" s="10"/>
      <c r="DGR9" s="10"/>
      <c r="DGS9" s="10"/>
      <c r="DGT9" s="10"/>
      <c r="DGU9" s="10"/>
      <c r="DGV9" s="10"/>
      <c r="DGW9" s="10"/>
      <c r="DGX9" s="10"/>
      <c r="DGY9" s="10"/>
      <c r="DGZ9" s="10"/>
      <c r="DHA9" s="10"/>
      <c r="DHB9" s="10"/>
      <c r="DHC9" s="10"/>
      <c r="DHD9" s="10"/>
      <c r="DHE9" s="10"/>
      <c r="DHF9" s="10"/>
      <c r="DHG9" s="10"/>
      <c r="DHH9" s="10"/>
      <c r="DHI9" s="10"/>
      <c r="DHJ9" s="10"/>
      <c r="DHK9" s="10"/>
      <c r="DHL9" s="10"/>
      <c r="DHM9" s="10"/>
      <c r="DHN9" s="10"/>
      <c r="DHO9" s="10"/>
      <c r="DHP9" s="10"/>
      <c r="DHQ9" s="10"/>
      <c r="DHR9" s="10"/>
      <c r="DHS9" s="10"/>
      <c r="DHT9" s="10"/>
      <c r="DHU9" s="10"/>
      <c r="DHV9" s="10"/>
      <c r="DHW9" s="10"/>
      <c r="DHX9" s="10"/>
      <c r="DHY9" s="10"/>
      <c r="DHZ9" s="10"/>
      <c r="DIA9" s="10"/>
      <c r="DIB9" s="10"/>
      <c r="DIC9" s="10"/>
      <c r="DID9" s="10"/>
      <c r="DIE9" s="10"/>
      <c r="DIF9" s="10"/>
      <c r="DIG9" s="10"/>
      <c r="DIH9" s="10"/>
      <c r="DII9" s="10"/>
      <c r="DIJ9" s="10"/>
      <c r="DIK9" s="10"/>
      <c r="DIL9" s="10"/>
      <c r="DIM9" s="10"/>
      <c r="DIN9" s="10"/>
      <c r="DIO9" s="10"/>
      <c r="DIP9" s="10"/>
      <c r="DIQ9" s="10"/>
      <c r="DIR9" s="10"/>
      <c r="DIS9" s="10"/>
      <c r="DIT9" s="10"/>
      <c r="DIU9" s="10"/>
      <c r="DIV9" s="10"/>
      <c r="DIW9" s="10"/>
      <c r="DIX9" s="10"/>
      <c r="DIY9" s="10"/>
      <c r="DIZ9" s="10"/>
      <c r="DJA9" s="10"/>
      <c r="DJB9" s="10"/>
      <c r="DJC9" s="10"/>
      <c r="DJD9" s="10"/>
      <c r="DJE9" s="10"/>
      <c r="DJF9" s="10"/>
      <c r="DJG9" s="10"/>
      <c r="DJH9" s="10"/>
      <c r="DJI9" s="10"/>
      <c r="DJJ9" s="10"/>
      <c r="DJK9" s="10"/>
      <c r="DJL9" s="10"/>
      <c r="DJM9" s="10"/>
      <c r="DJN9" s="10"/>
      <c r="DJO9" s="10"/>
      <c r="DJP9" s="10"/>
      <c r="DJQ9" s="10"/>
      <c r="DJR9" s="10"/>
      <c r="DJS9" s="10"/>
      <c r="DJT9" s="10"/>
      <c r="DJU9" s="10"/>
      <c r="DJV9" s="10"/>
      <c r="DJW9" s="10"/>
      <c r="DJX9" s="10"/>
      <c r="DJY9" s="10"/>
      <c r="DJZ9" s="10"/>
      <c r="DKA9" s="10"/>
      <c r="DKB9" s="10"/>
      <c r="DKC9" s="10"/>
      <c r="DKD9" s="10"/>
      <c r="DKE9" s="10"/>
      <c r="DKF9" s="10"/>
      <c r="DKG9" s="10"/>
      <c r="DKH9" s="10"/>
      <c r="DKI9" s="10"/>
      <c r="DKJ9" s="10"/>
      <c r="DKK9" s="10"/>
      <c r="DKL9" s="10"/>
      <c r="DKM9" s="10"/>
      <c r="DKN9" s="10"/>
      <c r="DKO9" s="10"/>
      <c r="DKP9" s="10"/>
      <c r="DKQ9" s="10"/>
      <c r="DKR9" s="10"/>
      <c r="DKS9" s="10"/>
      <c r="DKT9" s="10"/>
      <c r="DKU9" s="10"/>
      <c r="DKV9" s="10"/>
      <c r="DKW9" s="10"/>
      <c r="DKX9" s="10"/>
      <c r="DKY9" s="10"/>
      <c r="DKZ9" s="10"/>
      <c r="DLA9" s="10"/>
      <c r="DLB9" s="10"/>
      <c r="DLC9" s="10"/>
      <c r="DLD9" s="10"/>
      <c r="DLE9" s="10"/>
      <c r="DLF9" s="10"/>
      <c r="DLG9" s="10"/>
      <c r="DLH9" s="10"/>
      <c r="DLI9" s="10"/>
      <c r="DLJ9" s="10"/>
      <c r="DLK9" s="10"/>
      <c r="DLL9" s="10"/>
      <c r="DLM9" s="10"/>
      <c r="DLN9" s="10"/>
      <c r="DLO9" s="10"/>
      <c r="DLP9" s="10"/>
      <c r="DLQ9" s="10"/>
      <c r="DLR9" s="10"/>
      <c r="DLS9" s="10"/>
      <c r="DLT9" s="10"/>
      <c r="DLU9" s="10"/>
      <c r="DLV9" s="10"/>
      <c r="DLW9" s="10"/>
      <c r="DLX9" s="10"/>
      <c r="DLY9" s="10"/>
      <c r="DLZ9" s="10"/>
      <c r="DMA9" s="10"/>
      <c r="DMB9" s="10"/>
      <c r="DMC9" s="10"/>
      <c r="DMD9" s="10"/>
      <c r="DME9" s="10"/>
      <c r="DMF9" s="10"/>
      <c r="DMG9" s="10"/>
      <c r="DMH9" s="10"/>
      <c r="DMI9" s="10"/>
      <c r="DMJ9" s="10"/>
      <c r="DMK9" s="10"/>
      <c r="DML9" s="10"/>
      <c r="DMM9" s="10"/>
      <c r="DMN9" s="10"/>
      <c r="DMO9" s="10"/>
      <c r="DMP9" s="10"/>
      <c r="DMQ9" s="10"/>
      <c r="DMR9" s="10"/>
      <c r="DMS9" s="10"/>
      <c r="DMT9" s="10"/>
      <c r="DMU9" s="10"/>
      <c r="DMV9" s="10"/>
      <c r="DMW9" s="10"/>
      <c r="DMX9" s="10"/>
      <c r="DMY9" s="10"/>
      <c r="DMZ9" s="10"/>
      <c r="DNA9" s="10"/>
      <c r="DNB9" s="10"/>
      <c r="DNC9" s="10"/>
      <c r="DND9" s="10"/>
      <c r="DNE9" s="10"/>
      <c r="DNF9" s="10"/>
      <c r="DNG9" s="10"/>
      <c r="DNH9" s="10"/>
      <c r="DNI9" s="10"/>
      <c r="DNJ9" s="10"/>
      <c r="DNK9" s="10"/>
      <c r="DNL9" s="10"/>
      <c r="DNM9" s="10"/>
      <c r="DNN9" s="10"/>
      <c r="DNO9" s="10"/>
      <c r="DNP9" s="10"/>
      <c r="DNQ9" s="10"/>
      <c r="DNR9" s="10"/>
      <c r="DNS9" s="10"/>
      <c r="DNT9" s="10"/>
      <c r="DNU9" s="10"/>
      <c r="DNV9" s="10"/>
      <c r="DNW9" s="10"/>
      <c r="DNX9" s="10"/>
      <c r="DNY9" s="10"/>
      <c r="DNZ9" s="10"/>
      <c r="DOA9" s="10"/>
      <c r="DOB9" s="10"/>
      <c r="DOC9" s="10"/>
      <c r="DOD9" s="10"/>
      <c r="DOE9" s="10"/>
      <c r="DOF9" s="10"/>
      <c r="DOG9" s="10"/>
      <c r="DOH9" s="10"/>
      <c r="DOI9" s="10"/>
      <c r="DOJ9" s="10"/>
      <c r="DOK9" s="10"/>
      <c r="DOL9" s="10"/>
      <c r="DOM9" s="10"/>
      <c r="DON9" s="10"/>
      <c r="DOO9" s="10"/>
      <c r="DOP9" s="10"/>
      <c r="DOQ9" s="10"/>
      <c r="DOR9" s="10"/>
      <c r="DOS9" s="10"/>
      <c r="DOT9" s="10"/>
      <c r="DOU9" s="10"/>
      <c r="DOV9" s="10"/>
      <c r="DOW9" s="10"/>
      <c r="DOX9" s="10"/>
      <c r="DOY9" s="10"/>
      <c r="DOZ9" s="10"/>
      <c r="DPA9" s="10"/>
      <c r="DPB9" s="10"/>
      <c r="DPC9" s="10"/>
      <c r="DPD9" s="10"/>
      <c r="DPE9" s="10"/>
      <c r="DPF9" s="10"/>
      <c r="DPG9" s="10"/>
      <c r="DPH9" s="10"/>
      <c r="DPI9" s="10"/>
      <c r="DPJ9" s="10"/>
      <c r="DPK9" s="10"/>
      <c r="DPL9" s="10"/>
      <c r="DPM9" s="10"/>
      <c r="DPN9" s="10"/>
      <c r="DPO9" s="10"/>
      <c r="DPP9" s="10"/>
      <c r="DPQ9" s="10"/>
      <c r="DPR9" s="10"/>
      <c r="DPS9" s="10"/>
      <c r="DPT9" s="10"/>
      <c r="DPU9" s="10"/>
      <c r="DPV9" s="10"/>
      <c r="DPW9" s="10"/>
      <c r="DPX9" s="10"/>
      <c r="DPY9" s="10"/>
      <c r="DPZ9" s="10"/>
      <c r="DQA9" s="10"/>
      <c r="DQB9" s="10"/>
      <c r="DQC9" s="10"/>
      <c r="DQD9" s="10"/>
      <c r="DQE9" s="10"/>
      <c r="DQF9" s="10"/>
      <c r="DQG9" s="10"/>
      <c r="DQH9" s="10"/>
      <c r="DQI9" s="10"/>
      <c r="DQJ9" s="10"/>
      <c r="DQK9" s="10"/>
      <c r="DQL9" s="10"/>
      <c r="DQM9" s="10"/>
      <c r="DQN9" s="10"/>
      <c r="DQO9" s="10"/>
      <c r="DQP9" s="10"/>
      <c r="DQQ9" s="10"/>
      <c r="DQR9" s="10"/>
      <c r="DQS9" s="10"/>
      <c r="DQT9" s="10"/>
      <c r="DQU9" s="10"/>
      <c r="DQV9" s="10"/>
      <c r="DQW9" s="10"/>
      <c r="DQX9" s="10"/>
      <c r="DQY9" s="10"/>
      <c r="DQZ9" s="10"/>
      <c r="DRA9" s="10"/>
      <c r="DRB9" s="10"/>
      <c r="DRC9" s="10"/>
      <c r="DRD9" s="10"/>
      <c r="DRE9" s="10"/>
      <c r="DRF9" s="10"/>
      <c r="DRG9" s="10"/>
      <c r="DRH9" s="10"/>
      <c r="DRI9" s="10"/>
      <c r="DRJ9" s="10"/>
      <c r="DRK9" s="10"/>
      <c r="DRL9" s="10"/>
      <c r="DRM9" s="10"/>
      <c r="DRN9" s="10"/>
      <c r="DRO9" s="10"/>
      <c r="DRP9" s="10"/>
      <c r="DRQ9" s="10"/>
      <c r="DRR9" s="10"/>
      <c r="DRS9" s="10"/>
      <c r="DRT9" s="10"/>
      <c r="DRU9" s="10"/>
      <c r="DRV9" s="10"/>
      <c r="DRW9" s="10"/>
      <c r="DRX9" s="10"/>
      <c r="DRY9" s="10"/>
      <c r="DRZ9" s="10"/>
      <c r="DSA9" s="10"/>
      <c r="DSB9" s="10"/>
      <c r="DSC9" s="10"/>
      <c r="DSD9" s="10"/>
      <c r="DSE9" s="10"/>
      <c r="DSF9" s="10"/>
      <c r="DSG9" s="10"/>
      <c r="DSH9" s="10"/>
      <c r="DSI9" s="10"/>
      <c r="DSJ9" s="10"/>
      <c r="DSK9" s="10"/>
      <c r="DSL9" s="10"/>
      <c r="DSM9" s="10"/>
      <c r="DSN9" s="10"/>
      <c r="DSO9" s="10"/>
      <c r="DSP9" s="10"/>
      <c r="DSQ9" s="10"/>
      <c r="DSR9" s="10"/>
      <c r="DSS9" s="10"/>
      <c r="DST9" s="10"/>
      <c r="DSU9" s="10"/>
      <c r="DSV9" s="10"/>
      <c r="DSW9" s="10"/>
      <c r="DSX9" s="10"/>
      <c r="DSY9" s="10"/>
      <c r="DSZ9" s="10"/>
      <c r="DTA9" s="10"/>
      <c r="DTB9" s="10"/>
      <c r="DTC9" s="10"/>
      <c r="DTD9" s="10"/>
      <c r="DTE9" s="10"/>
      <c r="DTF9" s="10"/>
      <c r="DTG9" s="10"/>
      <c r="DTH9" s="10"/>
      <c r="DTI9" s="10"/>
      <c r="DTJ9" s="10"/>
      <c r="DTK9" s="10"/>
      <c r="DTL9" s="10"/>
      <c r="DTM9" s="10"/>
      <c r="DTN9" s="10"/>
      <c r="DTO9" s="10"/>
      <c r="DTP9" s="10"/>
      <c r="DTQ9" s="10"/>
      <c r="DTR9" s="10"/>
      <c r="DTS9" s="10"/>
      <c r="DTT9" s="10"/>
      <c r="DTU9" s="10"/>
      <c r="DTV9" s="10"/>
      <c r="DTW9" s="10"/>
      <c r="DTX9" s="10"/>
      <c r="DTY9" s="10"/>
      <c r="DTZ9" s="10"/>
      <c r="DUA9" s="10"/>
      <c r="DUB9" s="10"/>
      <c r="DUC9" s="10"/>
      <c r="DUD9" s="10"/>
      <c r="DUE9" s="10"/>
      <c r="DUF9" s="10"/>
      <c r="DUG9" s="10"/>
      <c r="DUH9" s="10"/>
      <c r="DUI9" s="10"/>
      <c r="DUJ9" s="10"/>
      <c r="DUK9" s="10"/>
      <c r="DUL9" s="10"/>
      <c r="DUM9" s="10"/>
      <c r="DUN9" s="10"/>
      <c r="DUO9" s="10"/>
      <c r="DUP9" s="10"/>
      <c r="DUQ9" s="10"/>
      <c r="DUR9" s="10"/>
      <c r="DUS9" s="10"/>
      <c r="DUT9" s="10"/>
      <c r="DUU9" s="10"/>
      <c r="DUV9" s="10"/>
      <c r="DUW9" s="10"/>
      <c r="DUX9" s="10"/>
      <c r="DUY9" s="10"/>
      <c r="DUZ9" s="10"/>
      <c r="DVA9" s="10"/>
      <c r="DVB9" s="10"/>
      <c r="DVC9" s="10"/>
      <c r="DVD9" s="10"/>
      <c r="DVE9" s="10"/>
      <c r="DVF9" s="10"/>
      <c r="DVG9" s="10"/>
      <c r="DVH9" s="10"/>
      <c r="DVI9" s="10"/>
      <c r="DVJ9" s="10"/>
      <c r="DVK9" s="10"/>
      <c r="DVL9" s="10"/>
      <c r="DVM9" s="10"/>
      <c r="DVN9" s="10"/>
      <c r="DVO9" s="10"/>
      <c r="DVP9" s="10"/>
      <c r="DVQ9" s="10"/>
      <c r="DVR9" s="10"/>
      <c r="DVS9" s="10"/>
      <c r="DVT9" s="10"/>
      <c r="DVU9" s="10"/>
      <c r="DVV9" s="10"/>
      <c r="DVW9" s="10"/>
      <c r="DVX9" s="10"/>
      <c r="DVY9" s="10"/>
      <c r="DVZ9" s="10"/>
      <c r="DWA9" s="10"/>
      <c r="DWB9" s="10"/>
      <c r="DWC9" s="10"/>
      <c r="DWD9" s="10"/>
      <c r="DWE9" s="10"/>
      <c r="DWF9" s="10"/>
      <c r="DWG9" s="10"/>
      <c r="DWH9" s="10"/>
      <c r="DWI9" s="10"/>
      <c r="DWJ9" s="10"/>
      <c r="DWK9" s="10"/>
      <c r="DWL9" s="10"/>
      <c r="DWM9" s="10"/>
      <c r="DWN9" s="10"/>
      <c r="DWO9" s="10"/>
      <c r="DWP9" s="10"/>
      <c r="DWQ9" s="10"/>
      <c r="DWR9" s="10"/>
      <c r="DWS9" s="10"/>
      <c r="DWT9" s="10"/>
      <c r="DWU9" s="10"/>
      <c r="DWV9" s="10"/>
      <c r="DWW9" s="10"/>
      <c r="DWX9" s="10"/>
      <c r="DWY9" s="10"/>
      <c r="DWZ9" s="10"/>
      <c r="DXA9" s="10"/>
      <c r="DXB9" s="10"/>
      <c r="DXC9" s="10"/>
      <c r="DXD9" s="10"/>
      <c r="DXE9" s="10"/>
      <c r="DXF9" s="10"/>
      <c r="DXG9" s="10"/>
      <c r="DXH9" s="10"/>
      <c r="DXI9" s="10"/>
      <c r="DXJ9" s="10"/>
      <c r="DXK9" s="10"/>
      <c r="DXL9" s="10"/>
      <c r="DXM9" s="10"/>
      <c r="DXN9" s="10"/>
      <c r="DXO9" s="10"/>
      <c r="DXP9" s="10"/>
      <c r="DXQ9" s="10"/>
      <c r="DXR9" s="10"/>
      <c r="DXS9" s="10"/>
      <c r="DXT9" s="10"/>
      <c r="DXU9" s="10"/>
      <c r="DXV9" s="10"/>
      <c r="DXW9" s="10"/>
      <c r="DXX9" s="10"/>
      <c r="DXY9" s="10"/>
      <c r="DXZ9" s="10"/>
      <c r="DYA9" s="10"/>
      <c r="DYB9" s="10"/>
      <c r="DYC9" s="10"/>
      <c r="DYD9" s="10"/>
      <c r="DYE9" s="10"/>
      <c r="DYF9" s="10"/>
      <c r="DYG9" s="10"/>
      <c r="DYH9" s="10"/>
      <c r="DYI9" s="10"/>
      <c r="DYJ9" s="10"/>
      <c r="DYK9" s="10"/>
      <c r="DYL9" s="10"/>
      <c r="DYM9" s="10"/>
      <c r="DYN9" s="10"/>
      <c r="DYO9" s="10"/>
      <c r="DYP9" s="10"/>
      <c r="DYQ9" s="10"/>
      <c r="DYR9" s="10"/>
      <c r="DYS9" s="10"/>
      <c r="DYT9" s="10"/>
      <c r="DYU9" s="10"/>
      <c r="DYV9" s="10"/>
      <c r="DYW9" s="10"/>
      <c r="DYX9" s="10"/>
      <c r="DYY9" s="10"/>
      <c r="DYZ9" s="10"/>
      <c r="DZA9" s="10"/>
      <c r="DZB9" s="10"/>
      <c r="DZC9" s="10"/>
      <c r="DZD9" s="10"/>
      <c r="DZE9" s="10"/>
      <c r="DZF9" s="10"/>
      <c r="DZG9" s="10"/>
      <c r="DZH9" s="10"/>
      <c r="DZI9" s="10"/>
      <c r="DZJ9" s="10"/>
      <c r="DZK9" s="10"/>
      <c r="DZL9" s="10"/>
      <c r="DZM9" s="10"/>
      <c r="DZN9" s="10"/>
      <c r="DZO9" s="10"/>
      <c r="DZP9" s="10"/>
      <c r="DZQ9" s="10"/>
      <c r="DZR9" s="10"/>
      <c r="DZS9" s="10"/>
      <c r="DZT9" s="10"/>
      <c r="DZU9" s="10"/>
      <c r="DZV9" s="10"/>
      <c r="DZW9" s="10"/>
      <c r="DZX9" s="10"/>
      <c r="DZY9" s="10"/>
      <c r="DZZ9" s="10"/>
      <c r="EAA9" s="10"/>
      <c r="EAB9" s="10"/>
      <c r="EAC9" s="10"/>
      <c r="EAD9" s="10"/>
      <c r="EAE9" s="10"/>
      <c r="EAF9" s="10"/>
      <c r="EAG9" s="10"/>
      <c r="EAH9" s="10"/>
      <c r="EAI9" s="10"/>
      <c r="EAJ9" s="10"/>
      <c r="EAK9" s="10"/>
      <c r="EAL9" s="10"/>
      <c r="EAM9" s="10"/>
      <c r="EAN9" s="10"/>
      <c r="EAO9" s="10"/>
      <c r="EAP9" s="10"/>
      <c r="EAQ9" s="10"/>
      <c r="EAR9" s="10"/>
      <c r="EAS9" s="10"/>
      <c r="EAT9" s="10"/>
      <c r="EAU9" s="10"/>
      <c r="EAV9" s="10"/>
      <c r="EAW9" s="10"/>
      <c r="EAX9" s="10"/>
      <c r="EAY9" s="10"/>
      <c r="EAZ9" s="10"/>
      <c r="EBA9" s="10"/>
      <c r="EBB9" s="10"/>
      <c r="EBC9" s="10"/>
      <c r="EBD9" s="10"/>
      <c r="EBE9" s="10"/>
      <c r="EBF9" s="10"/>
      <c r="EBG9" s="10"/>
      <c r="EBH9" s="10"/>
      <c r="EBI9" s="10"/>
      <c r="EBJ9" s="10"/>
      <c r="EBK9" s="10"/>
      <c r="EBL9" s="10"/>
      <c r="EBM9" s="10"/>
      <c r="EBN9" s="10"/>
      <c r="EBO9" s="10"/>
      <c r="EBP9" s="10"/>
      <c r="EBQ9" s="10"/>
      <c r="EBR9" s="10"/>
      <c r="EBS9" s="10"/>
      <c r="EBT9" s="10"/>
      <c r="EBU9" s="10"/>
      <c r="EBV9" s="10"/>
      <c r="EBW9" s="10"/>
      <c r="EBX9" s="10"/>
      <c r="EBY9" s="10"/>
      <c r="EBZ9" s="10"/>
      <c r="ECA9" s="10"/>
      <c r="ECB9" s="10"/>
      <c r="ECC9" s="10"/>
      <c r="ECD9" s="10"/>
      <c r="ECE9" s="10"/>
      <c r="ECF9" s="10"/>
      <c r="ECG9" s="10"/>
      <c r="ECH9" s="10"/>
      <c r="ECI9" s="10"/>
      <c r="ECJ9" s="10"/>
      <c r="ECK9" s="10"/>
      <c r="ECL9" s="10"/>
      <c r="ECM9" s="10"/>
      <c r="ECN9" s="10"/>
      <c r="ECO9" s="10"/>
      <c r="ECP9" s="10"/>
      <c r="ECQ9" s="10"/>
      <c r="ECR9" s="10"/>
      <c r="ECS9" s="10"/>
      <c r="ECT9" s="10"/>
      <c r="ECU9" s="10"/>
      <c r="ECV9" s="10"/>
      <c r="ECW9" s="10"/>
      <c r="ECX9" s="10"/>
      <c r="ECY9" s="10"/>
      <c r="ECZ9" s="10"/>
      <c r="EDA9" s="10"/>
      <c r="EDB9" s="10"/>
      <c r="EDC9" s="10"/>
      <c r="EDD9" s="10"/>
      <c r="EDE9" s="10"/>
      <c r="EDF9" s="10"/>
      <c r="EDG9" s="10"/>
      <c r="EDH9" s="10"/>
      <c r="EDI9" s="10"/>
      <c r="EDJ9" s="10"/>
      <c r="EDK9" s="10"/>
      <c r="EDL9" s="10"/>
      <c r="EDM9" s="10"/>
      <c r="EDN9" s="10"/>
      <c r="EDO9" s="10"/>
      <c r="EDP9" s="10"/>
      <c r="EDQ9" s="10"/>
      <c r="EDR9" s="10"/>
      <c r="EDS9" s="10"/>
      <c r="EDT9" s="10"/>
      <c r="EDU9" s="10"/>
      <c r="EDV9" s="10"/>
      <c r="EDW9" s="10"/>
      <c r="EDX9" s="10"/>
      <c r="EDY9" s="10"/>
      <c r="EDZ9" s="10"/>
      <c r="EEA9" s="10"/>
      <c r="EEB9" s="10"/>
      <c r="EEC9" s="10"/>
      <c r="EED9" s="10"/>
      <c r="EEE9" s="10"/>
      <c r="EEF9" s="10"/>
      <c r="EEG9" s="10"/>
      <c r="EEH9" s="10"/>
      <c r="EEI9" s="10"/>
      <c r="EEJ9" s="10"/>
      <c r="EEK9" s="10"/>
      <c r="EEL9" s="10"/>
      <c r="EEM9" s="10"/>
      <c r="EEN9" s="10"/>
      <c r="EEO9" s="10"/>
      <c r="EEP9" s="10"/>
      <c r="EEQ9" s="10"/>
      <c r="EER9" s="10"/>
      <c r="EES9" s="10"/>
      <c r="EET9" s="10"/>
      <c r="EEU9" s="10"/>
      <c r="EEV9" s="10"/>
      <c r="EEW9" s="10"/>
      <c r="EEX9" s="10"/>
      <c r="EEY9" s="10"/>
      <c r="EEZ9" s="10"/>
      <c r="EFA9" s="10"/>
      <c r="EFB9" s="10"/>
      <c r="EFC9" s="10"/>
      <c r="EFD9" s="10"/>
      <c r="EFE9" s="10"/>
      <c r="EFF9" s="10"/>
      <c r="EFG9" s="10"/>
      <c r="EFH9" s="10"/>
      <c r="EFI9" s="10"/>
      <c r="EFJ9" s="10"/>
      <c r="EFK9" s="10"/>
      <c r="EFL9" s="10"/>
      <c r="EFM9" s="10"/>
      <c r="EFN9" s="10"/>
      <c r="EFO9" s="10"/>
      <c r="EFP9" s="10"/>
      <c r="EFQ9" s="10"/>
      <c r="EFR9" s="10"/>
      <c r="EFS9" s="10"/>
      <c r="EFT9" s="10"/>
      <c r="EFU9" s="10"/>
      <c r="EFV9" s="10"/>
      <c r="EFW9" s="10"/>
      <c r="EFX9" s="10"/>
      <c r="EFY9" s="10"/>
      <c r="EFZ9" s="10"/>
      <c r="EGA9" s="10"/>
      <c r="EGB9" s="10"/>
      <c r="EGC9" s="10"/>
      <c r="EGD9" s="10"/>
      <c r="EGE9" s="10"/>
      <c r="EGF9" s="10"/>
      <c r="EGG9" s="10"/>
      <c r="EGH9" s="10"/>
      <c r="EGI9" s="10"/>
      <c r="EGJ9" s="10"/>
      <c r="EGK9" s="10"/>
      <c r="EGL9" s="10"/>
      <c r="EGM9" s="10"/>
      <c r="EGN9" s="10"/>
      <c r="EGO9" s="10"/>
      <c r="EGP9" s="10"/>
      <c r="EGQ9" s="10"/>
      <c r="EGR9" s="10"/>
      <c r="EGS9" s="10"/>
      <c r="EGT9" s="10"/>
      <c r="EGU9" s="10"/>
      <c r="EGV9" s="10"/>
      <c r="EGW9" s="10"/>
      <c r="EGX9" s="10"/>
      <c r="EGY9" s="10"/>
      <c r="EGZ9" s="10"/>
      <c r="EHA9" s="10"/>
      <c r="EHB9" s="10"/>
      <c r="EHC9" s="10"/>
      <c r="EHD9" s="10"/>
      <c r="EHE9" s="10"/>
      <c r="EHF9" s="10"/>
      <c r="EHG9" s="10"/>
      <c r="EHH9" s="10"/>
      <c r="EHI9" s="10"/>
      <c r="EHJ9" s="10"/>
      <c r="EHK9" s="10"/>
      <c r="EHL9" s="10"/>
      <c r="EHM9" s="10"/>
      <c r="EHN9" s="10"/>
      <c r="EHO9" s="10"/>
      <c r="EHP9" s="10"/>
      <c r="EHQ9" s="10"/>
      <c r="EHR9" s="10"/>
      <c r="EHS9" s="10"/>
      <c r="EHT9" s="10"/>
      <c r="EHU9" s="10"/>
      <c r="EHV9" s="10"/>
      <c r="EHW9" s="10"/>
      <c r="EHX9" s="10"/>
      <c r="EHY9" s="10"/>
      <c r="EHZ9" s="10"/>
      <c r="EIA9" s="10"/>
      <c r="EIB9" s="10"/>
      <c r="EIC9" s="10"/>
      <c r="EID9" s="10"/>
      <c r="EIE9" s="10"/>
      <c r="EIF9" s="10"/>
      <c r="EIG9" s="10"/>
      <c r="EIH9" s="10"/>
      <c r="EII9" s="10"/>
      <c r="EIJ9" s="10"/>
      <c r="EIK9" s="10"/>
      <c r="EIL9" s="10"/>
      <c r="EIM9" s="10"/>
      <c r="EIN9" s="10"/>
      <c r="EIO9" s="10"/>
      <c r="EIP9" s="10"/>
      <c r="EIQ9" s="10"/>
      <c r="EIR9" s="10"/>
      <c r="EIS9" s="10"/>
      <c r="EIT9" s="10"/>
      <c r="EIU9" s="10"/>
      <c r="EIV9" s="10"/>
      <c r="EIW9" s="10"/>
      <c r="EIX9" s="10"/>
      <c r="EIY9" s="10"/>
      <c r="EIZ9" s="10"/>
      <c r="EJA9" s="10"/>
      <c r="EJB9" s="10"/>
      <c r="EJC9" s="10"/>
      <c r="EJD9" s="10"/>
      <c r="EJE9" s="10"/>
      <c r="EJF9" s="10"/>
      <c r="EJG9" s="10"/>
      <c r="EJH9" s="10"/>
      <c r="EJI9" s="10"/>
      <c r="EJJ9" s="10"/>
      <c r="EJK9" s="10"/>
      <c r="EJL9" s="10"/>
      <c r="EJM9" s="10"/>
      <c r="EJN9" s="10"/>
      <c r="EJO9" s="10"/>
      <c r="EJP9" s="10"/>
      <c r="EJQ9" s="10"/>
      <c r="EJR9" s="10"/>
      <c r="EJS9" s="10"/>
      <c r="EJT9" s="10"/>
      <c r="EJU9" s="10"/>
      <c r="EJV9" s="10"/>
      <c r="EJW9" s="10"/>
      <c r="EJX9" s="10"/>
      <c r="EJY9" s="10"/>
      <c r="EJZ9" s="10"/>
      <c r="EKA9" s="10"/>
      <c r="EKB9" s="10"/>
      <c r="EKC9" s="10"/>
      <c r="EKD9" s="10"/>
      <c r="EKE9" s="10"/>
      <c r="EKF9" s="10"/>
      <c r="EKG9" s="10"/>
      <c r="EKH9" s="10"/>
      <c r="EKI9" s="10"/>
      <c r="EKJ9" s="10"/>
      <c r="EKK9" s="10"/>
      <c r="EKL9" s="10"/>
      <c r="EKM9" s="10"/>
      <c r="EKN9" s="10"/>
      <c r="EKO9" s="10"/>
      <c r="EKP9" s="10"/>
      <c r="EKQ9" s="10"/>
      <c r="EKR9" s="10"/>
      <c r="EKS9" s="10"/>
      <c r="EKT9" s="10"/>
      <c r="EKU9" s="10"/>
      <c r="EKV9" s="10"/>
      <c r="EKW9" s="10"/>
      <c r="EKX9" s="10"/>
      <c r="EKY9" s="10"/>
      <c r="EKZ9" s="10"/>
      <c r="ELA9" s="10"/>
      <c r="ELB9" s="10"/>
      <c r="ELC9" s="10"/>
      <c r="ELD9" s="10"/>
      <c r="ELE9" s="10"/>
      <c r="ELF9" s="10"/>
      <c r="ELG9" s="10"/>
      <c r="ELH9" s="10"/>
      <c r="ELI9" s="10"/>
      <c r="ELJ9" s="10"/>
      <c r="ELK9" s="10"/>
      <c r="ELL9" s="10"/>
      <c r="ELM9" s="10"/>
      <c r="ELN9" s="10"/>
      <c r="ELO9" s="10"/>
      <c r="ELP9" s="10"/>
      <c r="ELQ9" s="10"/>
      <c r="ELR9" s="10"/>
      <c r="ELS9" s="10"/>
      <c r="ELT9" s="10"/>
      <c r="ELU9" s="10"/>
      <c r="ELV9" s="10"/>
      <c r="ELW9" s="10"/>
      <c r="ELX9" s="10"/>
      <c r="ELY9" s="10"/>
      <c r="ELZ9" s="10"/>
      <c r="EMA9" s="10"/>
      <c r="EMB9" s="10"/>
      <c r="EMC9" s="10"/>
      <c r="EMD9" s="10"/>
      <c r="EME9" s="10"/>
      <c r="EMF9" s="10"/>
      <c r="EMG9" s="10"/>
      <c r="EMH9" s="10"/>
      <c r="EMI9" s="10"/>
      <c r="EMJ9" s="10"/>
      <c r="EMK9" s="10"/>
      <c r="EML9" s="10"/>
      <c r="EMM9" s="10"/>
      <c r="EMN9" s="10"/>
      <c r="EMO9" s="10"/>
      <c r="EMP9" s="10"/>
      <c r="EMQ9" s="10"/>
      <c r="EMR9" s="10"/>
      <c r="EMS9" s="10"/>
      <c r="EMT9" s="10"/>
      <c r="EMU9" s="10"/>
      <c r="EMV9" s="10"/>
      <c r="EMW9" s="10"/>
      <c r="EMX9" s="10"/>
      <c r="EMY9" s="10"/>
      <c r="EMZ9" s="10"/>
      <c r="ENA9" s="10"/>
      <c r="ENB9" s="10"/>
      <c r="ENC9" s="10"/>
      <c r="END9" s="10"/>
      <c r="ENE9" s="10"/>
      <c r="ENF9" s="10"/>
      <c r="ENG9" s="10"/>
      <c r="ENH9" s="10"/>
      <c r="ENI9" s="10"/>
      <c r="ENJ9" s="10"/>
      <c r="ENK9" s="10"/>
      <c r="ENL9" s="10"/>
      <c r="ENM9" s="10"/>
      <c r="ENN9" s="10"/>
      <c r="ENO9" s="10"/>
      <c r="ENP9" s="10"/>
      <c r="ENQ9" s="10"/>
      <c r="ENR9" s="10"/>
      <c r="ENS9" s="10"/>
      <c r="ENT9" s="10"/>
      <c r="ENU9" s="10"/>
      <c r="ENV9" s="10"/>
      <c r="ENW9" s="10"/>
      <c r="ENX9" s="10"/>
      <c r="ENY9" s="10"/>
      <c r="ENZ9" s="10"/>
      <c r="EOA9" s="10"/>
      <c r="EOB9" s="10"/>
      <c r="EOC9" s="10"/>
      <c r="EOD9" s="10"/>
      <c r="EOE9" s="10"/>
      <c r="EOF9" s="10"/>
      <c r="EOG9" s="10"/>
      <c r="EOH9" s="10"/>
      <c r="EOI9" s="10"/>
      <c r="EOJ9" s="10"/>
      <c r="EOK9" s="10"/>
      <c r="EOL9" s="10"/>
      <c r="EOM9" s="10"/>
      <c r="EON9" s="10"/>
      <c r="EOO9" s="10"/>
      <c r="EOP9" s="10"/>
      <c r="EOQ9" s="10"/>
      <c r="EOR9" s="10"/>
      <c r="EOS9" s="10"/>
      <c r="EOT9" s="10"/>
      <c r="EOU9" s="10"/>
      <c r="EOV9" s="10"/>
      <c r="EOW9" s="10"/>
      <c r="EOX9" s="10"/>
      <c r="EOY9" s="10"/>
      <c r="EOZ9" s="10"/>
      <c r="EPA9" s="10"/>
      <c r="EPB9" s="10"/>
      <c r="EPC9" s="10"/>
      <c r="EPD9" s="10"/>
      <c r="EPE9" s="10"/>
      <c r="EPF9" s="10"/>
      <c r="EPG9" s="10"/>
      <c r="EPH9" s="10"/>
      <c r="EPI9" s="10"/>
      <c r="EPJ9" s="10"/>
      <c r="EPK9" s="10"/>
      <c r="EPL9" s="10"/>
      <c r="EPM9" s="10"/>
      <c r="EPN9" s="10"/>
      <c r="EPO9" s="10"/>
      <c r="EPP9" s="10"/>
      <c r="EPQ9" s="10"/>
      <c r="EPR9" s="10"/>
      <c r="EPS9" s="10"/>
      <c r="EPT9" s="10"/>
      <c r="EPU9" s="10"/>
      <c r="EPV9" s="10"/>
      <c r="EPW9" s="10"/>
      <c r="EPX9" s="10"/>
      <c r="EPY9" s="10"/>
      <c r="EPZ9" s="10"/>
      <c r="EQA9" s="10"/>
      <c r="EQB9" s="10"/>
      <c r="EQC9" s="10"/>
      <c r="EQD9" s="10"/>
      <c r="EQE9" s="10"/>
      <c r="EQF9" s="10"/>
      <c r="EQG9" s="10"/>
      <c r="EQH9" s="10"/>
      <c r="EQI9" s="10"/>
      <c r="EQJ9" s="10"/>
      <c r="EQK9" s="10"/>
      <c r="EQL9" s="10"/>
      <c r="EQM9" s="10"/>
      <c r="EQN9" s="10"/>
      <c r="EQO9" s="10"/>
      <c r="EQP9" s="10"/>
      <c r="EQQ9" s="10"/>
      <c r="EQR9" s="10"/>
      <c r="EQS9" s="10"/>
      <c r="EQT9" s="10"/>
      <c r="EQU9" s="10"/>
      <c r="EQV9" s="10"/>
      <c r="EQW9" s="10"/>
      <c r="EQX9" s="10"/>
      <c r="EQY9" s="10"/>
      <c r="EQZ9" s="10"/>
      <c r="ERA9" s="10"/>
      <c r="ERB9" s="10"/>
      <c r="ERC9" s="10"/>
      <c r="ERD9" s="10"/>
      <c r="ERE9" s="10"/>
      <c r="ERF9" s="10"/>
      <c r="ERG9" s="10"/>
      <c r="ERH9" s="10"/>
      <c r="ERI9" s="10"/>
      <c r="ERJ9" s="10"/>
      <c r="ERK9" s="10"/>
      <c r="ERL9" s="10"/>
      <c r="ERM9" s="10"/>
      <c r="ERN9" s="10"/>
      <c r="ERO9" s="10"/>
      <c r="ERP9" s="10"/>
      <c r="ERQ9" s="10"/>
      <c r="ERR9" s="10"/>
      <c r="ERS9" s="10"/>
      <c r="ERT9" s="10"/>
      <c r="ERU9" s="10"/>
      <c r="ERV9" s="10"/>
      <c r="ERW9" s="10"/>
      <c r="ERX9" s="10"/>
      <c r="ERY9" s="10"/>
      <c r="ERZ9" s="10"/>
      <c r="ESA9" s="10"/>
      <c r="ESB9" s="10"/>
      <c r="ESC9" s="10"/>
      <c r="ESD9" s="10"/>
      <c r="ESE9" s="10"/>
      <c r="ESF9" s="10"/>
      <c r="ESG9" s="10"/>
      <c r="ESH9" s="10"/>
      <c r="ESI9" s="10"/>
      <c r="ESJ9" s="10"/>
      <c r="ESK9" s="10"/>
      <c r="ESL9" s="10"/>
      <c r="ESM9" s="10"/>
      <c r="ESN9" s="10"/>
      <c r="ESO9" s="10"/>
      <c r="ESP9" s="10"/>
      <c r="ESQ9" s="10"/>
      <c r="ESR9" s="10"/>
      <c r="ESS9" s="10"/>
      <c r="EST9" s="10"/>
      <c r="ESU9" s="10"/>
      <c r="ESV9" s="10"/>
      <c r="ESW9" s="10"/>
      <c r="ESX9" s="10"/>
      <c r="ESY9" s="10"/>
      <c r="ESZ9" s="10"/>
      <c r="ETA9" s="10"/>
      <c r="ETB9" s="10"/>
      <c r="ETC9" s="10"/>
      <c r="ETD9" s="10"/>
      <c r="ETE9" s="10"/>
      <c r="ETF9" s="10"/>
      <c r="ETG9" s="10"/>
      <c r="ETH9" s="10"/>
      <c r="ETI9" s="10"/>
      <c r="ETJ9" s="10"/>
      <c r="ETK9" s="10"/>
      <c r="ETL9" s="10"/>
      <c r="ETM9" s="10"/>
      <c r="ETN9" s="10"/>
      <c r="ETO9" s="10"/>
      <c r="ETP9" s="10"/>
      <c r="ETQ9" s="10"/>
      <c r="ETR9" s="10"/>
      <c r="ETS9" s="10"/>
      <c r="ETT9" s="10"/>
      <c r="ETU9" s="10"/>
      <c r="ETV9" s="10"/>
      <c r="ETW9" s="10"/>
      <c r="ETX9" s="10"/>
      <c r="ETY9" s="10"/>
      <c r="ETZ9" s="10"/>
      <c r="EUA9" s="10"/>
      <c r="EUB9" s="10"/>
      <c r="EUC9" s="10"/>
      <c r="EUD9" s="10"/>
      <c r="EUE9" s="10"/>
      <c r="EUF9" s="10"/>
      <c r="EUG9" s="10"/>
      <c r="EUH9" s="10"/>
      <c r="EUI9" s="10"/>
      <c r="EUJ9" s="10"/>
      <c r="EUK9" s="10"/>
      <c r="EUL9" s="10"/>
      <c r="EUM9" s="10"/>
      <c r="EUN9" s="10"/>
      <c r="EUO9" s="10"/>
      <c r="EUP9" s="10"/>
      <c r="EUQ9" s="10"/>
      <c r="EUR9" s="10"/>
      <c r="EUS9" s="10"/>
      <c r="EUT9" s="10"/>
      <c r="EUU9" s="10"/>
      <c r="EUV9" s="10"/>
      <c r="EUW9" s="10"/>
      <c r="EUX9" s="10"/>
      <c r="EUY9" s="10"/>
      <c r="EUZ9" s="10"/>
      <c r="EVA9" s="10"/>
      <c r="EVB9" s="10"/>
      <c r="EVC9" s="10"/>
      <c r="EVD9" s="10"/>
      <c r="EVE9" s="10"/>
      <c r="EVF9" s="10"/>
      <c r="EVG9" s="10"/>
      <c r="EVH9" s="10"/>
      <c r="EVI9" s="10"/>
      <c r="EVJ9" s="10"/>
      <c r="EVK9" s="10"/>
      <c r="EVL9" s="10"/>
      <c r="EVM9" s="10"/>
      <c r="EVN9" s="10"/>
      <c r="EVO9" s="10"/>
      <c r="EVP9" s="10"/>
      <c r="EVQ9" s="10"/>
      <c r="EVR9" s="10"/>
      <c r="EVS9" s="10"/>
      <c r="EVT9" s="10"/>
      <c r="EVU9" s="10"/>
      <c r="EVV9" s="10"/>
      <c r="EVW9" s="10"/>
      <c r="EVX9" s="10"/>
      <c r="EVY9" s="10"/>
      <c r="EVZ9" s="10"/>
      <c r="EWA9" s="10"/>
      <c r="EWB9" s="10"/>
      <c r="EWC9" s="10"/>
      <c r="EWD9" s="10"/>
      <c r="EWE9" s="10"/>
      <c r="EWF9" s="10"/>
      <c r="EWG9" s="10"/>
      <c r="EWH9" s="10"/>
      <c r="EWI9" s="10"/>
      <c r="EWJ9" s="10"/>
      <c r="EWK9" s="10"/>
      <c r="EWL9" s="10"/>
      <c r="EWM9" s="10"/>
      <c r="EWN9" s="10"/>
      <c r="EWO9" s="10"/>
      <c r="EWP9" s="10"/>
      <c r="EWQ9" s="10"/>
      <c r="EWR9" s="10"/>
      <c r="EWS9" s="10"/>
      <c r="EWT9" s="10"/>
      <c r="EWU9" s="10"/>
      <c r="EWV9" s="10"/>
      <c r="EWW9" s="10"/>
      <c r="EWX9" s="10"/>
      <c r="EWY9" s="10"/>
      <c r="EWZ9" s="10"/>
      <c r="EXA9" s="10"/>
      <c r="EXB9" s="10"/>
      <c r="EXC9" s="10"/>
      <c r="EXD9" s="10"/>
      <c r="EXE9" s="10"/>
      <c r="EXF9" s="10"/>
      <c r="EXG9" s="10"/>
      <c r="EXH9" s="10"/>
      <c r="EXI9" s="10"/>
      <c r="EXJ9" s="10"/>
      <c r="EXK9" s="10"/>
      <c r="EXL9" s="10"/>
      <c r="EXM9" s="10"/>
      <c r="EXN9" s="10"/>
      <c r="EXO9" s="10"/>
      <c r="EXP9" s="10"/>
      <c r="EXQ9" s="10"/>
      <c r="EXR9" s="10"/>
      <c r="EXS9" s="10"/>
      <c r="EXT9" s="10"/>
      <c r="EXU9" s="10"/>
      <c r="EXV9" s="10"/>
      <c r="EXW9" s="10"/>
      <c r="EXX9" s="10"/>
      <c r="EXY9" s="10"/>
      <c r="EXZ9" s="10"/>
      <c r="EYA9" s="10"/>
      <c r="EYB9" s="10"/>
      <c r="EYC9" s="10"/>
      <c r="EYD9" s="10"/>
      <c r="EYE9" s="10"/>
      <c r="EYF9" s="10"/>
      <c r="EYG9" s="10"/>
      <c r="EYH9" s="10"/>
      <c r="EYI9" s="10"/>
      <c r="EYJ9" s="10"/>
      <c r="EYK9" s="10"/>
      <c r="EYL9" s="10"/>
      <c r="EYM9" s="10"/>
      <c r="EYN9" s="10"/>
      <c r="EYO9" s="10"/>
      <c r="EYP9" s="10"/>
      <c r="EYQ9" s="10"/>
      <c r="EYR9" s="10"/>
      <c r="EYS9" s="10"/>
      <c r="EYT9" s="10"/>
      <c r="EYU9" s="10"/>
      <c r="EYV9" s="10"/>
      <c r="EYW9" s="10"/>
      <c r="EYX9" s="10"/>
      <c r="EYY9" s="10"/>
      <c r="EYZ9" s="10"/>
      <c r="EZA9" s="10"/>
      <c r="EZB9" s="10"/>
      <c r="EZC9" s="10"/>
      <c r="EZD9" s="10"/>
      <c r="EZE9" s="10"/>
      <c r="EZF9" s="10"/>
      <c r="EZG9" s="10"/>
      <c r="EZH9" s="10"/>
      <c r="EZI9" s="10"/>
      <c r="EZJ9" s="10"/>
      <c r="EZK9" s="10"/>
      <c r="EZL9" s="10"/>
      <c r="EZM9" s="10"/>
      <c r="EZN9" s="10"/>
      <c r="EZO9" s="10"/>
      <c r="EZP9" s="10"/>
      <c r="EZQ9" s="10"/>
      <c r="EZR9" s="10"/>
      <c r="EZS9" s="10"/>
      <c r="EZT9" s="10"/>
      <c r="EZU9" s="10"/>
      <c r="EZV9" s="10"/>
      <c r="EZW9" s="10"/>
      <c r="EZX9" s="10"/>
      <c r="EZY9" s="10"/>
      <c r="EZZ9" s="10"/>
      <c r="FAA9" s="10"/>
      <c r="FAB9" s="10"/>
      <c r="FAC9" s="10"/>
      <c r="FAD9" s="10"/>
      <c r="FAE9" s="10"/>
      <c r="FAF9" s="10"/>
      <c r="FAG9" s="10"/>
      <c r="FAH9" s="10"/>
      <c r="FAI9" s="10"/>
      <c r="FAJ9" s="10"/>
      <c r="FAK9" s="10"/>
      <c r="FAL9" s="10"/>
      <c r="FAM9" s="10"/>
      <c r="FAN9" s="10"/>
      <c r="FAO9" s="10"/>
      <c r="FAP9" s="10"/>
      <c r="FAQ9" s="10"/>
      <c r="FAR9" s="10"/>
      <c r="FAS9" s="10"/>
      <c r="FAT9" s="10"/>
      <c r="FAU9" s="10"/>
      <c r="FAV9" s="10"/>
      <c r="FAW9" s="10"/>
      <c r="FAX9" s="10"/>
      <c r="FAY9" s="10"/>
      <c r="FAZ9" s="10"/>
      <c r="FBA9" s="10"/>
      <c r="FBB9" s="10"/>
      <c r="FBC9" s="10"/>
      <c r="FBD9" s="10"/>
      <c r="FBE9" s="10"/>
      <c r="FBF9" s="10"/>
      <c r="FBG9" s="10"/>
      <c r="FBH9" s="10"/>
      <c r="FBI9" s="10"/>
      <c r="FBJ9" s="10"/>
      <c r="FBK9" s="10"/>
      <c r="FBL9" s="10"/>
      <c r="FBM9" s="10"/>
      <c r="FBN9" s="10"/>
      <c r="FBO9" s="10"/>
      <c r="FBP9" s="10"/>
      <c r="FBQ9" s="10"/>
      <c r="FBR9" s="10"/>
      <c r="FBS9" s="10"/>
      <c r="FBT9" s="10"/>
      <c r="FBU9" s="10"/>
      <c r="FBV9" s="10"/>
      <c r="FBW9" s="10"/>
      <c r="FBX9" s="10"/>
      <c r="FBY9" s="10"/>
      <c r="FBZ9" s="10"/>
      <c r="FCA9" s="10"/>
      <c r="FCB9" s="10"/>
      <c r="FCC9" s="10"/>
      <c r="FCD9" s="10"/>
      <c r="FCE9" s="10"/>
      <c r="FCF9" s="10"/>
      <c r="FCG9" s="10"/>
      <c r="FCH9" s="10"/>
      <c r="FCI9" s="10"/>
      <c r="FCJ9" s="10"/>
      <c r="FCK9" s="10"/>
      <c r="FCL9" s="10"/>
      <c r="FCM9" s="10"/>
      <c r="FCN9" s="10"/>
      <c r="FCO9" s="10"/>
      <c r="FCP9" s="10"/>
      <c r="FCQ9" s="10"/>
      <c r="FCR9" s="10"/>
      <c r="FCS9" s="10"/>
      <c r="FCT9" s="10"/>
      <c r="FCU9" s="10"/>
      <c r="FCV9" s="10"/>
      <c r="FCW9" s="10"/>
      <c r="FCX9" s="10"/>
      <c r="FCY9" s="10"/>
      <c r="FCZ9" s="10"/>
      <c r="FDA9" s="10"/>
      <c r="FDB9" s="10"/>
      <c r="FDC9" s="10"/>
      <c r="FDD9" s="10"/>
      <c r="FDE9" s="10"/>
      <c r="FDF9" s="10"/>
      <c r="FDG9" s="10"/>
      <c r="FDH9" s="10"/>
      <c r="FDI9" s="10"/>
      <c r="FDJ9" s="10"/>
      <c r="FDK9" s="10"/>
      <c r="FDL9" s="10"/>
      <c r="FDM9" s="10"/>
      <c r="FDN9" s="10"/>
      <c r="FDO9" s="10"/>
      <c r="FDP9" s="10"/>
      <c r="FDQ9" s="10"/>
      <c r="FDR9" s="10"/>
      <c r="FDS9" s="10"/>
      <c r="FDT9" s="10"/>
      <c r="FDU9" s="10"/>
      <c r="FDV9" s="10"/>
      <c r="FDW9" s="10"/>
      <c r="FDX9" s="10"/>
      <c r="FDY9" s="10"/>
      <c r="FDZ9" s="10"/>
      <c r="FEA9" s="10"/>
      <c r="FEB9" s="10"/>
      <c r="FEC9" s="10"/>
      <c r="FED9" s="10"/>
      <c r="FEE9" s="10"/>
      <c r="FEF9" s="10"/>
      <c r="FEG9" s="10"/>
      <c r="FEH9" s="10"/>
      <c r="FEI9" s="10"/>
      <c r="FEJ9" s="10"/>
      <c r="FEK9" s="10"/>
      <c r="FEL9" s="10"/>
      <c r="FEM9" s="10"/>
      <c r="FEN9" s="10"/>
      <c r="FEO9" s="10"/>
      <c r="FEP9" s="10"/>
      <c r="FEQ9" s="10"/>
      <c r="FER9" s="10"/>
      <c r="FES9" s="10"/>
      <c r="FET9" s="10"/>
      <c r="FEU9" s="10"/>
      <c r="FEV9" s="10"/>
      <c r="FEW9" s="10"/>
      <c r="FEX9" s="10"/>
      <c r="FEY9" s="10"/>
      <c r="FEZ9" s="10"/>
      <c r="FFA9" s="10"/>
      <c r="FFB9" s="10"/>
      <c r="FFC9" s="10"/>
      <c r="FFD9" s="10"/>
      <c r="FFE9" s="10"/>
      <c r="FFF9" s="10"/>
      <c r="FFG9" s="10"/>
      <c r="FFH9" s="10"/>
      <c r="FFI9" s="10"/>
      <c r="FFJ9" s="10"/>
      <c r="FFK9" s="10"/>
      <c r="FFL9" s="10"/>
      <c r="FFM9" s="10"/>
      <c r="FFN9" s="10"/>
      <c r="FFO9" s="10"/>
      <c r="FFP9" s="10"/>
      <c r="FFQ9" s="10"/>
      <c r="FFR9" s="10"/>
      <c r="FFS9" s="10"/>
      <c r="FFT9" s="10"/>
      <c r="FFU9" s="10"/>
      <c r="FFV9" s="10"/>
      <c r="FFW9" s="10"/>
      <c r="FFX9" s="10"/>
      <c r="FFY9" s="10"/>
      <c r="FFZ9" s="10"/>
      <c r="FGA9" s="10"/>
      <c r="FGB9" s="10"/>
      <c r="FGC9" s="10"/>
      <c r="FGD9" s="10"/>
      <c r="FGE9" s="10"/>
      <c r="FGF9" s="10"/>
      <c r="FGG9" s="10"/>
      <c r="FGH9" s="10"/>
      <c r="FGI9" s="10"/>
      <c r="FGJ9" s="10"/>
      <c r="FGK9" s="10"/>
      <c r="FGL9" s="10"/>
      <c r="FGM9" s="10"/>
      <c r="FGN9" s="10"/>
      <c r="FGO9" s="10"/>
      <c r="FGP9" s="10"/>
      <c r="FGQ9" s="10"/>
      <c r="FGR9" s="10"/>
      <c r="FGS9" s="10"/>
      <c r="FGT9" s="10"/>
      <c r="FGU9" s="10"/>
      <c r="FGV9" s="10"/>
      <c r="FGW9" s="10"/>
      <c r="FGX9" s="10"/>
      <c r="FGY9" s="10"/>
      <c r="FGZ9" s="10"/>
      <c r="FHA9" s="10"/>
      <c r="FHB9" s="10"/>
      <c r="FHC9" s="10"/>
      <c r="FHD9" s="10"/>
      <c r="FHE9" s="10"/>
      <c r="FHF9" s="10"/>
      <c r="FHG9" s="10"/>
      <c r="FHH9" s="10"/>
      <c r="FHI9" s="10"/>
      <c r="FHJ9" s="10"/>
      <c r="FHK9" s="10"/>
      <c r="FHL9" s="10"/>
      <c r="FHM9" s="10"/>
      <c r="FHN9" s="10"/>
      <c r="FHO9" s="10"/>
      <c r="FHP9" s="10"/>
      <c r="FHQ9" s="10"/>
      <c r="FHR9" s="10"/>
      <c r="FHS9" s="10"/>
      <c r="FHT9" s="10"/>
      <c r="FHU9" s="10"/>
      <c r="FHV9" s="10"/>
      <c r="FHW9" s="10"/>
      <c r="FHX9" s="10"/>
      <c r="FHY9" s="10"/>
      <c r="FHZ9" s="10"/>
      <c r="FIA9" s="10"/>
      <c r="FIB9" s="10"/>
      <c r="FIC9" s="10"/>
      <c r="FID9" s="10"/>
      <c r="FIE9" s="10"/>
      <c r="FIF9" s="10"/>
      <c r="FIG9" s="10"/>
      <c r="FIH9" s="10"/>
      <c r="FII9" s="10"/>
      <c r="FIJ9" s="10"/>
      <c r="FIK9" s="10"/>
      <c r="FIL9" s="10"/>
      <c r="FIM9" s="10"/>
      <c r="FIN9" s="10"/>
      <c r="FIO9" s="10"/>
      <c r="FIP9" s="10"/>
      <c r="FIQ9" s="10"/>
      <c r="FIR9" s="10"/>
      <c r="FIS9" s="10"/>
      <c r="FIT9" s="10"/>
      <c r="FIU9" s="10"/>
      <c r="FIV9" s="10"/>
      <c r="FIW9" s="10"/>
      <c r="FIX9" s="10"/>
      <c r="FIY9" s="10"/>
      <c r="FIZ9" s="10"/>
      <c r="FJA9" s="10"/>
      <c r="FJB9" s="10"/>
      <c r="FJC9" s="10"/>
      <c r="FJD9" s="10"/>
      <c r="FJE9" s="10"/>
      <c r="FJF9" s="10"/>
      <c r="FJG9" s="10"/>
      <c r="FJH9" s="10"/>
      <c r="FJI9" s="10"/>
      <c r="FJJ9" s="10"/>
      <c r="FJK9" s="10"/>
      <c r="FJL9" s="10"/>
      <c r="FJM9" s="10"/>
      <c r="FJN9" s="10"/>
      <c r="FJO9" s="10"/>
      <c r="FJP9" s="10"/>
      <c r="FJQ9" s="10"/>
      <c r="FJR9" s="10"/>
      <c r="FJS9" s="10"/>
      <c r="FJT9" s="10"/>
      <c r="FJU9" s="10"/>
      <c r="FJV9" s="10"/>
      <c r="FJW9" s="10"/>
      <c r="FJX9" s="10"/>
      <c r="FJY9" s="10"/>
      <c r="FJZ9" s="10"/>
      <c r="FKA9" s="10"/>
      <c r="FKB9" s="10"/>
      <c r="FKC9" s="10"/>
      <c r="FKD9" s="10"/>
      <c r="FKE9" s="10"/>
      <c r="FKF9" s="10"/>
      <c r="FKG9" s="10"/>
      <c r="FKH9" s="10"/>
      <c r="FKI9" s="10"/>
      <c r="FKJ9" s="10"/>
      <c r="FKK9" s="10"/>
      <c r="FKL9" s="10"/>
      <c r="FKM9" s="10"/>
      <c r="FKN9" s="10"/>
      <c r="FKO9" s="10"/>
      <c r="FKP9" s="10"/>
      <c r="FKQ9" s="10"/>
      <c r="FKR9" s="10"/>
      <c r="FKS9" s="10"/>
      <c r="FKT9" s="10"/>
      <c r="FKU9" s="10"/>
      <c r="FKV9" s="10"/>
      <c r="FKW9" s="10"/>
      <c r="FKX9" s="10"/>
      <c r="FKY9" s="10"/>
      <c r="FKZ9" s="10"/>
      <c r="FLA9" s="10"/>
      <c r="FLB9" s="10"/>
      <c r="FLC9" s="10"/>
      <c r="FLD9" s="10"/>
      <c r="FLE9" s="10"/>
      <c r="FLF9" s="10"/>
      <c r="FLG9" s="10"/>
      <c r="FLH9" s="10"/>
      <c r="FLI9" s="10"/>
      <c r="FLJ9" s="10"/>
      <c r="FLK9" s="10"/>
      <c r="FLL9" s="10"/>
      <c r="FLM9" s="10"/>
      <c r="FLN9" s="10"/>
      <c r="FLO9" s="10"/>
      <c r="FLP9" s="10"/>
      <c r="FLQ9" s="10"/>
      <c r="FLR9" s="10"/>
      <c r="FLS9" s="10"/>
      <c r="FLT9" s="10"/>
      <c r="FLU9" s="10"/>
      <c r="FLV9" s="10"/>
      <c r="FLW9" s="10"/>
      <c r="FLX9" s="10"/>
      <c r="FLY9" s="10"/>
      <c r="FLZ9" s="10"/>
      <c r="FMA9" s="10"/>
      <c r="FMB9" s="10"/>
      <c r="FMC9" s="10"/>
      <c r="FMD9" s="10"/>
      <c r="FME9" s="10"/>
      <c r="FMF9" s="10"/>
      <c r="FMG9" s="10"/>
      <c r="FMH9" s="10"/>
      <c r="FMI9" s="10"/>
      <c r="FMJ9" s="10"/>
      <c r="FMK9" s="10"/>
      <c r="FML9" s="10"/>
      <c r="FMM9" s="10"/>
      <c r="FMN9" s="10"/>
      <c r="FMO9" s="10"/>
      <c r="FMP9" s="10"/>
      <c r="FMQ9" s="10"/>
      <c r="FMR9" s="10"/>
      <c r="FMS9" s="10"/>
      <c r="FMT9" s="10"/>
      <c r="FMU9" s="10"/>
      <c r="FMV9" s="10"/>
      <c r="FMW9" s="10"/>
      <c r="FMX9" s="10"/>
      <c r="FMY9" s="10"/>
      <c r="FMZ9" s="10"/>
      <c r="FNA9" s="10"/>
      <c r="FNB9" s="10"/>
      <c r="FNC9" s="10"/>
      <c r="FND9" s="10"/>
      <c r="FNE9" s="10"/>
      <c r="FNF9" s="10"/>
      <c r="FNG9" s="10"/>
      <c r="FNH9" s="10"/>
      <c r="FNI9" s="10"/>
      <c r="FNJ9" s="10"/>
      <c r="FNK9" s="10"/>
      <c r="FNL9" s="10"/>
      <c r="FNM9" s="10"/>
      <c r="FNN9" s="10"/>
      <c r="FNO9" s="10"/>
      <c r="FNP9" s="10"/>
      <c r="FNQ9" s="10"/>
      <c r="FNR9" s="10"/>
      <c r="FNS9" s="10"/>
      <c r="FNT9" s="10"/>
      <c r="FNU9" s="10"/>
      <c r="FNV9" s="10"/>
      <c r="FNW9" s="10"/>
      <c r="FNX9" s="10"/>
      <c r="FNY9" s="10"/>
      <c r="FNZ9" s="10"/>
      <c r="FOA9" s="10"/>
      <c r="FOB9" s="10"/>
      <c r="FOC9" s="10"/>
      <c r="FOD9" s="10"/>
      <c r="FOE9" s="10"/>
      <c r="FOF9" s="10"/>
      <c r="FOG9" s="10"/>
      <c r="FOH9" s="10"/>
      <c r="FOI9" s="10"/>
      <c r="FOJ9" s="10"/>
      <c r="FOK9" s="10"/>
      <c r="FOL9" s="10"/>
      <c r="FOM9" s="10"/>
      <c r="FON9" s="10"/>
      <c r="FOO9" s="10"/>
      <c r="FOP9" s="10"/>
      <c r="FOQ9" s="10"/>
      <c r="FOR9" s="10"/>
      <c r="FOS9" s="10"/>
      <c r="FOT9" s="10"/>
      <c r="FOU9" s="10"/>
      <c r="FOV9" s="10"/>
      <c r="FOW9" s="10"/>
      <c r="FOX9" s="10"/>
      <c r="FOY9" s="10"/>
      <c r="FOZ9" s="10"/>
      <c r="FPA9" s="10"/>
      <c r="FPB9" s="10"/>
      <c r="FPC9" s="10"/>
      <c r="FPD9" s="10"/>
      <c r="FPE9" s="10"/>
      <c r="FPF9" s="10"/>
      <c r="FPG9" s="10"/>
      <c r="FPH9" s="10"/>
      <c r="FPI9" s="10"/>
      <c r="FPJ9" s="10"/>
      <c r="FPK9" s="10"/>
      <c r="FPL9" s="10"/>
      <c r="FPM9" s="10"/>
      <c r="FPN9" s="10"/>
      <c r="FPO9" s="10"/>
      <c r="FPP9" s="10"/>
      <c r="FPQ9" s="10"/>
      <c r="FPR9" s="10"/>
      <c r="FPS9" s="10"/>
      <c r="FPT9" s="10"/>
      <c r="FPU9" s="10"/>
      <c r="FPV9" s="10"/>
      <c r="FPW9" s="10"/>
      <c r="FPX9" s="10"/>
      <c r="FPY9" s="10"/>
      <c r="FPZ9" s="10"/>
      <c r="FQA9" s="10"/>
      <c r="FQB9" s="10"/>
      <c r="FQC9" s="10"/>
      <c r="FQD9" s="10"/>
      <c r="FQE9" s="10"/>
      <c r="FQF9" s="10"/>
      <c r="FQG9" s="10"/>
      <c r="FQH9" s="10"/>
      <c r="FQI9" s="10"/>
      <c r="FQJ9" s="10"/>
      <c r="FQK9" s="10"/>
      <c r="FQL9" s="10"/>
      <c r="FQM9" s="10"/>
      <c r="FQN9" s="10"/>
      <c r="FQO9" s="10"/>
      <c r="FQP9" s="10"/>
      <c r="FQQ9" s="10"/>
      <c r="FQR9" s="10"/>
      <c r="FQS9" s="10"/>
      <c r="FQT9" s="10"/>
      <c r="FQU9" s="10"/>
      <c r="FQV9" s="10"/>
      <c r="FQW9" s="10"/>
      <c r="FQX9" s="10"/>
      <c r="FQY9" s="10"/>
      <c r="FQZ9" s="10"/>
      <c r="FRA9" s="10"/>
      <c r="FRB9" s="10"/>
      <c r="FRC9" s="10"/>
      <c r="FRD9" s="10"/>
      <c r="FRE9" s="10"/>
      <c r="FRF9" s="10"/>
      <c r="FRG9" s="10"/>
      <c r="FRH9" s="10"/>
      <c r="FRI9" s="10"/>
      <c r="FRJ9" s="10"/>
      <c r="FRK9" s="10"/>
      <c r="FRL9" s="10"/>
      <c r="FRM9" s="10"/>
      <c r="FRN9" s="10"/>
      <c r="FRO9" s="10"/>
      <c r="FRP9" s="10"/>
      <c r="FRQ9" s="10"/>
      <c r="FRR9" s="10"/>
      <c r="FRS9" s="10"/>
      <c r="FRT9" s="10"/>
      <c r="FRU9" s="10"/>
      <c r="FRV9" s="10"/>
      <c r="FRW9" s="10"/>
      <c r="FRX9" s="10"/>
      <c r="FRY9" s="10"/>
      <c r="FRZ9" s="10"/>
      <c r="FSA9" s="10"/>
      <c r="FSB9" s="10"/>
      <c r="FSC9" s="10"/>
      <c r="FSD9" s="10"/>
      <c r="FSE9" s="10"/>
      <c r="FSF9" s="10"/>
      <c r="FSG9" s="10"/>
      <c r="FSH9" s="10"/>
      <c r="FSI9" s="10"/>
      <c r="FSJ9" s="10"/>
      <c r="FSK9" s="10"/>
      <c r="FSL9" s="10"/>
      <c r="FSM9" s="10"/>
      <c r="FSN9" s="10"/>
      <c r="FSO9" s="10"/>
      <c r="FSP9" s="10"/>
      <c r="FSQ9" s="10"/>
      <c r="FSR9" s="10"/>
      <c r="FSS9" s="10"/>
      <c r="FST9" s="10"/>
      <c r="FSU9" s="10"/>
      <c r="FSV9" s="10"/>
      <c r="FSW9" s="10"/>
      <c r="FSX9" s="10"/>
      <c r="FSY9" s="10"/>
      <c r="FSZ9" s="10"/>
      <c r="FTA9" s="10"/>
      <c r="FTB9" s="10"/>
      <c r="FTC9" s="10"/>
      <c r="FTD9" s="10"/>
      <c r="FTE9" s="10"/>
      <c r="FTF9" s="10"/>
      <c r="FTG9" s="10"/>
      <c r="FTH9" s="10"/>
      <c r="FTI9" s="10"/>
      <c r="FTJ9" s="10"/>
      <c r="FTK9" s="10"/>
      <c r="FTL9" s="10"/>
      <c r="FTM9" s="10"/>
      <c r="FTN9" s="10"/>
      <c r="FTO9" s="10"/>
      <c r="FTP9" s="10"/>
      <c r="FTQ9" s="10"/>
      <c r="FTR9" s="10"/>
      <c r="FTS9" s="10"/>
      <c r="FTT9" s="10"/>
      <c r="FTU9" s="10"/>
      <c r="FTV9" s="10"/>
      <c r="FTW9" s="10"/>
      <c r="FTX9" s="10"/>
      <c r="FTY9" s="10"/>
      <c r="FTZ9" s="10"/>
      <c r="FUA9" s="10"/>
      <c r="FUB9" s="10"/>
      <c r="FUC9" s="10"/>
      <c r="FUD9" s="10"/>
      <c r="FUE9" s="10"/>
      <c r="FUF9" s="10"/>
      <c r="FUG9" s="10"/>
      <c r="FUH9" s="10"/>
      <c r="FUI9" s="10"/>
      <c r="FUJ9" s="10"/>
      <c r="FUK9" s="10"/>
      <c r="FUL9" s="10"/>
      <c r="FUM9" s="10"/>
      <c r="FUN9" s="10"/>
      <c r="FUO9" s="10"/>
      <c r="FUP9" s="10"/>
      <c r="FUQ9" s="10"/>
      <c r="FUR9" s="10"/>
      <c r="FUS9" s="10"/>
      <c r="FUT9" s="10"/>
      <c r="FUU9" s="10"/>
      <c r="FUV9" s="10"/>
      <c r="FUW9" s="10"/>
      <c r="FUX9" s="10"/>
      <c r="FUY9" s="10"/>
      <c r="FUZ9" s="10"/>
      <c r="FVA9" s="10"/>
      <c r="FVB9" s="10"/>
      <c r="FVC9" s="10"/>
      <c r="FVD9" s="10"/>
      <c r="FVE9" s="10"/>
      <c r="FVF9" s="10"/>
      <c r="FVG9" s="10"/>
      <c r="FVH9" s="10"/>
      <c r="FVI9" s="10"/>
      <c r="FVJ9" s="10"/>
      <c r="FVK9" s="10"/>
      <c r="FVL9" s="10"/>
      <c r="FVM9" s="10"/>
      <c r="FVN9" s="10"/>
      <c r="FVO9" s="10"/>
      <c r="FVP9" s="10"/>
      <c r="FVQ9" s="10"/>
      <c r="FVR9" s="10"/>
      <c r="FVS9" s="10"/>
      <c r="FVT9" s="10"/>
      <c r="FVU9" s="10"/>
      <c r="FVV9" s="10"/>
      <c r="FVW9" s="10"/>
      <c r="FVX9" s="10"/>
      <c r="FVY9" s="10"/>
      <c r="FVZ9" s="10"/>
      <c r="FWA9" s="10"/>
      <c r="FWB9" s="10"/>
      <c r="FWC9" s="10"/>
      <c r="FWD9" s="10"/>
      <c r="FWE9" s="10"/>
      <c r="FWF9" s="10"/>
      <c r="FWG9" s="10"/>
      <c r="FWH9" s="10"/>
      <c r="FWI9" s="10"/>
      <c r="FWJ9" s="10"/>
      <c r="FWK9" s="10"/>
      <c r="FWL9" s="10"/>
      <c r="FWM9" s="10"/>
      <c r="FWN9" s="10"/>
      <c r="FWO9" s="10"/>
      <c r="FWP9" s="10"/>
      <c r="FWQ9" s="10"/>
      <c r="FWR9" s="10"/>
      <c r="FWS9" s="10"/>
      <c r="FWT9" s="10"/>
      <c r="FWU9" s="10"/>
      <c r="FWV9" s="10"/>
      <c r="FWW9" s="10"/>
      <c r="FWX9" s="10"/>
      <c r="FWY9" s="10"/>
      <c r="FWZ9" s="10"/>
      <c r="FXA9" s="10"/>
      <c r="FXB9" s="10"/>
      <c r="FXC9" s="10"/>
      <c r="FXD9" s="10"/>
      <c r="FXE9" s="10"/>
      <c r="FXF9" s="10"/>
      <c r="FXG9" s="10"/>
      <c r="FXH9" s="10"/>
      <c r="FXI9" s="10"/>
      <c r="FXJ9" s="10"/>
      <c r="FXK9" s="10"/>
      <c r="FXL9" s="10"/>
      <c r="FXM9" s="10"/>
      <c r="FXN9" s="10"/>
      <c r="FXO9" s="10"/>
      <c r="FXP9" s="10"/>
      <c r="FXQ9" s="10"/>
      <c r="FXR9" s="10"/>
      <c r="FXS9" s="10"/>
      <c r="FXT9" s="10"/>
      <c r="FXU9" s="10"/>
      <c r="FXV9" s="10"/>
      <c r="FXW9" s="10"/>
      <c r="FXX9" s="10"/>
      <c r="FXY9" s="10"/>
      <c r="FXZ9" s="10"/>
      <c r="FYA9" s="10"/>
      <c r="FYB9" s="10"/>
      <c r="FYC9" s="10"/>
      <c r="FYD9" s="10"/>
      <c r="FYE9" s="10"/>
      <c r="FYF9" s="10"/>
      <c r="FYG9" s="10"/>
      <c r="FYH9" s="10"/>
      <c r="FYI9" s="10"/>
      <c r="FYJ9" s="10"/>
      <c r="FYK9" s="10"/>
      <c r="FYL9" s="10"/>
      <c r="FYM9" s="10"/>
      <c r="FYN9" s="10"/>
      <c r="FYO9" s="10"/>
      <c r="FYP9" s="10"/>
      <c r="FYQ9" s="10"/>
      <c r="FYR9" s="10"/>
      <c r="FYS9" s="10"/>
      <c r="FYT9" s="10"/>
      <c r="FYU9" s="10"/>
      <c r="FYV9" s="10"/>
      <c r="FYW9" s="10"/>
      <c r="FYX9" s="10"/>
      <c r="FYY9" s="10"/>
      <c r="FYZ9" s="10"/>
      <c r="FZA9" s="10"/>
      <c r="FZB9" s="10"/>
      <c r="FZC9" s="10"/>
      <c r="FZD9" s="10"/>
      <c r="FZE9" s="10"/>
      <c r="FZF9" s="10"/>
      <c r="FZG9" s="10"/>
      <c r="FZH9" s="10"/>
      <c r="FZI9" s="10"/>
      <c r="FZJ9" s="10"/>
      <c r="FZK9" s="10"/>
      <c r="FZL9" s="10"/>
      <c r="FZM9" s="10"/>
      <c r="FZN9" s="10"/>
      <c r="FZO9" s="10"/>
      <c r="FZP9" s="10"/>
      <c r="FZQ9" s="10"/>
      <c r="FZR9" s="10"/>
      <c r="FZS9" s="10"/>
      <c r="FZT9" s="10"/>
      <c r="FZU9" s="10"/>
      <c r="FZV9" s="10"/>
      <c r="FZW9" s="10"/>
      <c r="FZX9" s="10"/>
      <c r="FZY9" s="10"/>
      <c r="FZZ9" s="10"/>
      <c r="GAA9" s="10"/>
      <c r="GAB9" s="10"/>
      <c r="GAC9" s="10"/>
      <c r="GAD9" s="10"/>
      <c r="GAE9" s="10"/>
      <c r="GAF9" s="10"/>
      <c r="GAG9" s="10"/>
      <c r="GAH9" s="10"/>
      <c r="GAI9" s="10"/>
      <c r="GAJ9" s="10"/>
      <c r="GAK9" s="10"/>
      <c r="GAL9" s="10"/>
      <c r="GAM9" s="10"/>
      <c r="GAN9" s="10"/>
      <c r="GAO9" s="10"/>
      <c r="GAP9" s="10"/>
      <c r="GAQ9" s="10"/>
      <c r="GAR9" s="10"/>
      <c r="GAS9" s="10"/>
      <c r="GAT9" s="10"/>
      <c r="GAU9" s="10"/>
      <c r="GAV9" s="10"/>
      <c r="GAW9" s="10"/>
      <c r="GAX9" s="10"/>
      <c r="GAY9" s="10"/>
      <c r="GAZ9" s="10"/>
      <c r="GBA9" s="10"/>
      <c r="GBB9" s="10"/>
      <c r="GBC9" s="10"/>
      <c r="GBD9" s="10"/>
      <c r="GBE9" s="10"/>
      <c r="GBF9" s="10"/>
      <c r="GBG9" s="10"/>
      <c r="GBH9" s="10"/>
      <c r="GBI9" s="10"/>
      <c r="GBJ9" s="10"/>
      <c r="GBK9" s="10"/>
      <c r="GBL9" s="10"/>
      <c r="GBM9" s="10"/>
      <c r="GBN9" s="10"/>
      <c r="GBO9" s="10"/>
      <c r="GBP9" s="10"/>
      <c r="GBQ9" s="10"/>
      <c r="GBR9" s="10"/>
      <c r="GBS9" s="10"/>
      <c r="GBT9" s="10"/>
      <c r="GBU9" s="10"/>
      <c r="GBV9" s="10"/>
      <c r="GBW9" s="10"/>
      <c r="GBX9" s="10"/>
      <c r="GBY9" s="10"/>
      <c r="GBZ9" s="10"/>
      <c r="GCA9" s="10"/>
      <c r="GCB9" s="10"/>
      <c r="GCC9" s="10"/>
      <c r="GCD9" s="10"/>
      <c r="GCE9" s="10"/>
      <c r="GCF9" s="10"/>
      <c r="GCG9" s="10"/>
      <c r="GCH9" s="10"/>
      <c r="GCI9" s="10"/>
      <c r="GCJ9" s="10"/>
      <c r="GCK9" s="10"/>
      <c r="GCL9" s="10"/>
      <c r="GCM9" s="10"/>
      <c r="GCN9" s="10"/>
      <c r="GCO9" s="10"/>
      <c r="GCP9" s="10"/>
      <c r="GCQ9" s="10"/>
      <c r="GCR9" s="10"/>
      <c r="GCS9" s="10"/>
      <c r="GCT9" s="10"/>
      <c r="GCU9" s="10"/>
      <c r="GCV9" s="10"/>
      <c r="GCW9" s="10"/>
      <c r="GCX9" s="10"/>
      <c r="GCY9" s="10"/>
      <c r="GCZ9" s="10"/>
      <c r="GDA9" s="10"/>
      <c r="GDB9" s="10"/>
      <c r="GDC9" s="10"/>
      <c r="GDD9" s="10"/>
      <c r="GDE9" s="10"/>
      <c r="GDF9" s="10"/>
      <c r="GDG9" s="10"/>
      <c r="GDH9" s="10"/>
      <c r="GDI9" s="10"/>
      <c r="GDJ9" s="10"/>
      <c r="GDK9" s="10"/>
      <c r="GDL9" s="10"/>
      <c r="GDM9" s="10"/>
      <c r="GDN9" s="10"/>
      <c r="GDO9" s="10"/>
      <c r="GDP9" s="10"/>
      <c r="GDQ9" s="10"/>
      <c r="GDR9" s="10"/>
      <c r="GDS9" s="10"/>
      <c r="GDT9" s="10"/>
      <c r="GDU9" s="10"/>
      <c r="GDV9" s="10"/>
      <c r="GDW9" s="10"/>
      <c r="GDX9" s="10"/>
      <c r="GDY9" s="10"/>
      <c r="GDZ9" s="10"/>
      <c r="GEA9" s="10"/>
      <c r="GEB9" s="10"/>
      <c r="GEC9" s="10"/>
      <c r="GED9" s="10"/>
      <c r="GEE9" s="10"/>
      <c r="GEF9" s="10"/>
      <c r="GEG9" s="10"/>
      <c r="GEH9" s="10"/>
      <c r="GEI9" s="10"/>
      <c r="GEJ9" s="10"/>
      <c r="GEK9" s="10"/>
      <c r="GEL9" s="10"/>
      <c r="GEM9" s="10"/>
      <c r="GEN9" s="10"/>
      <c r="GEO9" s="10"/>
      <c r="GEP9" s="10"/>
      <c r="GEQ9" s="10"/>
      <c r="GER9" s="10"/>
      <c r="GES9" s="10"/>
      <c r="GET9" s="10"/>
      <c r="GEU9" s="10"/>
      <c r="GEV9" s="10"/>
      <c r="GEW9" s="10"/>
      <c r="GEX9" s="10"/>
      <c r="GEY9" s="10"/>
      <c r="GEZ9" s="10"/>
      <c r="GFA9" s="10"/>
      <c r="GFB9" s="10"/>
      <c r="GFC9" s="10"/>
      <c r="GFD9" s="10"/>
      <c r="GFE9" s="10"/>
      <c r="GFF9" s="10"/>
      <c r="GFG9" s="10"/>
      <c r="GFH9" s="10"/>
      <c r="GFI9" s="10"/>
      <c r="GFJ9" s="10"/>
      <c r="GFK9" s="10"/>
      <c r="GFL9" s="10"/>
      <c r="GFM9" s="10"/>
      <c r="GFN9" s="10"/>
      <c r="GFO9" s="10"/>
      <c r="GFP9" s="10"/>
      <c r="GFQ9" s="10"/>
      <c r="GFR9" s="10"/>
      <c r="GFS9" s="10"/>
      <c r="GFT9" s="10"/>
      <c r="GFU9" s="10"/>
      <c r="GFV9" s="10"/>
      <c r="GFW9" s="10"/>
      <c r="GFX9" s="10"/>
      <c r="GFY9" s="10"/>
      <c r="GFZ9" s="10"/>
      <c r="GGA9" s="10"/>
      <c r="GGB9" s="10"/>
      <c r="GGC9" s="10"/>
      <c r="GGD9" s="10"/>
      <c r="GGE9" s="10"/>
      <c r="GGF9" s="10"/>
      <c r="GGG9" s="10"/>
      <c r="GGH9" s="10"/>
      <c r="GGI9" s="10"/>
      <c r="GGJ9" s="10"/>
      <c r="GGK9" s="10"/>
      <c r="GGL9" s="10"/>
      <c r="GGM9" s="10"/>
      <c r="GGN9" s="10"/>
      <c r="GGO9" s="10"/>
      <c r="GGP9" s="10"/>
      <c r="GGQ9" s="10"/>
      <c r="GGR9" s="10"/>
      <c r="GGS9" s="10"/>
      <c r="GGT9" s="10"/>
      <c r="GGU9" s="10"/>
      <c r="GGV9" s="10"/>
      <c r="GGW9" s="10"/>
      <c r="GGX9" s="10"/>
      <c r="GGY9" s="10"/>
      <c r="GGZ9" s="10"/>
      <c r="GHA9" s="10"/>
      <c r="GHB9" s="10"/>
      <c r="GHC9" s="10"/>
      <c r="GHD9" s="10"/>
      <c r="GHE9" s="10"/>
      <c r="GHF9" s="10"/>
      <c r="GHG9" s="10"/>
      <c r="GHH9" s="10"/>
      <c r="GHI9" s="10"/>
      <c r="GHJ9" s="10"/>
      <c r="GHK9" s="10"/>
      <c r="GHL9" s="10"/>
      <c r="GHM9" s="10"/>
      <c r="GHN9" s="10"/>
      <c r="GHO9" s="10"/>
      <c r="GHP9" s="10"/>
      <c r="GHQ9" s="10"/>
      <c r="GHR9" s="10"/>
      <c r="GHS9" s="10"/>
      <c r="GHT9" s="10"/>
      <c r="GHU9" s="10"/>
      <c r="GHV9" s="10"/>
      <c r="GHW9" s="10"/>
      <c r="GHX9" s="10"/>
      <c r="GHY9" s="10"/>
      <c r="GHZ9" s="10"/>
      <c r="GIA9" s="10"/>
      <c r="GIB9" s="10"/>
      <c r="GIC9" s="10"/>
      <c r="GID9" s="10"/>
      <c r="GIE9" s="10"/>
      <c r="GIF9" s="10"/>
      <c r="GIG9" s="10"/>
      <c r="GIH9" s="10"/>
      <c r="GII9" s="10"/>
      <c r="GIJ9" s="10"/>
      <c r="GIK9" s="10"/>
      <c r="GIL9" s="10"/>
      <c r="GIM9" s="10"/>
      <c r="GIN9" s="10"/>
      <c r="GIO9" s="10"/>
      <c r="GIP9" s="10"/>
      <c r="GIQ9" s="10"/>
      <c r="GIR9" s="10"/>
      <c r="GIS9" s="10"/>
      <c r="GIT9" s="10"/>
      <c r="GIU9" s="10"/>
      <c r="GIV9" s="10"/>
      <c r="GIW9" s="10"/>
      <c r="GIX9" s="10"/>
      <c r="GIY9" s="10"/>
      <c r="GIZ9" s="10"/>
      <c r="GJA9" s="10"/>
      <c r="GJB9" s="10"/>
      <c r="GJC9" s="10"/>
      <c r="GJD9" s="10"/>
      <c r="GJE9" s="10"/>
      <c r="GJF9" s="10"/>
      <c r="GJG9" s="10"/>
      <c r="GJH9" s="10"/>
      <c r="GJI9" s="10"/>
      <c r="GJJ9" s="10"/>
      <c r="GJK9" s="10"/>
      <c r="GJL9" s="10"/>
      <c r="GJM9" s="10"/>
      <c r="GJN9" s="10"/>
      <c r="GJO9" s="10"/>
      <c r="GJP9" s="10"/>
      <c r="GJQ9" s="10"/>
      <c r="GJR9" s="10"/>
      <c r="GJS9" s="10"/>
      <c r="GJT9" s="10"/>
      <c r="GJU9" s="10"/>
      <c r="GJV9" s="10"/>
      <c r="GJW9" s="10"/>
      <c r="GJX9" s="10"/>
      <c r="GJY9" s="10"/>
      <c r="GJZ9" s="10"/>
      <c r="GKA9" s="10"/>
      <c r="GKB9" s="10"/>
      <c r="GKC9" s="10"/>
      <c r="GKD9" s="10"/>
      <c r="GKE9" s="10"/>
      <c r="GKF9" s="10"/>
      <c r="GKG9" s="10"/>
      <c r="GKH9" s="10"/>
      <c r="GKI9" s="10"/>
      <c r="GKJ9" s="10"/>
      <c r="GKK9" s="10"/>
      <c r="GKL9" s="10"/>
      <c r="GKM9" s="10"/>
      <c r="GKN9" s="10"/>
      <c r="GKO9" s="10"/>
      <c r="GKP9" s="10"/>
      <c r="GKQ9" s="10"/>
      <c r="GKR9" s="10"/>
      <c r="GKS9" s="10"/>
      <c r="GKT9" s="10"/>
      <c r="GKU9" s="10"/>
      <c r="GKV9" s="10"/>
      <c r="GKW9" s="10"/>
      <c r="GKX9" s="10"/>
      <c r="GKY9" s="10"/>
      <c r="GKZ9" s="10"/>
      <c r="GLA9" s="10"/>
      <c r="GLB9" s="10"/>
      <c r="GLC9" s="10"/>
      <c r="GLD9" s="10"/>
      <c r="GLE9" s="10"/>
      <c r="GLF9" s="10"/>
      <c r="GLG9" s="10"/>
      <c r="GLH9" s="10"/>
      <c r="GLI9" s="10"/>
      <c r="GLJ9" s="10"/>
      <c r="GLK9" s="10"/>
      <c r="GLL9" s="10"/>
      <c r="GLM9" s="10"/>
      <c r="GLN9" s="10"/>
      <c r="GLO9" s="10"/>
      <c r="GLP9" s="10"/>
      <c r="GLQ9" s="10"/>
      <c r="GLR9" s="10"/>
      <c r="GLS9" s="10"/>
      <c r="GLT9" s="10"/>
      <c r="GLU9" s="10"/>
      <c r="GLV9" s="10"/>
      <c r="GLW9" s="10"/>
      <c r="GLX9" s="10"/>
      <c r="GLY9" s="10"/>
      <c r="GLZ9" s="10"/>
      <c r="GMA9" s="10"/>
      <c r="GMB9" s="10"/>
      <c r="GMC9" s="10"/>
      <c r="GMD9" s="10"/>
      <c r="GME9" s="10"/>
      <c r="GMF9" s="10"/>
      <c r="GMG9" s="10"/>
      <c r="GMH9" s="10"/>
      <c r="GMI9" s="10"/>
      <c r="GMJ9" s="10"/>
      <c r="GMK9" s="10"/>
      <c r="GML9" s="10"/>
      <c r="GMM9" s="10"/>
      <c r="GMN9" s="10"/>
      <c r="GMO9" s="10"/>
      <c r="GMP9" s="10"/>
      <c r="GMQ9" s="10"/>
      <c r="GMR9" s="10"/>
      <c r="GMS9" s="10"/>
      <c r="GMT9" s="10"/>
      <c r="GMU9" s="10"/>
      <c r="GMV9" s="10"/>
      <c r="GMW9" s="10"/>
      <c r="GMX9" s="10"/>
      <c r="GMY9" s="10"/>
      <c r="GMZ9" s="10"/>
      <c r="GNA9" s="10"/>
      <c r="GNB9" s="10"/>
      <c r="GNC9" s="10"/>
      <c r="GND9" s="10"/>
      <c r="GNE9" s="10"/>
      <c r="GNF9" s="10"/>
      <c r="GNG9" s="10"/>
      <c r="GNH9" s="10"/>
      <c r="GNI9" s="10"/>
      <c r="GNJ9" s="10"/>
      <c r="GNK9" s="10"/>
      <c r="GNL9" s="10"/>
      <c r="GNM9" s="10"/>
      <c r="GNN9" s="10"/>
      <c r="GNO9" s="10"/>
      <c r="GNP9" s="10"/>
      <c r="GNQ9" s="10"/>
      <c r="GNR9" s="10"/>
      <c r="GNS9" s="10"/>
      <c r="GNT9" s="10"/>
      <c r="GNU9" s="10"/>
      <c r="GNV9" s="10"/>
      <c r="GNW9" s="10"/>
      <c r="GNX9" s="10"/>
      <c r="GNY9" s="10"/>
      <c r="GNZ9" s="10"/>
      <c r="GOA9" s="10"/>
      <c r="GOB9" s="10"/>
      <c r="GOC9" s="10"/>
      <c r="GOD9" s="10"/>
      <c r="GOE9" s="10"/>
      <c r="GOF9" s="10"/>
      <c r="GOG9" s="10"/>
      <c r="GOH9" s="10"/>
      <c r="GOI9" s="10"/>
      <c r="GOJ9" s="10"/>
      <c r="GOK9" s="10"/>
      <c r="GOL9" s="10"/>
      <c r="GOM9" s="10"/>
      <c r="GON9" s="10"/>
      <c r="GOO9" s="10"/>
      <c r="GOP9" s="10"/>
      <c r="GOQ9" s="10"/>
      <c r="GOR9" s="10"/>
      <c r="GOS9" s="10"/>
      <c r="GOT9" s="10"/>
      <c r="GOU9" s="10"/>
      <c r="GOV9" s="10"/>
      <c r="GOW9" s="10"/>
      <c r="GOX9" s="10"/>
      <c r="GOY9" s="10"/>
      <c r="GOZ9" s="10"/>
      <c r="GPA9" s="10"/>
      <c r="GPB9" s="10"/>
      <c r="GPC9" s="10"/>
      <c r="GPD9" s="10"/>
      <c r="GPE9" s="10"/>
      <c r="GPF9" s="10"/>
      <c r="GPG9" s="10"/>
      <c r="GPH9" s="10"/>
      <c r="GPI9" s="10"/>
      <c r="GPJ9" s="10"/>
      <c r="GPK9" s="10"/>
      <c r="GPL9" s="10"/>
      <c r="GPM9" s="10"/>
      <c r="GPN9" s="10"/>
      <c r="GPO9" s="10"/>
      <c r="GPP9" s="10"/>
      <c r="GPQ9" s="10"/>
      <c r="GPR9" s="10"/>
      <c r="GPS9" s="10"/>
      <c r="GPT9" s="10"/>
      <c r="GPU9" s="10"/>
      <c r="GPV9" s="10"/>
      <c r="GPW9" s="10"/>
      <c r="GPX9" s="10"/>
      <c r="GPY9" s="10"/>
      <c r="GPZ9" s="10"/>
      <c r="GQA9" s="10"/>
      <c r="GQB9" s="10"/>
      <c r="GQC9" s="10"/>
      <c r="GQD9" s="10"/>
      <c r="GQE9" s="10"/>
      <c r="GQF9" s="10"/>
      <c r="GQG9" s="10"/>
      <c r="GQH9" s="10"/>
      <c r="GQI9" s="10"/>
      <c r="GQJ9" s="10"/>
      <c r="GQK9" s="10"/>
      <c r="GQL9" s="10"/>
      <c r="GQM9" s="10"/>
      <c r="GQN9" s="10"/>
      <c r="GQO9" s="10"/>
      <c r="GQP9" s="10"/>
      <c r="GQQ9" s="10"/>
      <c r="GQR9" s="10"/>
      <c r="GQS9" s="10"/>
      <c r="GQT9" s="10"/>
      <c r="GQU9" s="10"/>
      <c r="GQV9" s="10"/>
      <c r="GQW9" s="10"/>
      <c r="GQX9" s="10"/>
      <c r="GQY9" s="10"/>
      <c r="GQZ9" s="10"/>
      <c r="GRA9" s="10"/>
      <c r="GRB9" s="10"/>
      <c r="GRC9" s="10"/>
      <c r="GRD9" s="10"/>
      <c r="GRE9" s="10"/>
      <c r="GRF9" s="10"/>
      <c r="GRG9" s="10"/>
      <c r="GRH9" s="10"/>
      <c r="GRI9" s="10"/>
      <c r="GRJ9" s="10"/>
      <c r="GRK9" s="10"/>
      <c r="GRL9" s="10"/>
      <c r="GRM9" s="10"/>
      <c r="GRN9" s="10"/>
      <c r="GRO9" s="10"/>
      <c r="GRP9" s="10"/>
      <c r="GRQ9" s="10"/>
      <c r="GRR9" s="10"/>
      <c r="GRS9" s="10"/>
      <c r="GRT9" s="10"/>
      <c r="GRU9" s="10"/>
      <c r="GRV9" s="10"/>
      <c r="GRW9" s="10"/>
      <c r="GRX9" s="10"/>
      <c r="GRY9" s="10"/>
      <c r="GRZ9" s="10"/>
      <c r="GSA9" s="10"/>
      <c r="GSB9" s="10"/>
      <c r="GSC9" s="10"/>
      <c r="GSD9" s="10"/>
      <c r="GSE9" s="10"/>
      <c r="GSF9" s="10"/>
      <c r="GSG9" s="10"/>
      <c r="GSH9" s="10"/>
      <c r="GSI9" s="10"/>
      <c r="GSJ9" s="10"/>
      <c r="GSK9" s="10"/>
      <c r="GSL9" s="10"/>
      <c r="GSM9" s="10"/>
      <c r="GSN9" s="10"/>
      <c r="GSO9" s="10"/>
      <c r="GSP9" s="10"/>
      <c r="GSQ9" s="10"/>
      <c r="GSR9" s="10"/>
      <c r="GSS9" s="10"/>
      <c r="GST9" s="10"/>
      <c r="GSU9" s="10"/>
      <c r="GSV9" s="10"/>
      <c r="GSW9" s="10"/>
      <c r="GSX9" s="10"/>
      <c r="GSY9" s="10"/>
      <c r="GSZ9" s="10"/>
      <c r="GTA9" s="10"/>
      <c r="GTB9" s="10"/>
      <c r="GTC9" s="10"/>
      <c r="GTD9" s="10"/>
      <c r="GTE9" s="10"/>
      <c r="GTF9" s="10"/>
      <c r="GTG9" s="10"/>
      <c r="GTH9" s="10"/>
      <c r="GTI9" s="10"/>
      <c r="GTJ9" s="10"/>
      <c r="GTK9" s="10"/>
      <c r="GTL9" s="10"/>
      <c r="GTM9" s="10"/>
      <c r="GTN9" s="10"/>
      <c r="GTO9" s="10"/>
      <c r="GTP9" s="10"/>
      <c r="GTQ9" s="10"/>
      <c r="GTR9" s="10"/>
      <c r="GTS9" s="10"/>
      <c r="GTT9" s="10"/>
      <c r="GTU9" s="10"/>
      <c r="GTV9" s="10"/>
      <c r="GTW9" s="10"/>
      <c r="GTX9" s="10"/>
      <c r="GTY9" s="10"/>
      <c r="GTZ9" s="10"/>
      <c r="GUA9" s="10"/>
      <c r="GUB9" s="10"/>
      <c r="GUC9" s="10"/>
      <c r="GUD9" s="10"/>
      <c r="GUE9" s="10"/>
      <c r="GUF9" s="10"/>
      <c r="GUG9" s="10"/>
      <c r="GUH9" s="10"/>
      <c r="GUI9" s="10"/>
      <c r="GUJ9" s="10"/>
      <c r="GUK9" s="10"/>
      <c r="GUL9" s="10"/>
      <c r="GUM9" s="10"/>
      <c r="GUN9" s="10"/>
      <c r="GUO9" s="10"/>
      <c r="GUP9" s="10"/>
      <c r="GUQ9" s="10"/>
      <c r="GUR9" s="10"/>
      <c r="GUS9" s="10"/>
      <c r="GUT9" s="10"/>
      <c r="GUU9" s="10"/>
      <c r="GUV9" s="10"/>
      <c r="GUW9" s="10"/>
      <c r="GUX9" s="10"/>
      <c r="GUY9" s="10"/>
      <c r="GUZ9" s="10"/>
      <c r="GVA9" s="10"/>
      <c r="GVB9" s="10"/>
      <c r="GVC9" s="10"/>
      <c r="GVD9" s="10"/>
      <c r="GVE9" s="10"/>
      <c r="GVF9" s="10"/>
      <c r="GVG9" s="10"/>
      <c r="GVH9" s="10"/>
      <c r="GVI9" s="10"/>
      <c r="GVJ9" s="10"/>
      <c r="GVK9" s="10"/>
      <c r="GVL9" s="10"/>
      <c r="GVM9" s="10"/>
      <c r="GVN9" s="10"/>
      <c r="GVO9" s="10"/>
      <c r="GVP9" s="10"/>
      <c r="GVQ9" s="10"/>
      <c r="GVR9" s="10"/>
      <c r="GVS9" s="10"/>
      <c r="GVT9" s="10"/>
      <c r="GVU9" s="10"/>
      <c r="GVV9" s="10"/>
      <c r="GVW9" s="10"/>
      <c r="GVX9" s="10"/>
      <c r="GVY9" s="10"/>
      <c r="GVZ9" s="10"/>
      <c r="GWA9" s="10"/>
      <c r="GWB9" s="10"/>
      <c r="GWC9" s="10"/>
      <c r="GWD9" s="10"/>
      <c r="GWE9" s="10"/>
      <c r="GWF9" s="10"/>
      <c r="GWG9" s="10"/>
      <c r="GWH9" s="10"/>
      <c r="GWI9" s="10"/>
      <c r="GWJ9" s="10"/>
      <c r="GWK9" s="10"/>
      <c r="GWL9" s="10"/>
      <c r="GWM9" s="10"/>
      <c r="GWN9" s="10"/>
      <c r="GWO9" s="10"/>
      <c r="GWP9" s="10"/>
      <c r="GWQ9" s="10"/>
      <c r="GWR9" s="10"/>
      <c r="GWS9" s="10"/>
      <c r="GWT9" s="10"/>
      <c r="GWU9" s="10"/>
      <c r="GWV9" s="10"/>
      <c r="GWW9" s="10"/>
      <c r="GWX9" s="10"/>
      <c r="GWY9" s="10"/>
      <c r="GWZ9" s="10"/>
      <c r="GXA9" s="10"/>
      <c r="GXB9" s="10"/>
      <c r="GXC9" s="10"/>
      <c r="GXD9" s="10"/>
      <c r="GXE9" s="10"/>
      <c r="GXF9" s="10"/>
      <c r="GXG9" s="10"/>
      <c r="GXH9" s="10"/>
      <c r="GXI9" s="10"/>
      <c r="GXJ9" s="10"/>
      <c r="GXK9" s="10"/>
      <c r="GXL9" s="10"/>
      <c r="GXM9" s="10"/>
      <c r="GXN9" s="10"/>
      <c r="GXO9" s="10"/>
      <c r="GXP9" s="10"/>
      <c r="GXQ9" s="10"/>
      <c r="GXR9" s="10"/>
      <c r="GXS9" s="10"/>
      <c r="GXT9" s="10"/>
      <c r="GXU9" s="10"/>
      <c r="GXV9" s="10"/>
      <c r="GXW9" s="10"/>
      <c r="GXX9" s="10"/>
      <c r="GXY9" s="10"/>
      <c r="GXZ9" s="10"/>
      <c r="GYA9" s="10"/>
      <c r="GYB9" s="10"/>
      <c r="GYC9" s="10"/>
      <c r="GYD9" s="10"/>
      <c r="GYE9" s="10"/>
      <c r="GYF9" s="10"/>
      <c r="GYG9" s="10"/>
      <c r="GYH9" s="10"/>
      <c r="GYI9" s="10"/>
      <c r="GYJ9" s="10"/>
      <c r="GYK9" s="10"/>
      <c r="GYL9" s="10"/>
      <c r="GYM9" s="10"/>
      <c r="GYN9" s="10"/>
      <c r="GYO9" s="10"/>
      <c r="GYP9" s="10"/>
      <c r="GYQ9" s="10"/>
      <c r="GYR9" s="10"/>
      <c r="GYS9" s="10"/>
      <c r="GYT9" s="10"/>
      <c r="GYU9" s="10"/>
      <c r="GYV9" s="10"/>
      <c r="GYW9" s="10"/>
      <c r="GYX9" s="10"/>
      <c r="GYY9" s="10"/>
      <c r="GYZ9" s="10"/>
      <c r="GZA9" s="10"/>
      <c r="GZB9" s="10"/>
      <c r="GZC9" s="10"/>
      <c r="GZD9" s="10"/>
      <c r="GZE9" s="10"/>
      <c r="GZF9" s="10"/>
      <c r="GZG9" s="10"/>
      <c r="GZH9" s="10"/>
      <c r="GZI9" s="10"/>
      <c r="GZJ9" s="10"/>
      <c r="GZK9" s="10"/>
      <c r="GZL9" s="10"/>
      <c r="GZM9" s="10"/>
      <c r="GZN9" s="10"/>
      <c r="GZO9" s="10"/>
      <c r="GZP9" s="10"/>
      <c r="GZQ9" s="10"/>
      <c r="GZR9" s="10"/>
      <c r="GZS9" s="10"/>
      <c r="GZT9" s="10"/>
      <c r="GZU9" s="10"/>
      <c r="GZV9" s="10"/>
      <c r="GZW9" s="10"/>
      <c r="GZX9" s="10"/>
      <c r="GZY9" s="10"/>
      <c r="GZZ9" s="10"/>
      <c r="HAA9" s="10"/>
      <c r="HAB9" s="10"/>
      <c r="HAC9" s="10"/>
      <c r="HAD9" s="10"/>
      <c r="HAE9" s="10"/>
      <c r="HAF9" s="10"/>
      <c r="HAG9" s="10"/>
      <c r="HAH9" s="10"/>
      <c r="HAI9" s="10"/>
      <c r="HAJ9" s="10"/>
      <c r="HAK9" s="10"/>
      <c r="HAL9" s="10"/>
      <c r="HAM9" s="10"/>
      <c r="HAN9" s="10"/>
      <c r="HAO9" s="10"/>
      <c r="HAP9" s="10"/>
      <c r="HAQ9" s="10"/>
      <c r="HAR9" s="10"/>
      <c r="HAS9" s="10"/>
      <c r="HAT9" s="10"/>
      <c r="HAU9" s="10"/>
      <c r="HAV9" s="10"/>
      <c r="HAW9" s="10"/>
      <c r="HAX9" s="10"/>
      <c r="HAY9" s="10"/>
      <c r="HAZ9" s="10"/>
      <c r="HBA9" s="10"/>
      <c r="HBB9" s="10"/>
      <c r="HBC9" s="10"/>
      <c r="HBD9" s="10"/>
      <c r="HBE9" s="10"/>
      <c r="HBF9" s="10"/>
      <c r="HBG9" s="10"/>
      <c r="HBH9" s="10"/>
      <c r="HBI9" s="10"/>
      <c r="HBJ9" s="10"/>
      <c r="HBK9" s="10"/>
      <c r="HBL9" s="10"/>
      <c r="HBM9" s="10"/>
      <c r="HBN9" s="10"/>
      <c r="HBO9" s="10"/>
      <c r="HBP9" s="10"/>
      <c r="HBQ9" s="10"/>
      <c r="HBR9" s="10"/>
      <c r="HBS9" s="10"/>
      <c r="HBT9" s="10"/>
      <c r="HBU9" s="10"/>
      <c r="HBV9" s="10"/>
      <c r="HBW9" s="10"/>
      <c r="HBX9" s="10"/>
      <c r="HBY9" s="10"/>
      <c r="HBZ9" s="10"/>
      <c r="HCA9" s="10"/>
      <c r="HCB9" s="10"/>
      <c r="HCC9" s="10"/>
      <c r="HCD9" s="10"/>
      <c r="HCE9" s="10"/>
      <c r="HCF9" s="10"/>
      <c r="HCG9" s="10"/>
      <c r="HCH9" s="10"/>
      <c r="HCI9" s="10"/>
      <c r="HCJ9" s="10"/>
      <c r="HCK9" s="10"/>
      <c r="HCL9" s="10"/>
      <c r="HCM9" s="10"/>
      <c r="HCN9" s="10"/>
      <c r="HCO9" s="10"/>
      <c r="HCP9" s="10"/>
      <c r="HCQ9" s="10"/>
      <c r="HCR9" s="10"/>
      <c r="HCS9" s="10"/>
      <c r="HCT9" s="10"/>
      <c r="HCU9" s="10"/>
      <c r="HCV9" s="10"/>
      <c r="HCW9" s="10"/>
      <c r="HCX9" s="10"/>
      <c r="HCY9" s="10"/>
      <c r="HCZ9" s="10"/>
      <c r="HDA9" s="10"/>
      <c r="HDB9" s="10"/>
      <c r="HDC9" s="10"/>
      <c r="HDD9" s="10"/>
      <c r="HDE9" s="10"/>
      <c r="HDF9" s="10"/>
      <c r="HDG9" s="10"/>
      <c r="HDH9" s="10"/>
      <c r="HDI9" s="10"/>
      <c r="HDJ9" s="10"/>
      <c r="HDK9" s="10"/>
      <c r="HDL9" s="10"/>
      <c r="HDM9" s="10"/>
      <c r="HDN9" s="10"/>
      <c r="HDO9" s="10"/>
      <c r="HDP9" s="10"/>
      <c r="HDQ9" s="10"/>
      <c r="HDR9" s="10"/>
      <c r="HDS9" s="10"/>
      <c r="HDT9" s="10"/>
      <c r="HDU9" s="10"/>
      <c r="HDV9" s="10"/>
      <c r="HDW9" s="10"/>
      <c r="HDX9" s="10"/>
      <c r="HDY9" s="10"/>
      <c r="HDZ9" s="10"/>
      <c r="HEA9" s="10"/>
      <c r="HEB9" s="10"/>
      <c r="HEC9" s="10"/>
      <c r="HED9" s="10"/>
      <c r="HEE9" s="10"/>
      <c r="HEF9" s="10"/>
      <c r="HEG9" s="10"/>
      <c r="HEH9" s="10"/>
      <c r="HEI9" s="10"/>
      <c r="HEJ9" s="10"/>
      <c r="HEK9" s="10"/>
      <c r="HEL9" s="10"/>
      <c r="HEM9" s="10"/>
      <c r="HEN9" s="10"/>
      <c r="HEO9" s="10"/>
      <c r="HEP9" s="10"/>
      <c r="HEQ9" s="10"/>
      <c r="HER9" s="10"/>
      <c r="HES9" s="10"/>
      <c r="HET9" s="10"/>
      <c r="HEU9" s="10"/>
      <c r="HEV9" s="10"/>
      <c r="HEW9" s="10"/>
      <c r="HEX9" s="10"/>
      <c r="HEY9" s="10"/>
      <c r="HEZ9" s="10"/>
      <c r="HFA9" s="10"/>
      <c r="HFB9" s="10"/>
      <c r="HFC9" s="10"/>
      <c r="HFD9" s="10"/>
      <c r="HFE9" s="10"/>
      <c r="HFF9" s="10"/>
      <c r="HFG9" s="10"/>
      <c r="HFH9" s="10"/>
      <c r="HFI9" s="10"/>
      <c r="HFJ9" s="10"/>
      <c r="HFK9" s="10"/>
      <c r="HFL9" s="10"/>
      <c r="HFM9" s="10"/>
      <c r="HFN9" s="10"/>
      <c r="HFO9" s="10"/>
      <c r="HFP9" s="10"/>
      <c r="HFQ9" s="10"/>
      <c r="HFR9" s="10"/>
      <c r="HFS9" s="10"/>
      <c r="HFT9" s="10"/>
      <c r="HFU9" s="10"/>
      <c r="HFV9" s="10"/>
      <c r="HFW9" s="10"/>
      <c r="HFX9" s="10"/>
      <c r="HFY9" s="10"/>
      <c r="HFZ9" s="10"/>
      <c r="HGA9" s="10"/>
      <c r="HGB9" s="10"/>
      <c r="HGC9" s="10"/>
      <c r="HGD9" s="10"/>
      <c r="HGE9" s="10"/>
      <c r="HGF9" s="10"/>
      <c r="HGG9" s="10"/>
      <c r="HGH9" s="10"/>
      <c r="HGI9" s="10"/>
      <c r="HGJ9" s="10"/>
      <c r="HGK9" s="10"/>
      <c r="HGL9" s="10"/>
      <c r="HGM9" s="10"/>
      <c r="HGN9" s="10"/>
      <c r="HGO9" s="10"/>
      <c r="HGP9" s="10"/>
      <c r="HGQ9" s="10"/>
      <c r="HGR9" s="10"/>
      <c r="HGS9" s="10"/>
      <c r="HGT9" s="10"/>
      <c r="HGU9" s="10"/>
      <c r="HGV9" s="10"/>
      <c r="HGW9" s="10"/>
      <c r="HGX9" s="10"/>
      <c r="HGY9" s="10"/>
      <c r="HGZ9" s="10"/>
      <c r="HHA9" s="10"/>
      <c r="HHB9" s="10"/>
      <c r="HHC9" s="10"/>
      <c r="HHD9" s="10"/>
      <c r="HHE9" s="10"/>
      <c r="HHF9" s="10"/>
      <c r="HHG9" s="10"/>
      <c r="HHH9" s="10"/>
      <c r="HHI9" s="10"/>
      <c r="HHJ9" s="10"/>
      <c r="HHK9" s="10"/>
      <c r="HHL9" s="10"/>
      <c r="HHM9" s="10"/>
      <c r="HHN9" s="10"/>
      <c r="HHO9" s="10"/>
      <c r="HHP9" s="10"/>
      <c r="HHQ9" s="10"/>
      <c r="HHR9" s="10"/>
      <c r="HHS9" s="10"/>
      <c r="HHT9" s="10"/>
      <c r="HHU9" s="10"/>
      <c r="HHV9" s="10"/>
      <c r="HHW9" s="10"/>
      <c r="HHX9" s="10"/>
      <c r="HHY9" s="10"/>
      <c r="HHZ9" s="10"/>
      <c r="HIA9" s="10"/>
      <c r="HIB9" s="10"/>
      <c r="HIC9" s="10"/>
      <c r="HID9" s="10"/>
      <c r="HIE9" s="10"/>
      <c r="HIF9" s="10"/>
      <c r="HIG9" s="10"/>
      <c r="HIH9" s="10"/>
      <c r="HII9" s="10"/>
      <c r="HIJ9" s="10"/>
      <c r="HIK9" s="10"/>
      <c r="HIL9" s="10"/>
      <c r="HIM9" s="10"/>
      <c r="HIN9" s="10"/>
      <c r="HIO9" s="10"/>
      <c r="HIP9" s="10"/>
      <c r="HIQ9" s="10"/>
      <c r="HIR9" s="10"/>
      <c r="HIS9" s="10"/>
      <c r="HIT9" s="10"/>
      <c r="HIU9" s="10"/>
      <c r="HIV9" s="10"/>
      <c r="HIW9" s="10"/>
      <c r="HIX9" s="10"/>
      <c r="HIY9" s="10"/>
      <c r="HIZ9" s="10"/>
      <c r="HJA9" s="10"/>
      <c r="HJB9" s="10"/>
      <c r="HJC9" s="10"/>
      <c r="HJD9" s="10"/>
      <c r="HJE9" s="10"/>
      <c r="HJF9" s="10"/>
      <c r="HJG9" s="10"/>
      <c r="HJH9" s="10"/>
      <c r="HJI9" s="10"/>
      <c r="HJJ9" s="10"/>
      <c r="HJK9" s="10"/>
      <c r="HJL9" s="10"/>
      <c r="HJM9" s="10"/>
      <c r="HJN9" s="10"/>
      <c r="HJO9" s="10"/>
      <c r="HJP9" s="10"/>
      <c r="HJQ9" s="10"/>
      <c r="HJR9" s="10"/>
      <c r="HJS9" s="10"/>
      <c r="HJT9" s="10"/>
      <c r="HJU9" s="10"/>
      <c r="HJV9" s="10"/>
      <c r="HJW9" s="10"/>
      <c r="HJX9" s="10"/>
      <c r="HJY9" s="10"/>
      <c r="HJZ9" s="10"/>
      <c r="HKA9" s="10"/>
      <c r="HKB9" s="10"/>
      <c r="HKC9" s="10"/>
      <c r="HKD9" s="10"/>
      <c r="HKE9" s="10"/>
      <c r="HKF9" s="10"/>
      <c r="HKG9" s="10"/>
      <c r="HKH9" s="10"/>
      <c r="HKI9" s="10"/>
      <c r="HKJ9" s="10"/>
      <c r="HKK9" s="10"/>
      <c r="HKL9" s="10"/>
      <c r="HKM9" s="10"/>
      <c r="HKN9" s="10"/>
      <c r="HKO9" s="10"/>
      <c r="HKP9" s="10"/>
      <c r="HKQ9" s="10"/>
      <c r="HKR9" s="10"/>
      <c r="HKS9" s="10"/>
      <c r="HKT9" s="10"/>
      <c r="HKU9" s="10"/>
      <c r="HKV9" s="10"/>
      <c r="HKW9" s="10"/>
      <c r="HKX9" s="10"/>
      <c r="HKY9" s="10"/>
      <c r="HKZ9" s="10"/>
      <c r="HLA9" s="10"/>
      <c r="HLB9" s="10"/>
      <c r="HLC9" s="10"/>
      <c r="HLD9" s="10"/>
      <c r="HLE9" s="10"/>
      <c r="HLF9" s="10"/>
      <c r="HLG9" s="10"/>
      <c r="HLH9" s="10"/>
      <c r="HLI9" s="10"/>
      <c r="HLJ9" s="10"/>
      <c r="HLK9" s="10"/>
      <c r="HLL9" s="10"/>
      <c r="HLM9" s="10"/>
      <c r="HLN9" s="10"/>
      <c r="HLO9" s="10"/>
      <c r="HLP9" s="10"/>
      <c r="HLQ9" s="10"/>
      <c r="HLR9" s="10"/>
      <c r="HLS9" s="10"/>
      <c r="HLT9" s="10"/>
      <c r="HLU9" s="10"/>
      <c r="HLV9" s="10"/>
      <c r="HLW9" s="10"/>
      <c r="HLX9" s="10"/>
      <c r="HLY9" s="10"/>
      <c r="HLZ9" s="10"/>
      <c r="HMA9" s="10"/>
      <c r="HMB9" s="10"/>
      <c r="HMC9" s="10"/>
      <c r="HMD9" s="10"/>
      <c r="HME9" s="10"/>
      <c r="HMF9" s="10"/>
      <c r="HMG9" s="10"/>
      <c r="HMH9" s="10"/>
      <c r="HMI9" s="10"/>
      <c r="HMJ9" s="10"/>
      <c r="HMK9" s="10"/>
      <c r="HML9" s="10"/>
      <c r="HMM9" s="10"/>
      <c r="HMN9" s="10"/>
      <c r="HMO9" s="10"/>
      <c r="HMP9" s="10"/>
      <c r="HMQ9" s="10"/>
      <c r="HMR9" s="10"/>
      <c r="HMS9" s="10"/>
      <c r="HMT9" s="10"/>
      <c r="HMU9" s="10"/>
      <c r="HMV9" s="10"/>
      <c r="HMW9" s="10"/>
      <c r="HMX9" s="10"/>
      <c r="HMY9" s="10"/>
      <c r="HMZ9" s="10"/>
      <c r="HNA9" s="10"/>
      <c r="HNB9" s="10"/>
      <c r="HNC9" s="10"/>
      <c r="HND9" s="10"/>
      <c r="HNE9" s="10"/>
      <c r="HNF9" s="10"/>
      <c r="HNG9" s="10"/>
      <c r="HNH9" s="10"/>
      <c r="HNI9" s="10"/>
      <c r="HNJ9" s="10"/>
      <c r="HNK9" s="10"/>
      <c r="HNL9" s="10"/>
      <c r="HNM9" s="10"/>
      <c r="HNN9" s="10"/>
      <c r="HNO9" s="10"/>
      <c r="HNP9" s="10"/>
      <c r="HNQ9" s="10"/>
      <c r="HNR9" s="10"/>
      <c r="HNS9" s="10"/>
      <c r="HNT9" s="10"/>
      <c r="HNU9" s="10"/>
      <c r="HNV9" s="10"/>
      <c r="HNW9" s="10"/>
      <c r="HNX9" s="10"/>
      <c r="HNY9" s="10"/>
      <c r="HNZ9" s="10"/>
      <c r="HOA9" s="10"/>
      <c r="HOB9" s="10"/>
      <c r="HOC9" s="10"/>
      <c r="HOD9" s="10"/>
      <c r="HOE9" s="10"/>
      <c r="HOF9" s="10"/>
      <c r="HOG9" s="10"/>
      <c r="HOH9" s="10"/>
      <c r="HOI9" s="10"/>
      <c r="HOJ9" s="10"/>
      <c r="HOK9" s="10"/>
      <c r="HOL9" s="10"/>
      <c r="HOM9" s="10"/>
      <c r="HON9" s="10"/>
      <c r="HOO9" s="10"/>
      <c r="HOP9" s="10"/>
      <c r="HOQ9" s="10"/>
      <c r="HOR9" s="10"/>
      <c r="HOS9" s="10"/>
      <c r="HOT9" s="10"/>
      <c r="HOU9" s="10"/>
      <c r="HOV9" s="10"/>
      <c r="HOW9" s="10"/>
      <c r="HOX9" s="10"/>
      <c r="HOY9" s="10"/>
      <c r="HOZ9" s="10"/>
      <c r="HPA9" s="10"/>
      <c r="HPB9" s="10"/>
      <c r="HPC9" s="10"/>
      <c r="HPD9" s="10"/>
      <c r="HPE9" s="10"/>
      <c r="HPF9" s="10"/>
      <c r="HPG9" s="10"/>
      <c r="HPH9" s="10"/>
      <c r="HPI9" s="10"/>
      <c r="HPJ9" s="10"/>
      <c r="HPK9" s="10"/>
      <c r="HPL9" s="10"/>
      <c r="HPM9" s="10"/>
      <c r="HPN9" s="10"/>
      <c r="HPO9" s="10"/>
      <c r="HPP9" s="10"/>
      <c r="HPQ9" s="10"/>
      <c r="HPR9" s="10"/>
      <c r="HPS9" s="10"/>
      <c r="HPT9" s="10"/>
      <c r="HPU9" s="10"/>
      <c r="HPV9" s="10"/>
      <c r="HPW9" s="10"/>
      <c r="HPX9" s="10"/>
      <c r="HPY9" s="10"/>
      <c r="HPZ9" s="10"/>
      <c r="HQA9" s="10"/>
      <c r="HQB9" s="10"/>
      <c r="HQC9" s="10"/>
      <c r="HQD9" s="10"/>
      <c r="HQE9" s="10"/>
      <c r="HQF9" s="10"/>
      <c r="HQG9" s="10"/>
      <c r="HQH9" s="10"/>
      <c r="HQI9" s="10"/>
      <c r="HQJ9" s="10"/>
      <c r="HQK9" s="10"/>
      <c r="HQL9" s="10"/>
      <c r="HQM9" s="10"/>
      <c r="HQN9" s="10"/>
      <c r="HQO9" s="10"/>
      <c r="HQP9" s="10"/>
      <c r="HQQ9" s="10"/>
      <c r="HQR9" s="10"/>
      <c r="HQS9" s="10"/>
      <c r="HQT9" s="10"/>
      <c r="HQU9" s="10"/>
      <c r="HQV9" s="10"/>
      <c r="HQW9" s="10"/>
      <c r="HQX9" s="10"/>
      <c r="HQY9" s="10"/>
      <c r="HQZ9" s="10"/>
      <c r="HRA9" s="10"/>
      <c r="HRB9" s="10"/>
      <c r="HRC9" s="10"/>
      <c r="HRD9" s="10"/>
      <c r="HRE9" s="10"/>
      <c r="HRF9" s="10"/>
      <c r="HRG9" s="10"/>
      <c r="HRH9" s="10"/>
      <c r="HRI9" s="10"/>
      <c r="HRJ9" s="10"/>
      <c r="HRK9" s="10"/>
      <c r="HRL9" s="10"/>
      <c r="HRM9" s="10"/>
      <c r="HRN9" s="10"/>
      <c r="HRO9" s="10"/>
      <c r="HRP9" s="10"/>
      <c r="HRQ9" s="10"/>
      <c r="HRR9" s="10"/>
      <c r="HRS9" s="10"/>
      <c r="HRT9" s="10"/>
      <c r="HRU9" s="10"/>
      <c r="HRV9" s="10"/>
      <c r="HRW9" s="10"/>
      <c r="HRX9" s="10"/>
      <c r="HRY9" s="10"/>
      <c r="HRZ9" s="10"/>
      <c r="HSA9" s="10"/>
      <c r="HSB9" s="10"/>
      <c r="HSC9" s="10"/>
      <c r="HSD9" s="10"/>
      <c r="HSE9" s="10"/>
      <c r="HSF9" s="10"/>
      <c r="HSG9" s="10"/>
      <c r="HSH9" s="10"/>
      <c r="HSI9" s="10"/>
      <c r="HSJ9" s="10"/>
      <c r="HSK9" s="10"/>
      <c r="HSL9" s="10"/>
      <c r="HSM9" s="10"/>
      <c r="HSN9" s="10"/>
      <c r="HSO9" s="10"/>
      <c r="HSP9" s="10"/>
      <c r="HSQ9" s="10"/>
      <c r="HSR9" s="10"/>
      <c r="HSS9" s="10"/>
      <c r="HST9" s="10"/>
      <c r="HSU9" s="10"/>
      <c r="HSV9" s="10"/>
      <c r="HSW9" s="10"/>
      <c r="HSX9" s="10"/>
      <c r="HSY9" s="10"/>
      <c r="HSZ9" s="10"/>
      <c r="HTA9" s="10"/>
      <c r="HTB9" s="10"/>
      <c r="HTC9" s="10"/>
      <c r="HTD9" s="10"/>
      <c r="HTE9" s="10"/>
      <c r="HTF9" s="10"/>
      <c r="HTG9" s="10"/>
      <c r="HTH9" s="10"/>
      <c r="HTI9" s="10"/>
      <c r="HTJ9" s="10"/>
      <c r="HTK9" s="10"/>
      <c r="HTL9" s="10"/>
      <c r="HTM9" s="10"/>
      <c r="HTN9" s="10"/>
      <c r="HTO9" s="10"/>
      <c r="HTP9" s="10"/>
      <c r="HTQ9" s="10"/>
      <c r="HTR9" s="10"/>
      <c r="HTS9" s="10"/>
      <c r="HTT9" s="10"/>
      <c r="HTU9" s="10"/>
      <c r="HTV9" s="10"/>
      <c r="HTW9" s="10"/>
      <c r="HTX9" s="10"/>
      <c r="HTY9" s="10"/>
      <c r="HTZ9" s="10"/>
      <c r="HUA9" s="10"/>
      <c r="HUB9" s="10"/>
      <c r="HUC9" s="10"/>
      <c r="HUD9" s="10"/>
      <c r="HUE9" s="10"/>
      <c r="HUF9" s="10"/>
      <c r="HUG9" s="10"/>
      <c r="HUH9" s="10"/>
      <c r="HUI9" s="10"/>
      <c r="HUJ9" s="10"/>
      <c r="HUK9" s="10"/>
      <c r="HUL9" s="10"/>
      <c r="HUM9" s="10"/>
      <c r="HUN9" s="10"/>
      <c r="HUO9" s="10"/>
      <c r="HUP9" s="10"/>
      <c r="HUQ9" s="10"/>
      <c r="HUR9" s="10"/>
      <c r="HUS9" s="10"/>
      <c r="HUT9" s="10"/>
      <c r="HUU9" s="10"/>
      <c r="HUV9" s="10"/>
      <c r="HUW9" s="10"/>
      <c r="HUX9" s="10"/>
      <c r="HUY9" s="10"/>
      <c r="HUZ9" s="10"/>
      <c r="HVA9" s="10"/>
      <c r="HVB9" s="10"/>
      <c r="HVC9" s="10"/>
      <c r="HVD9" s="10"/>
      <c r="HVE9" s="10"/>
      <c r="HVF9" s="10"/>
      <c r="HVG9" s="10"/>
      <c r="HVH9" s="10"/>
      <c r="HVI9" s="10"/>
      <c r="HVJ9" s="10"/>
      <c r="HVK9" s="10"/>
      <c r="HVL9" s="10"/>
      <c r="HVM9" s="10"/>
      <c r="HVN9" s="10"/>
      <c r="HVO9" s="10"/>
      <c r="HVP9" s="10"/>
      <c r="HVQ9" s="10"/>
      <c r="HVR9" s="10"/>
      <c r="HVS9" s="10"/>
      <c r="HVT9" s="10"/>
      <c r="HVU9" s="10"/>
      <c r="HVV9" s="10"/>
      <c r="HVW9" s="10"/>
      <c r="HVX9" s="10"/>
      <c r="HVY9" s="10"/>
      <c r="HVZ9" s="10"/>
      <c r="HWA9" s="10"/>
      <c r="HWB9" s="10"/>
      <c r="HWC9" s="10"/>
      <c r="HWD9" s="10"/>
      <c r="HWE9" s="10"/>
      <c r="HWF9" s="10"/>
      <c r="HWG9" s="10"/>
      <c r="HWH9" s="10"/>
      <c r="HWI9" s="10"/>
      <c r="HWJ9" s="10"/>
      <c r="HWK9" s="10"/>
      <c r="HWL9" s="10"/>
      <c r="HWM9" s="10"/>
      <c r="HWN9" s="10"/>
      <c r="HWO9" s="10"/>
      <c r="HWP9" s="10"/>
      <c r="HWQ9" s="10"/>
      <c r="HWR9" s="10"/>
      <c r="HWS9" s="10"/>
      <c r="HWT9" s="10"/>
      <c r="HWU9" s="10"/>
      <c r="HWV9" s="10"/>
      <c r="HWW9" s="10"/>
      <c r="HWX9" s="10"/>
      <c r="HWY9" s="10"/>
      <c r="HWZ9" s="10"/>
      <c r="HXA9" s="10"/>
      <c r="HXB9" s="10"/>
      <c r="HXC9" s="10"/>
      <c r="HXD9" s="10"/>
      <c r="HXE9" s="10"/>
      <c r="HXF9" s="10"/>
      <c r="HXG9" s="10"/>
      <c r="HXH9" s="10"/>
      <c r="HXI9" s="10"/>
      <c r="HXJ9" s="10"/>
      <c r="HXK9" s="10"/>
      <c r="HXL9" s="10"/>
      <c r="HXM9" s="10"/>
      <c r="HXN9" s="10"/>
      <c r="HXO9" s="10"/>
      <c r="HXP9" s="10"/>
      <c r="HXQ9" s="10"/>
      <c r="HXR9" s="10"/>
      <c r="HXS9" s="10"/>
      <c r="HXT9" s="10"/>
      <c r="HXU9" s="10"/>
      <c r="HXV9" s="10"/>
      <c r="HXW9" s="10"/>
      <c r="HXX9" s="10"/>
      <c r="HXY9" s="10"/>
      <c r="HXZ9" s="10"/>
      <c r="HYA9" s="10"/>
      <c r="HYB9" s="10"/>
      <c r="HYC9" s="10"/>
      <c r="HYD9" s="10"/>
      <c r="HYE9" s="10"/>
      <c r="HYF9" s="10"/>
      <c r="HYG9" s="10"/>
      <c r="HYH9" s="10"/>
      <c r="HYI9" s="10"/>
      <c r="HYJ9" s="10"/>
      <c r="HYK9" s="10"/>
      <c r="HYL9" s="10"/>
      <c r="HYM9" s="10"/>
      <c r="HYN9" s="10"/>
      <c r="HYO9" s="10"/>
      <c r="HYP9" s="10"/>
      <c r="HYQ9" s="10"/>
      <c r="HYR9" s="10"/>
      <c r="HYS9" s="10"/>
      <c r="HYT9" s="10"/>
      <c r="HYU9" s="10"/>
      <c r="HYV9" s="10"/>
      <c r="HYW9" s="10"/>
      <c r="HYX9" s="10"/>
      <c r="HYY9" s="10"/>
      <c r="HYZ9" s="10"/>
      <c r="HZA9" s="10"/>
      <c r="HZB9" s="10"/>
      <c r="HZC9" s="10"/>
      <c r="HZD9" s="10"/>
      <c r="HZE9" s="10"/>
      <c r="HZF9" s="10"/>
      <c r="HZG9" s="10"/>
      <c r="HZH9" s="10"/>
      <c r="HZI9" s="10"/>
      <c r="HZJ9" s="10"/>
      <c r="HZK9" s="10"/>
      <c r="HZL9" s="10"/>
      <c r="HZM9" s="10"/>
      <c r="HZN9" s="10"/>
      <c r="HZO9" s="10"/>
      <c r="HZP9" s="10"/>
      <c r="HZQ9" s="10"/>
      <c r="HZR9" s="10"/>
      <c r="HZS9" s="10"/>
      <c r="HZT9" s="10"/>
      <c r="HZU9" s="10"/>
      <c r="HZV9" s="10"/>
      <c r="HZW9" s="10"/>
      <c r="HZX9" s="10"/>
      <c r="HZY9" s="10"/>
      <c r="HZZ9" s="10"/>
      <c r="IAA9" s="10"/>
      <c r="IAB9" s="10"/>
      <c r="IAC9" s="10"/>
      <c r="IAD9" s="10"/>
      <c r="IAE9" s="10"/>
      <c r="IAF9" s="10"/>
      <c r="IAG9" s="10"/>
      <c r="IAH9" s="10"/>
      <c r="IAI9" s="10"/>
      <c r="IAJ9" s="10"/>
      <c r="IAK9" s="10"/>
      <c r="IAL9" s="10"/>
      <c r="IAM9" s="10"/>
      <c r="IAN9" s="10"/>
      <c r="IAO9" s="10"/>
      <c r="IAP9" s="10"/>
      <c r="IAQ9" s="10"/>
      <c r="IAR9" s="10"/>
      <c r="IAS9" s="10"/>
      <c r="IAT9" s="10"/>
      <c r="IAU9" s="10"/>
      <c r="IAV9" s="10"/>
      <c r="IAW9" s="10"/>
      <c r="IAX9" s="10"/>
      <c r="IAY9" s="10"/>
      <c r="IAZ9" s="10"/>
      <c r="IBA9" s="10"/>
      <c r="IBB9" s="10"/>
      <c r="IBC9" s="10"/>
      <c r="IBD9" s="10"/>
      <c r="IBE9" s="10"/>
      <c r="IBF9" s="10"/>
      <c r="IBG9" s="10"/>
      <c r="IBH9" s="10"/>
      <c r="IBI9" s="10"/>
      <c r="IBJ9" s="10"/>
      <c r="IBK9" s="10"/>
      <c r="IBL9" s="10"/>
      <c r="IBM9" s="10"/>
      <c r="IBN9" s="10"/>
      <c r="IBO9" s="10"/>
      <c r="IBP9" s="10"/>
      <c r="IBQ9" s="10"/>
      <c r="IBR9" s="10"/>
      <c r="IBS9" s="10"/>
      <c r="IBT9" s="10"/>
      <c r="IBU9" s="10"/>
      <c r="IBV9" s="10"/>
      <c r="IBW9" s="10"/>
      <c r="IBX9" s="10"/>
      <c r="IBY9" s="10"/>
      <c r="IBZ9" s="10"/>
      <c r="ICA9" s="10"/>
      <c r="ICB9" s="10"/>
      <c r="ICC9" s="10"/>
      <c r="ICD9" s="10"/>
      <c r="ICE9" s="10"/>
      <c r="ICF9" s="10"/>
      <c r="ICG9" s="10"/>
      <c r="ICH9" s="10"/>
      <c r="ICI9" s="10"/>
      <c r="ICJ9" s="10"/>
      <c r="ICK9" s="10"/>
      <c r="ICL9" s="10"/>
      <c r="ICM9" s="10"/>
      <c r="ICN9" s="10"/>
      <c r="ICO9" s="10"/>
      <c r="ICP9" s="10"/>
      <c r="ICQ9" s="10"/>
      <c r="ICR9" s="10"/>
      <c r="ICS9" s="10"/>
      <c r="ICT9" s="10"/>
      <c r="ICU9" s="10"/>
      <c r="ICV9" s="10"/>
      <c r="ICW9" s="10"/>
      <c r="ICX9" s="10"/>
      <c r="ICY9" s="10"/>
      <c r="ICZ9" s="10"/>
      <c r="IDA9" s="10"/>
      <c r="IDB9" s="10"/>
      <c r="IDC9" s="10"/>
      <c r="IDD9" s="10"/>
      <c r="IDE9" s="10"/>
      <c r="IDF9" s="10"/>
      <c r="IDG9" s="10"/>
      <c r="IDH9" s="10"/>
      <c r="IDI9" s="10"/>
      <c r="IDJ9" s="10"/>
      <c r="IDK9" s="10"/>
      <c r="IDL9" s="10"/>
      <c r="IDM9" s="10"/>
      <c r="IDN9" s="10"/>
      <c r="IDO9" s="10"/>
      <c r="IDP9" s="10"/>
      <c r="IDQ9" s="10"/>
      <c r="IDR9" s="10"/>
      <c r="IDS9" s="10"/>
      <c r="IDT9" s="10"/>
      <c r="IDU9" s="10"/>
      <c r="IDV9" s="10"/>
      <c r="IDW9" s="10"/>
      <c r="IDX9" s="10"/>
      <c r="IDY9" s="10"/>
      <c r="IDZ9" s="10"/>
      <c r="IEA9" s="10"/>
      <c r="IEB9" s="10"/>
      <c r="IEC9" s="10"/>
      <c r="IED9" s="10"/>
      <c r="IEE9" s="10"/>
      <c r="IEF9" s="10"/>
      <c r="IEG9" s="10"/>
      <c r="IEH9" s="10"/>
      <c r="IEI9" s="10"/>
      <c r="IEJ9" s="10"/>
      <c r="IEK9" s="10"/>
      <c r="IEL9" s="10"/>
      <c r="IEM9" s="10"/>
      <c r="IEN9" s="10"/>
      <c r="IEO9" s="10"/>
      <c r="IEP9" s="10"/>
      <c r="IEQ9" s="10"/>
      <c r="IER9" s="10"/>
      <c r="IES9" s="10"/>
      <c r="IET9" s="10"/>
      <c r="IEU9" s="10"/>
      <c r="IEV9" s="10"/>
      <c r="IEW9" s="10"/>
      <c r="IEX9" s="10"/>
      <c r="IEY9" s="10"/>
      <c r="IEZ9" s="10"/>
      <c r="IFA9" s="10"/>
      <c r="IFB9" s="10"/>
      <c r="IFC9" s="10"/>
      <c r="IFD9" s="10"/>
      <c r="IFE9" s="10"/>
      <c r="IFF9" s="10"/>
      <c r="IFG9" s="10"/>
      <c r="IFH9" s="10"/>
      <c r="IFI9" s="10"/>
      <c r="IFJ9" s="10"/>
      <c r="IFK9" s="10"/>
      <c r="IFL9" s="10"/>
      <c r="IFM9" s="10"/>
      <c r="IFN9" s="10"/>
      <c r="IFO9" s="10"/>
      <c r="IFP9" s="10"/>
      <c r="IFQ9" s="10"/>
      <c r="IFR9" s="10"/>
      <c r="IFS9" s="10"/>
      <c r="IFT9" s="10"/>
      <c r="IFU9" s="10"/>
      <c r="IFV9" s="10"/>
      <c r="IFW9" s="10"/>
      <c r="IFX9" s="10"/>
      <c r="IFY9" s="10"/>
      <c r="IFZ9" s="10"/>
      <c r="IGA9" s="10"/>
      <c r="IGB9" s="10"/>
      <c r="IGC9" s="10"/>
      <c r="IGD9" s="10"/>
      <c r="IGE9" s="10"/>
      <c r="IGF9" s="10"/>
      <c r="IGG9" s="10"/>
      <c r="IGH9" s="10"/>
      <c r="IGI9" s="10"/>
      <c r="IGJ9" s="10"/>
      <c r="IGK9" s="10"/>
      <c r="IGL9" s="10"/>
      <c r="IGM9" s="10"/>
      <c r="IGN9" s="10"/>
      <c r="IGO9" s="10"/>
      <c r="IGP9" s="10"/>
      <c r="IGQ9" s="10"/>
      <c r="IGR9" s="10"/>
      <c r="IGS9" s="10"/>
      <c r="IGT9" s="10"/>
      <c r="IGU9" s="10"/>
      <c r="IGV9" s="10"/>
      <c r="IGW9" s="10"/>
      <c r="IGX9" s="10"/>
      <c r="IGY9" s="10"/>
      <c r="IGZ9" s="10"/>
      <c r="IHA9" s="10"/>
      <c r="IHB9" s="10"/>
      <c r="IHC9" s="10"/>
      <c r="IHD9" s="10"/>
      <c r="IHE9" s="10"/>
      <c r="IHF9" s="10"/>
      <c r="IHG9" s="10"/>
      <c r="IHH9" s="10"/>
      <c r="IHI9" s="10"/>
      <c r="IHJ9" s="10"/>
      <c r="IHK9" s="10"/>
      <c r="IHL9" s="10"/>
      <c r="IHM9" s="10"/>
      <c r="IHN9" s="10"/>
      <c r="IHO9" s="10"/>
      <c r="IHP9" s="10"/>
      <c r="IHQ9" s="10"/>
      <c r="IHR9" s="10"/>
      <c r="IHS9" s="10"/>
      <c r="IHT9" s="10"/>
      <c r="IHU9" s="10"/>
      <c r="IHV9" s="10"/>
      <c r="IHW9" s="10"/>
      <c r="IHX9" s="10"/>
      <c r="IHY9" s="10"/>
      <c r="IHZ9" s="10"/>
      <c r="IIA9" s="10"/>
      <c r="IIB9" s="10"/>
      <c r="IIC9" s="10"/>
      <c r="IID9" s="10"/>
      <c r="IIE9" s="10"/>
      <c r="IIF9" s="10"/>
      <c r="IIG9" s="10"/>
      <c r="IIH9" s="10"/>
      <c r="III9" s="10"/>
      <c r="IIJ9" s="10"/>
      <c r="IIK9" s="10"/>
      <c r="IIL9" s="10"/>
      <c r="IIM9" s="10"/>
      <c r="IIN9" s="10"/>
      <c r="IIO9" s="10"/>
      <c r="IIP9" s="10"/>
      <c r="IIQ9" s="10"/>
      <c r="IIR9" s="10"/>
      <c r="IIS9" s="10"/>
      <c r="IIT9" s="10"/>
      <c r="IIU9" s="10"/>
      <c r="IIV9" s="10"/>
      <c r="IIW9" s="10"/>
      <c r="IIX9" s="10"/>
      <c r="IIY9" s="10"/>
      <c r="IIZ9" s="10"/>
      <c r="IJA9" s="10"/>
      <c r="IJB9" s="10"/>
      <c r="IJC9" s="10"/>
      <c r="IJD9" s="10"/>
      <c r="IJE9" s="10"/>
      <c r="IJF9" s="10"/>
      <c r="IJG9" s="10"/>
      <c r="IJH9" s="10"/>
      <c r="IJI9" s="10"/>
      <c r="IJJ9" s="10"/>
      <c r="IJK9" s="10"/>
      <c r="IJL9" s="10"/>
      <c r="IJM9" s="10"/>
      <c r="IJN9" s="10"/>
      <c r="IJO9" s="10"/>
      <c r="IJP9" s="10"/>
      <c r="IJQ9" s="10"/>
      <c r="IJR9" s="10"/>
      <c r="IJS9" s="10"/>
      <c r="IJT9" s="10"/>
      <c r="IJU9" s="10"/>
      <c r="IJV9" s="10"/>
      <c r="IJW9" s="10"/>
      <c r="IJX9" s="10"/>
      <c r="IJY9" s="10"/>
      <c r="IJZ9" s="10"/>
      <c r="IKA9" s="10"/>
      <c r="IKB9" s="10"/>
      <c r="IKC9" s="10"/>
      <c r="IKD9" s="10"/>
      <c r="IKE9" s="10"/>
      <c r="IKF9" s="10"/>
      <c r="IKG9" s="10"/>
      <c r="IKH9" s="10"/>
      <c r="IKI9" s="10"/>
      <c r="IKJ9" s="10"/>
      <c r="IKK9" s="10"/>
      <c r="IKL9" s="10"/>
      <c r="IKM9" s="10"/>
      <c r="IKN9" s="10"/>
      <c r="IKO9" s="10"/>
      <c r="IKP9" s="10"/>
      <c r="IKQ9" s="10"/>
      <c r="IKR9" s="10"/>
      <c r="IKS9" s="10"/>
      <c r="IKT9" s="10"/>
      <c r="IKU9" s="10"/>
      <c r="IKV9" s="10"/>
      <c r="IKW9" s="10"/>
      <c r="IKX9" s="10"/>
      <c r="IKY9" s="10"/>
      <c r="IKZ9" s="10"/>
      <c r="ILA9" s="10"/>
      <c r="ILB9" s="10"/>
      <c r="ILC9" s="10"/>
      <c r="ILD9" s="10"/>
      <c r="ILE9" s="10"/>
      <c r="ILF9" s="10"/>
      <c r="ILG9" s="10"/>
      <c r="ILH9" s="10"/>
      <c r="ILI9" s="10"/>
      <c r="ILJ9" s="10"/>
      <c r="ILK9" s="10"/>
      <c r="ILL9" s="10"/>
      <c r="ILM9" s="10"/>
      <c r="ILN9" s="10"/>
      <c r="ILO9" s="10"/>
      <c r="ILP9" s="10"/>
      <c r="ILQ9" s="10"/>
      <c r="ILR9" s="10"/>
      <c r="ILS9" s="10"/>
      <c r="ILT9" s="10"/>
      <c r="ILU9" s="10"/>
      <c r="ILV9" s="10"/>
      <c r="ILW9" s="10"/>
      <c r="ILX9" s="10"/>
      <c r="ILY9" s="10"/>
      <c r="ILZ9" s="10"/>
      <c r="IMA9" s="10"/>
      <c r="IMB9" s="10"/>
      <c r="IMC9" s="10"/>
      <c r="IMD9" s="10"/>
      <c r="IME9" s="10"/>
      <c r="IMF9" s="10"/>
      <c r="IMG9" s="10"/>
      <c r="IMH9" s="10"/>
      <c r="IMI9" s="10"/>
      <c r="IMJ9" s="10"/>
      <c r="IMK9" s="10"/>
      <c r="IML9" s="10"/>
      <c r="IMM9" s="10"/>
      <c r="IMN9" s="10"/>
      <c r="IMO9" s="10"/>
      <c r="IMP9" s="10"/>
      <c r="IMQ9" s="10"/>
      <c r="IMR9" s="10"/>
      <c r="IMS9" s="10"/>
      <c r="IMT9" s="10"/>
      <c r="IMU9" s="10"/>
      <c r="IMV9" s="10"/>
      <c r="IMW9" s="10"/>
      <c r="IMX9" s="10"/>
      <c r="IMY9" s="10"/>
      <c r="IMZ9" s="10"/>
      <c r="INA9" s="10"/>
      <c r="INB9" s="10"/>
      <c r="INC9" s="10"/>
      <c r="IND9" s="10"/>
      <c r="INE9" s="10"/>
      <c r="INF9" s="10"/>
      <c r="ING9" s="10"/>
      <c r="INH9" s="10"/>
      <c r="INI9" s="10"/>
      <c r="INJ9" s="10"/>
      <c r="INK9" s="10"/>
      <c r="INL9" s="10"/>
      <c r="INM9" s="10"/>
      <c r="INN9" s="10"/>
      <c r="INO9" s="10"/>
      <c r="INP9" s="10"/>
      <c r="INQ9" s="10"/>
      <c r="INR9" s="10"/>
      <c r="INS9" s="10"/>
      <c r="INT9" s="10"/>
      <c r="INU9" s="10"/>
      <c r="INV9" s="10"/>
      <c r="INW9" s="10"/>
      <c r="INX9" s="10"/>
      <c r="INY9" s="10"/>
      <c r="INZ9" s="10"/>
      <c r="IOA9" s="10"/>
      <c r="IOB9" s="10"/>
      <c r="IOC9" s="10"/>
      <c r="IOD9" s="10"/>
      <c r="IOE9" s="10"/>
      <c r="IOF9" s="10"/>
      <c r="IOG9" s="10"/>
      <c r="IOH9" s="10"/>
      <c r="IOI9" s="10"/>
      <c r="IOJ9" s="10"/>
      <c r="IOK9" s="10"/>
      <c r="IOL9" s="10"/>
      <c r="IOM9" s="10"/>
      <c r="ION9" s="10"/>
      <c r="IOO9" s="10"/>
      <c r="IOP9" s="10"/>
      <c r="IOQ9" s="10"/>
      <c r="IOR9" s="10"/>
      <c r="IOS9" s="10"/>
      <c r="IOT9" s="10"/>
      <c r="IOU9" s="10"/>
      <c r="IOV9" s="10"/>
      <c r="IOW9" s="10"/>
      <c r="IOX9" s="10"/>
      <c r="IOY9" s="10"/>
      <c r="IOZ9" s="10"/>
      <c r="IPA9" s="10"/>
      <c r="IPB9" s="10"/>
      <c r="IPC9" s="10"/>
      <c r="IPD9" s="10"/>
      <c r="IPE9" s="10"/>
      <c r="IPF9" s="10"/>
      <c r="IPG9" s="10"/>
      <c r="IPH9" s="10"/>
      <c r="IPI9" s="10"/>
      <c r="IPJ9" s="10"/>
      <c r="IPK9" s="10"/>
      <c r="IPL9" s="10"/>
      <c r="IPM9" s="10"/>
      <c r="IPN9" s="10"/>
      <c r="IPO9" s="10"/>
      <c r="IPP9" s="10"/>
      <c r="IPQ9" s="10"/>
      <c r="IPR9" s="10"/>
      <c r="IPS9" s="10"/>
      <c r="IPT9" s="10"/>
      <c r="IPU9" s="10"/>
      <c r="IPV9" s="10"/>
      <c r="IPW9" s="10"/>
      <c r="IPX9" s="10"/>
      <c r="IPY9" s="10"/>
      <c r="IPZ9" s="10"/>
      <c r="IQA9" s="10"/>
      <c r="IQB9" s="10"/>
      <c r="IQC9" s="10"/>
      <c r="IQD9" s="10"/>
      <c r="IQE9" s="10"/>
      <c r="IQF9" s="10"/>
      <c r="IQG9" s="10"/>
      <c r="IQH9" s="10"/>
      <c r="IQI9" s="10"/>
      <c r="IQJ9" s="10"/>
      <c r="IQK9" s="10"/>
      <c r="IQL9" s="10"/>
      <c r="IQM9" s="10"/>
      <c r="IQN9" s="10"/>
      <c r="IQO9" s="10"/>
      <c r="IQP9" s="10"/>
      <c r="IQQ9" s="10"/>
      <c r="IQR9" s="10"/>
      <c r="IQS9" s="10"/>
      <c r="IQT9" s="10"/>
      <c r="IQU9" s="10"/>
      <c r="IQV9" s="10"/>
      <c r="IQW9" s="10"/>
      <c r="IQX9" s="10"/>
      <c r="IQY9" s="10"/>
      <c r="IQZ9" s="10"/>
      <c r="IRA9" s="10"/>
      <c r="IRB9" s="10"/>
      <c r="IRC9" s="10"/>
      <c r="IRD9" s="10"/>
      <c r="IRE9" s="10"/>
      <c r="IRF9" s="10"/>
      <c r="IRG9" s="10"/>
      <c r="IRH9" s="10"/>
      <c r="IRI9" s="10"/>
      <c r="IRJ9" s="10"/>
      <c r="IRK9" s="10"/>
      <c r="IRL9" s="10"/>
      <c r="IRM9" s="10"/>
      <c r="IRN9" s="10"/>
      <c r="IRO9" s="10"/>
      <c r="IRP9" s="10"/>
      <c r="IRQ9" s="10"/>
      <c r="IRR9" s="10"/>
      <c r="IRS9" s="10"/>
      <c r="IRT9" s="10"/>
      <c r="IRU9" s="10"/>
      <c r="IRV9" s="10"/>
      <c r="IRW9" s="10"/>
      <c r="IRX9" s="10"/>
      <c r="IRY9" s="10"/>
      <c r="IRZ9" s="10"/>
      <c r="ISA9" s="10"/>
      <c r="ISB9" s="10"/>
      <c r="ISC9" s="10"/>
      <c r="ISD9" s="10"/>
      <c r="ISE9" s="10"/>
      <c r="ISF9" s="10"/>
      <c r="ISG9" s="10"/>
      <c r="ISH9" s="10"/>
      <c r="ISI9" s="10"/>
      <c r="ISJ9" s="10"/>
      <c r="ISK9" s="10"/>
      <c r="ISL9" s="10"/>
      <c r="ISM9" s="10"/>
      <c r="ISN9" s="10"/>
      <c r="ISO9" s="10"/>
      <c r="ISP9" s="10"/>
      <c r="ISQ9" s="10"/>
      <c r="ISR9" s="10"/>
      <c r="ISS9" s="10"/>
      <c r="IST9" s="10"/>
      <c r="ISU9" s="10"/>
      <c r="ISV9" s="10"/>
      <c r="ISW9" s="10"/>
      <c r="ISX9" s="10"/>
      <c r="ISY9" s="10"/>
      <c r="ISZ9" s="10"/>
      <c r="ITA9" s="10"/>
      <c r="ITB9" s="10"/>
      <c r="ITC9" s="10"/>
      <c r="ITD9" s="10"/>
      <c r="ITE9" s="10"/>
      <c r="ITF9" s="10"/>
      <c r="ITG9" s="10"/>
      <c r="ITH9" s="10"/>
      <c r="ITI9" s="10"/>
      <c r="ITJ9" s="10"/>
      <c r="ITK9" s="10"/>
      <c r="ITL9" s="10"/>
      <c r="ITM9" s="10"/>
      <c r="ITN9" s="10"/>
      <c r="ITO9" s="10"/>
      <c r="ITP9" s="10"/>
      <c r="ITQ9" s="10"/>
      <c r="ITR9" s="10"/>
      <c r="ITS9" s="10"/>
      <c r="ITT9" s="10"/>
      <c r="ITU9" s="10"/>
      <c r="ITV9" s="10"/>
      <c r="ITW9" s="10"/>
      <c r="ITX9" s="10"/>
      <c r="ITY9" s="10"/>
      <c r="ITZ9" s="10"/>
      <c r="IUA9" s="10"/>
      <c r="IUB9" s="10"/>
      <c r="IUC9" s="10"/>
      <c r="IUD9" s="10"/>
      <c r="IUE9" s="10"/>
      <c r="IUF9" s="10"/>
      <c r="IUG9" s="10"/>
      <c r="IUH9" s="10"/>
      <c r="IUI9" s="10"/>
      <c r="IUJ9" s="10"/>
      <c r="IUK9" s="10"/>
      <c r="IUL9" s="10"/>
      <c r="IUM9" s="10"/>
      <c r="IUN9" s="10"/>
      <c r="IUO9" s="10"/>
      <c r="IUP9" s="10"/>
      <c r="IUQ9" s="10"/>
      <c r="IUR9" s="10"/>
      <c r="IUS9" s="10"/>
      <c r="IUT9" s="10"/>
      <c r="IUU9" s="10"/>
      <c r="IUV9" s="10"/>
      <c r="IUW9" s="10"/>
      <c r="IUX9" s="10"/>
      <c r="IUY9" s="10"/>
      <c r="IUZ9" s="10"/>
      <c r="IVA9" s="10"/>
      <c r="IVB9" s="10"/>
      <c r="IVC9" s="10"/>
      <c r="IVD9" s="10"/>
      <c r="IVE9" s="10"/>
      <c r="IVF9" s="10"/>
      <c r="IVG9" s="10"/>
      <c r="IVH9" s="10"/>
      <c r="IVI9" s="10"/>
      <c r="IVJ9" s="10"/>
      <c r="IVK9" s="10"/>
      <c r="IVL9" s="10"/>
      <c r="IVM9" s="10"/>
      <c r="IVN9" s="10"/>
      <c r="IVO9" s="10"/>
      <c r="IVP9" s="10"/>
      <c r="IVQ9" s="10"/>
      <c r="IVR9" s="10"/>
      <c r="IVS9" s="10"/>
      <c r="IVT9" s="10"/>
      <c r="IVU9" s="10"/>
      <c r="IVV9" s="10"/>
      <c r="IVW9" s="10"/>
      <c r="IVX9" s="10"/>
      <c r="IVY9" s="10"/>
      <c r="IVZ9" s="10"/>
      <c r="IWA9" s="10"/>
      <c r="IWB9" s="10"/>
      <c r="IWC9" s="10"/>
      <c r="IWD9" s="10"/>
      <c r="IWE9" s="10"/>
      <c r="IWF9" s="10"/>
      <c r="IWG9" s="10"/>
      <c r="IWH9" s="10"/>
      <c r="IWI9" s="10"/>
      <c r="IWJ9" s="10"/>
      <c r="IWK9" s="10"/>
      <c r="IWL9" s="10"/>
      <c r="IWM9" s="10"/>
      <c r="IWN9" s="10"/>
      <c r="IWO9" s="10"/>
      <c r="IWP9" s="10"/>
      <c r="IWQ9" s="10"/>
      <c r="IWR9" s="10"/>
      <c r="IWS9" s="10"/>
      <c r="IWT9" s="10"/>
      <c r="IWU9" s="10"/>
      <c r="IWV9" s="10"/>
      <c r="IWW9" s="10"/>
      <c r="IWX9" s="10"/>
      <c r="IWY9" s="10"/>
      <c r="IWZ9" s="10"/>
      <c r="IXA9" s="10"/>
      <c r="IXB9" s="10"/>
      <c r="IXC9" s="10"/>
      <c r="IXD9" s="10"/>
      <c r="IXE9" s="10"/>
      <c r="IXF9" s="10"/>
      <c r="IXG9" s="10"/>
      <c r="IXH9" s="10"/>
      <c r="IXI9" s="10"/>
      <c r="IXJ9" s="10"/>
      <c r="IXK9" s="10"/>
      <c r="IXL9" s="10"/>
      <c r="IXM9" s="10"/>
      <c r="IXN9" s="10"/>
      <c r="IXO9" s="10"/>
      <c r="IXP9" s="10"/>
      <c r="IXQ9" s="10"/>
      <c r="IXR9" s="10"/>
      <c r="IXS9" s="10"/>
      <c r="IXT9" s="10"/>
      <c r="IXU9" s="10"/>
      <c r="IXV9" s="10"/>
      <c r="IXW9" s="10"/>
      <c r="IXX9" s="10"/>
      <c r="IXY9" s="10"/>
      <c r="IXZ9" s="10"/>
      <c r="IYA9" s="10"/>
      <c r="IYB9" s="10"/>
      <c r="IYC9" s="10"/>
      <c r="IYD9" s="10"/>
      <c r="IYE9" s="10"/>
      <c r="IYF9" s="10"/>
      <c r="IYG9" s="10"/>
      <c r="IYH9" s="10"/>
      <c r="IYI9" s="10"/>
      <c r="IYJ9" s="10"/>
      <c r="IYK9" s="10"/>
      <c r="IYL9" s="10"/>
      <c r="IYM9" s="10"/>
      <c r="IYN9" s="10"/>
      <c r="IYO9" s="10"/>
      <c r="IYP9" s="10"/>
      <c r="IYQ9" s="10"/>
      <c r="IYR9" s="10"/>
      <c r="IYS9" s="10"/>
      <c r="IYT9" s="10"/>
      <c r="IYU9" s="10"/>
      <c r="IYV9" s="10"/>
      <c r="IYW9" s="10"/>
      <c r="IYX9" s="10"/>
      <c r="IYY9" s="10"/>
      <c r="IYZ9" s="10"/>
      <c r="IZA9" s="10"/>
      <c r="IZB9" s="10"/>
      <c r="IZC9" s="10"/>
      <c r="IZD9" s="10"/>
      <c r="IZE9" s="10"/>
      <c r="IZF9" s="10"/>
      <c r="IZG9" s="10"/>
      <c r="IZH9" s="10"/>
      <c r="IZI9" s="10"/>
      <c r="IZJ9" s="10"/>
      <c r="IZK9" s="10"/>
      <c r="IZL9" s="10"/>
      <c r="IZM9" s="10"/>
      <c r="IZN9" s="10"/>
      <c r="IZO9" s="10"/>
      <c r="IZP9" s="10"/>
      <c r="IZQ9" s="10"/>
      <c r="IZR9" s="10"/>
      <c r="IZS9" s="10"/>
      <c r="IZT9" s="10"/>
      <c r="IZU9" s="10"/>
      <c r="IZV9" s="10"/>
      <c r="IZW9" s="10"/>
      <c r="IZX9" s="10"/>
      <c r="IZY9" s="10"/>
      <c r="IZZ9" s="10"/>
      <c r="JAA9" s="10"/>
      <c r="JAB9" s="10"/>
      <c r="JAC9" s="10"/>
      <c r="JAD9" s="10"/>
      <c r="JAE9" s="10"/>
      <c r="JAF9" s="10"/>
      <c r="JAG9" s="10"/>
      <c r="JAH9" s="10"/>
      <c r="JAI9" s="10"/>
      <c r="JAJ9" s="10"/>
      <c r="JAK9" s="10"/>
      <c r="JAL9" s="10"/>
      <c r="JAM9" s="10"/>
      <c r="JAN9" s="10"/>
      <c r="JAO9" s="10"/>
      <c r="JAP9" s="10"/>
      <c r="JAQ9" s="10"/>
      <c r="JAR9" s="10"/>
      <c r="JAS9" s="10"/>
      <c r="JAT9" s="10"/>
      <c r="JAU9" s="10"/>
      <c r="JAV9" s="10"/>
      <c r="JAW9" s="10"/>
      <c r="JAX9" s="10"/>
      <c r="JAY9" s="10"/>
      <c r="JAZ9" s="10"/>
      <c r="JBA9" s="10"/>
      <c r="JBB9" s="10"/>
      <c r="JBC9" s="10"/>
      <c r="JBD9" s="10"/>
      <c r="JBE9" s="10"/>
      <c r="JBF9" s="10"/>
      <c r="JBG9" s="10"/>
      <c r="JBH9" s="10"/>
      <c r="JBI9" s="10"/>
      <c r="JBJ9" s="10"/>
      <c r="JBK9" s="10"/>
      <c r="JBL9" s="10"/>
      <c r="JBM9" s="10"/>
      <c r="JBN9" s="10"/>
      <c r="JBO9" s="10"/>
      <c r="JBP9" s="10"/>
      <c r="JBQ9" s="10"/>
      <c r="JBR9" s="10"/>
      <c r="JBS9" s="10"/>
      <c r="JBT9" s="10"/>
      <c r="JBU9" s="10"/>
      <c r="JBV9" s="10"/>
      <c r="JBW9" s="10"/>
      <c r="JBX9" s="10"/>
      <c r="JBY9" s="10"/>
      <c r="JBZ9" s="10"/>
      <c r="JCA9" s="10"/>
      <c r="JCB9" s="10"/>
      <c r="JCC9" s="10"/>
      <c r="JCD9" s="10"/>
      <c r="JCE9" s="10"/>
      <c r="JCF9" s="10"/>
      <c r="JCG9" s="10"/>
      <c r="JCH9" s="10"/>
      <c r="JCI9" s="10"/>
      <c r="JCJ9" s="10"/>
      <c r="JCK9" s="10"/>
      <c r="JCL9" s="10"/>
      <c r="JCM9" s="10"/>
      <c r="JCN9" s="10"/>
      <c r="JCO9" s="10"/>
      <c r="JCP9" s="10"/>
      <c r="JCQ9" s="10"/>
      <c r="JCR9" s="10"/>
      <c r="JCS9" s="10"/>
      <c r="JCT9" s="10"/>
      <c r="JCU9" s="10"/>
      <c r="JCV9" s="10"/>
      <c r="JCW9" s="10"/>
      <c r="JCX9" s="10"/>
      <c r="JCY9" s="10"/>
      <c r="JCZ9" s="10"/>
      <c r="JDA9" s="10"/>
      <c r="JDB9" s="10"/>
      <c r="JDC9" s="10"/>
      <c r="JDD9" s="10"/>
      <c r="JDE9" s="10"/>
      <c r="JDF9" s="10"/>
      <c r="JDG9" s="10"/>
      <c r="JDH9" s="10"/>
      <c r="JDI9" s="10"/>
      <c r="JDJ9" s="10"/>
      <c r="JDK9" s="10"/>
      <c r="JDL9" s="10"/>
      <c r="JDM9" s="10"/>
      <c r="JDN9" s="10"/>
      <c r="JDO9" s="10"/>
      <c r="JDP9" s="10"/>
      <c r="JDQ9" s="10"/>
      <c r="JDR9" s="10"/>
      <c r="JDS9" s="10"/>
      <c r="JDT9" s="10"/>
      <c r="JDU9" s="10"/>
      <c r="JDV9" s="10"/>
      <c r="JDW9" s="10"/>
      <c r="JDX9" s="10"/>
      <c r="JDY9" s="10"/>
      <c r="JDZ9" s="10"/>
      <c r="JEA9" s="10"/>
      <c r="JEB9" s="10"/>
      <c r="JEC9" s="10"/>
      <c r="JED9" s="10"/>
      <c r="JEE9" s="10"/>
      <c r="JEF9" s="10"/>
      <c r="JEG9" s="10"/>
      <c r="JEH9" s="10"/>
      <c r="JEI9" s="10"/>
      <c r="JEJ9" s="10"/>
      <c r="JEK9" s="10"/>
      <c r="JEL9" s="10"/>
      <c r="JEM9" s="10"/>
      <c r="JEN9" s="10"/>
      <c r="JEO9" s="10"/>
      <c r="JEP9" s="10"/>
      <c r="JEQ9" s="10"/>
      <c r="JER9" s="10"/>
      <c r="JES9" s="10"/>
      <c r="JET9" s="10"/>
      <c r="JEU9" s="10"/>
      <c r="JEV9" s="10"/>
      <c r="JEW9" s="10"/>
      <c r="JEX9" s="10"/>
      <c r="JEY9" s="10"/>
      <c r="JEZ9" s="10"/>
      <c r="JFA9" s="10"/>
      <c r="JFB9" s="10"/>
      <c r="JFC9" s="10"/>
      <c r="JFD9" s="10"/>
      <c r="JFE9" s="10"/>
      <c r="JFF9" s="10"/>
      <c r="JFG9" s="10"/>
      <c r="JFH9" s="10"/>
      <c r="JFI9" s="10"/>
      <c r="JFJ9" s="10"/>
      <c r="JFK9" s="10"/>
      <c r="JFL9" s="10"/>
      <c r="JFM9" s="10"/>
      <c r="JFN9" s="10"/>
      <c r="JFO9" s="10"/>
      <c r="JFP9" s="10"/>
      <c r="JFQ9" s="10"/>
      <c r="JFR9" s="10"/>
      <c r="JFS9" s="10"/>
      <c r="JFT9" s="10"/>
      <c r="JFU9" s="10"/>
      <c r="JFV9" s="10"/>
      <c r="JFW9" s="10"/>
      <c r="JFX9" s="10"/>
      <c r="JFY9" s="10"/>
      <c r="JFZ9" s="10"/>
      <c r="JGA9" s="10"/>
      <c r="JGB9" s="10"/>
      <c r="JGC9" s="10"/>
      <c r="JGD9" s="10"/>
      <c r="JGE9" s="10"/>
      <c r="JGF9" s="10"/>
      <c r="JGG9" s="10"/>
      <c r="JGH9" s="10"/>
      <c r="JGI9" s="10"/>
      <c r="JGJ9" s="10"/>
      <c r="JGK9" s="10"/>
      <c r="JGL9" s="10"/>
      <c r="JGM9" s="10"/>
      <c r="JGN9" s="10"/>
      <c r="JGO9" s="10"/>
      <c r="JGP9" s="10"/>
      <c r="JGQ9" s="10"/>
      <c r="JGR9" s="10"/>
      <c r="JGS9" s="10"/>
      <c r="JGT9" s="10"/>
      <c r="JGU9" s="10"/>
      <c r="JGV9" s="10"/>
      <c r="JGW9" s="10"/>
      <c r="JGX9" s="10"/>
      <c r="JGY9" s="10"/>
      <c r="JGZ9" s="10"/>
      <c r="JHA9" s="10"/>
      <c r="JHB9" s="10"/>
      <c r="JHC9" s="10"/>
      <c r="JHD9" s="10"/>
      <c r="JHE9" s="10"/>
      <c r="JHF9" s="10"/>
      <c r="JHG9" s="10"/>
      <c r="JHH9" s="10"/>
      <c r="JHI9" s="10"/>
      <c r="JHJ9" s="10"/>
      <c r="JHK9" s="10"/>
      <c r="JHL9" s="10"/>
      <c r="JHM9" s="10"/>
      <c r="JHN9" s="10"/>
      <c r="JHO9" s="10"/>
      <c r="JHP9" s="10"/>
      <c r="JHQ9" s="10"/>
      <c r="JHR9" s="10"/>
      <c r="JHS9" s="10"/>
      <c r="JHT9" s="10"/>
      <c r="JHU9" s="10"/>
      <c r="JHV9" s="10"/>
      <c r="JHW9" s="10"/>
      <c r="JHX9" s="10"/>
      <c r="JHY9" s="10"/>
      <c r="JHZ9" s="10"/>
      <c r="JIA9" s="10"/>
      <c r="JIB9" s="10"/>
      <c r="JIC9" s="10"/>
      <c r="JID9" s="10"/>
      <c r="JIE9" s="10"/>
      <c r="JIF9" s="10"/>
      <c r="JIG9" s="10"/>
      <c r="JIH9" s="10"/>
      <c r="JII9" s="10"/>
      <c r="JIJ9" s="10"/>
      <c r="JIK9" s="10"/>
      <c r="JIL9" s="10"/>
      <c r="JIM9" s="10"/>
      <c r="JIN9" s="10"/>
      <c r="JIO9" s="10"/>
      <c r="JIP9" s="10"/>
      <c r="JIQ9" s="10"/>
      <c r="JIR9" s="10"/>
      <c r="JIS9" s="10"/>
      <c r="JIT9" s="10"/>
      <c r="JIU9" s="10"/>
      <c r="JIV9" s="10"/>
      <c r="JIW9" s="10"/>
      <c r="JIX9" s="10"/>
      <c r="JIY9" s="10"/>
      <c r="JIZ9" s="10"/>
      <c r="JJA9" s="10"/>
      <c r="JJB9" s="10"/>
      <c r="JJC9" s="10"/>
      <c r="JJD9" s="10"/>
      <c r="JJE9" s="10"/>
      <c r="JJF9" s="10"/>
      <c r="JJG9" s="10"/>
      <c r="JJH9" s="10"/>
      <c r="JJI9" s="10"/>
      <c r="JJJ9" s="10"/>
      <c r="JJK9" s="10"/>
      <c r="JJL9" s="10"/>
      <c r="JJM9" s="10"/>
      <c r="JJN9" s="10"/>
      <c r="JJO9" s="10"/>
      <c r="JJP9" s="10"/>
      <c r="JJQ9" s="10"/>
      <c r="JJR9" s="10"/>
      <c r="JJS9" s="10"/>
      <c r="JJT9" s="10"/>
      <c r="JJU9" s="10"/>
      <c r="JJV9" s="10"/>
      <c r="JJW9" s="10"/>
      <c r="JJX9" s="10"/>
      <c r="JJY9" s="10"/>
      <c r="JJZ9" s="10"/>
      <c r="JKA9" s="10"/>
      <c r="JKB9" s="10"/>
      <c r="JKC9" s="10"/>
      <c r="JKD9" s="10"/>
      <c r="JKE9" s="10"/>
      <c r="JKF9" s="10"/>
      <c r="JKG9" s="10"/>
      <c r="JKH9" s="10"/>
      <c r="JKI9" s="10"/>
      <c r="JKJ9" s="10"/>
      <c r="JKK9" s="10"/>
      <c r="JKL9" s="10"/>
      <c r="JKM9" s="10"/>
      <c r="JKN9" s="10"/>
      <c r="JKO9" s="10"/>
      <c r="JKP9" s="10"/>
      <c r="JKQ9" s="10"/>
      <c r="JKR9" s="10"/>
      <c r="JKS9" s="10"/>
      <c r="JKT9" s="10"/>
      <c r="JKU9" s="10"/>
      <c r="JKV9" s="10"/>
      <c r="JKW9" s="10"/>
      <c r="JKX9" s="10"/>
      <c r="JKY9" s="10"/>
      <c r="JKZ9" s="10"/>
      <c r="JLA9" s="10"/>
      <c r="JLB9" s="10"/>
      <c r="JLC9" s="10"/>
      <c r="JLD9" s="10"/>
      <c r="JLE9" s="10"/>
      <c r="JLF9" s="10"/>
      <c r="JLG9" s="10"/>
      <c r="JLH9" s="10"/>
      <c r="JLI9" s="10"/>
      <c r="JLJ9" s="10"/>
      <c r="JLK9" s="10"/>
      <c r="JLL9" s="10"/>
      <c r="JLM9" s="10"/>
      <c r="JLN9" s="10"/>
      <c r="JLO9" s="10"/>
      <c r="JLP9" s="10"/>
      <c r="JLQ9" s="10"/>
      <c r="JLR9" s="10"/>
      <c r="JLS9" s="10"/>
      <c r="JLT9" s="10"/>
      <c r="JLU9" s="10"/>
      <c r="JLV9" s="10"/>
      <c r="JLW9" s="10"/>
      <c r="JLX9" s="10"/>
      <c r="JLY9" s="10"/>
      <c r="JLZ9" s="10"/>
      <c r="JMA9" s="10"/>
      <c r="JMB9" s="10"/>
      <c r="JMC9" s="10"/>
      <c r="JMD9" s="10"/>
      <c r="JME9" s="10"/>
      <c r="JMF9" s="10"/>
      <c r="JMG9" s="10"/>
      <c r="JMH9" s="10"/>
      <c r="JMI9" s="10"/>
      <c r="JMJ9" s="10"/>
      <c r="JMK9" s="10"/>
      <c r="JML9" s="10"/>
      <c r="JMM9" s="10"/>
      <c r="JMN9" s="10"/>
      <c r="JMO9" s="10"/>
      <c r="JMP9" s="10"/>
      <c r="JMQ9" s="10"/>
      <c r="JMR9" s="10"/>
      <c r="JMS9" s="10"/>
      <c r="JMT9" s="10"/>
      <c r="JMU9" s="10"/>
      <c r="JMV9" s="10"/>
      <c r="JMW9" s="10"/>
      <c r="JMX9" s="10"/>
      <c r="JMY9" s="10"/>
      <c r="JMZ9" s="10"/>
      <c r="JNA9" s="10"/>
      <c r="JNB9" s="10"/>
      <c r="JNC9" s="10"/>
      <c r="JND9" s="10"/>
      <c r="JNE9" s="10"/>
      <c r="JNF9" s="10"/>
      <c r="JNG9" s="10"/>
      <c r="JNH9" s="10"/>
      <c r="JNI9" s="10"/>
      <c r="JNJ9" s="10"/>
      <c r="JNK9" s="10"/>
      <c r="JNL9" s="10"/>
      <c r="JNM9" s="10"/>
      <c r="JNN9" s="10"/>
      <c r="JNO9" s="10"/>
      <c r="JNP9" s="10"/>
      <c r="JNQ9" s="10"/>
      <c r="JNR9" s="10"/>
      <c r="JNS9" s="10"/>
      <c r="JNT9" s="10"/>
      <c r="JNU9" s="10"/>
      <c r="JNV9" s="10"/>
      <c r="JNW9" s="10"/>
      <c r="JNX9" s="10"/>
      <c r="JNY9" s="10"/>
      <c r="JNZ9" s="10"/>
      <c r="JOA9" s="10"/>
      <c r="JOB9" s="10"/>
      <c r="JOC9" s="10"/>
      <c r="JOD9" s="10"/>
      <c r="JOE9" s="10"/>
      <c r="JOF9" s="10"/>
      <c r="JOG9" s="10"/>
      <c r="JOH9" s="10"/>
      <c r="JOI9" s="10"/>
      <c r="JOJ9" s="10"/>
      <c r="JOK9" s="10"/>
      <c r="JOL9" s="10"/>
      <c r="JOM9" s="10"/>
      <c r="JON9" s="10"/>
      <c r="JOO9" s="10"/>
      <c r="JOP9" s="10"/>
      <c r="JOQ9" s="10"/>
      <c r="JOR9" s="10"/>
      <c r="JOS9" s="10"/>
      <c r="JOT9" s="10"/>
      <c r="JOU9" s="10"/>
      <c r="JOV9" s="10"/>
      <c r="JOW9" s="10"/>
      <c r="JOX9" s="10"/>
      <c r="JOY9" s="10"/>
      <c r="JOZ9" s="10"/>
      <c r="JPA9" s="10"/>
      <c r="JPB9" s="10"/>
      <c r="JPC9" s="10"/>
      <c r="JPD9" s="10"/>
      <c r="JPE9" s="10"/>
      <c r="JPF9" s="10"/>
      <c r="JPG9" s="10"/>
      <c r="JPH9" s="10"/>
      <c r="JPI9" s="10"/>
      <c r="JPJ9" s="10"/>
      <c r="JPK9" s="10"/>
      <c r="JPL9" s="10"/>
      <c r="JPM9" s="10"/>
      <c r="JPN9" s="10"/>
      <c r="JPO9" s="10"/>
      <c r="JPP9" s="10"/>
      <c r="JPQ9" s="10"/>
      <c r="JPR9" s="10"/>
      <c r="JPS9" s="10"/>
      <c r="JPT9" s="10"/>
      <c r="JPU9" s="10"/>
      <c r="JPV9" s="10"/>
      <c r="JPW9" s="10"/>
      <c r="JPX9" s="10"/>
      <c r="JPY9" s="10"/>
      <c r="JPZ9" s="10"/>
      <c r="JQA9" s="10"/>
      <c r="JQB9" s="10"/>
      <c r="JQC9" s="10"/>
      <c r="JQD9" s="10"/>
      <c r="JQE9" s="10"/>
      <c r="JQF9" s="10"/>
      <c r="JQG9" s="10"/>
      <c r="JQH9" s="10"/>
      <c r="JQI9" s="10"/>
      <c r="JQJ9" s="10"/>
      <c r="JQK9" s="10"/>
      <c r="JQL9" s="10"/>
      <c r="JQM9" s="10"/>
      <c r="JQN9" s="10"/>
      <c r="JQO9" s="10"/>
      <c r="JQP9" s="10"/>
      <c r="JQQ9" s="10"/>
      <c r="JQR9" s="10"/>
      <c r="JQS9" s="10"/>
      <c r="JQT9" s="10"/>
      <c r="JQU9" s="10"/>
      <c r="JQV9" s="10"/>
      <c r="JQW9" s="10"/>
      <c r="JQX9" s="10"/>
      <c r="JQY9" s="10"/>
      <c r="JQZ9" s="10"/>
      <c r="JRA9" s="10"/>
      <c r="JRB9" s="10"/>
      <c r="JRC9" s="10"/>
      <c r="JRD9" s="10"/>
      <c r="JRE9" s="10"/>
      <c r="JRF9" s="10"/>
      <c r="JRG9" s="10"/>
      <c r="JRH9" s="10"/>
      <c r="JRI9" s="10"/>
      <c r="JRJ9" s="10"/>
      <c r="JRK9" s="10"/>
      <c r="JRL9" s="10"/>
      <c r="JRM9" s="10"/>
      <c r="JRN9" s="10"/>
      <c r="JRO9" s="10"/>
      <c r="JRP9" s="10"/>
      <c r="JRQ9" s="10"/>
      <c r="JRR9" s="10"/>
      <c r="JRS9" s="10"/>
      <c r="JRT9" s="10"/>
      <c r="JRU9" s="10"/>
      <c r="JRV9" s="10"/>
      <c r="JRW9" s="10"/>
      <c r="JRX9" s="10"/>
      <c r="JRY9" s="10"/>
      <c r="JRZ9" s="10"/>
      <c r="JSA9" s="10"/>
      <c r="JSB9" s="10"/>
      <c r="JSC9" s="10"/>
      <c r="JSD9" s="10"/>
      <c r="JSE9" s="10"/>
      <c r="JSF9" s="10"/>
      <c r="JSG9" s="10"/>
      <c r="JSH9" s="10"/>
      <c r="JSI9" s="10"/>
      <c r="JSJ9" s="10"/>
      <c r="JSK9" s="10"/>
      <c r="JSL9" s="10"/>
      <c r="JSM9" s="10"/>
      <c r="JSN9" s="10"/>
      <c r="JSO9" s="10"/>
      <c r="JSP9" s="10"/>
      <c r="JSQ9" s="10"/>
      <c r="JSR9" s="10"/>
      <c r="JSS9" s="10"/>
      <c r="JST9" s="10"/>
      <c r="JSU9" s="10"/>
      <c r="JSV9" s="10"/>
      <c r="JSW9" s="10"/>
      <c r="JSX9" s="10"/>
      <c r="JSY9" s="10"/>
      <c r="JSZ9" s="10"/>
      <c r="JTA9" s="10"/>
      <c r="JTB9" s="10"/>
      <c r="JTC9" s="10"/>
      <c r="JTD9" s="10"/>
      <c r="JTE9" s="10"/>
      <c r="JTF9" s="10"/>
      <c r="JTG9" s="10"/>
      <c r="JTH9" s="10"/>
      <c r="JTI9" s="10"/>
      <c r="JTJ9" s="10"/>
      <c r="JTK9" s="10"/>
      <c r="JTL9" s="10"/>
      <c r="JTM9" s="10"/>
      <c r="JTN9" s="10"/>
      <c r="JTO9" s="10"/>
      <c r="JTP9" s="10"/>
      <c r="JTQ9" s="10"/>
      <c r="JTR9" s="10"/>
      <c r="JTS9" s="10"/>
      <c r="JTT9" s="10"/>
      <c r="JTU9" s="10"/>
      <c r="JTV9" s="10"/>
      <c r="JTW9" s="10"/>
      <c r="JTX9" s="10"/>
      <c r="JTY9" s="10"/>
      <c r="JTZ9" s="10"/>
      <c r="JUA9" s="10"/>
      <c r="JUB9" s="10"/>
      <c r="JUC9" s="10"/>
      <c r="JUD9" s="10"/>
      <c r="JUE9" s="10"/>
      <c r="JUF9" s="10"/>
      <c r="JUG9" s="10"/>
      <c r="JUH9" s="10"/>
      <c r="JUI9" s="10"/>
      <c r="JUJ9" s="10"/>
      <c r="JUK9" s="10"/>
      <c r="JUL9" s="10"/>
      <c r="JUM9" s="10"/>
      <c r="JUN9" s="10"/>
      <c r="JUO9" s="10"/>
      <c r="JUP9" s="10"/>
      <c r="JUQ9" s="10"/>
      <c r="JUR9" s="10"/>
      <c r="JUS9" s="10"/>
      <c r="JUT9" s="10"/>
      <c r="JUU9" s="10"/>
      <c r="JUV9" s="10"/>
      <c r="JUW9" s="10"/>
      <c r="JUX9" s="10"/>
      <c r="JUY9" s="10"/>
      <c r="JUZ9" s="10"/>
      <c r="JVA9" s="10"/>
      <c r="JVB9" s="10"/>
      <c r="JVC9" s="10"/>
      <c r="JVD9" s="10"/>
      <c r="JVE9" s="10"/>
      <c r="JVF9" s="10"/>
      <c r="JVG9" s="10"/>
      <c r="JVH9" s="10"/>
      <c r="JVI9" s="10"/>
      <c r="JVJ9" s="10"/>
      <c r="JVK9" s="10"/>
      <c r="JVL9" s="10"/>
      <c r="JVM9" s="10"/>
      <c r="JVN9" s="10"/>
      <c r="JVO9" s="10"/>
      <c r="JVP9" s="10"/>
      <c r="JVQ9" s="10"/>
      <c r="JVR9" s="10"/>
      <c r="JVS9" s="10"/>
      <c r="JVT9" s="10"/>
      <c r="JVU9" s="10"/>
      <c r="JVV9" s="10"/>
      <c r="JVW9" s="10"/>
      <c r="JVX9" s="10"/>
      <c r="JVY9" s="10"/>
      <c r="JVZ9" s="10"/>
      <c r="JWA9" s="10"/>
      <c r="JWB9" s="10"/>
      <c r="JWC9" s="10"/>
      <c r="JWD9" s="10"/>
      <c r="JWE9" s="10"/>
      <c r="JWF9" s="10"/>
      <c r="JWG9" s="10"/>
      <c r="JWH9" s="10"/>
      <c r="JWI9" s="10"/>
      <c r="JWJ9" s="10"/>
      <c r="JWK9" s="10"/>
      <c r="JWL9" s="10"/>
      <c r="JWM9" s="10"/>
      <c r="JWN9" s="10"/>
      <c r="JWO9" s="10"/>
      <c r="JWP9" s="10"/>
      <c r="JWQ9" s="10"/>
      <c r="JWR9" s="10"/>
      <c r="JWS9" s="10"/>
      <c r="JWT9" s="10"/>
      <c r="JWU9" s="10"/>
      <c r="JWV9" s="10"/>
      <c r="JWW9" s="10"/>
      <c r="JWX9" s="10"/>
      <c r="JWY9" s="10"/>
      <c r="JWZ9" s="10"/>
      <c r="JXA9" s="10"/>
      <c r="JXB9" s="10"/>
      <c r="JXC9" s="10"/>
      <c r="JXD9" s="10"/>
      <c r="JXE9" s="10"/>
      <c r="JXF9" s="10"/>
      <c r="JXG9" s="10"/>
      <c r="JXH9" s="10"/>
      <c r="JXI9" s="10"/>
      <c r="JXJ9" s="10"/>
      <c r="JXK9" s="10"/>
      <c r="JXL9" s="10"/>
      <c r="JXM9" s="10"/>
      <c r="JXN9" s="10"/>
      <c r="JXO9" s="10"/>
      <c r="JXP9" s="10"/>
      <c r="JXQ9" s="10"/>
      <c r="JXR9" s="10"/>
      <c r="JXS9" s="10"/>
      <c r="JXT9" s="10"/>
      <c r="JXU9" s="10"/>
      <c r="JXV9" s="10"/>
      <c r="JXW9" s="10"/>
      <c r="JXX9" s="10"/>
      <c r="JXY9" s="10"/>
      <c r="JXZ9" s="10"/>
      <c r="JYA9" s="10"/>
      <c r="JYB9" s="10"/>
      <c r="JYC9" s="10"/>
      <c r="JYD9" s="10"/>
      <c r="JYE9" s="10"/>
      <c r="JYF9" s="10"/>
      <c r="JYG9" s="10"/>
      <c r="JYH9" s="10"/>
      <c r="JYI9" s="10"/>
      <c r="JYJ9" s="10"/>
      <c r="JYK9" s="10"/>
      <c r="JYL9" s="10"/>
      <c r="JYM9" s="10"/>
      <c r="JYN9" s="10"/>
      <c r="JYO9" s="10"/>
      <c r="JYP9" s="10"/>
      <c r="JYQ9" s="10"/>
      <c r="JYR9" s="10"/>
      <c r="JYS9" s="10"/>
      <c r="JYT9" s="10"/>
      <c r="JYU9" s="10"/>
      <c r="JYV9" s="10"/>
      <c r="JYW9" s="10"/>
      <c r="JYX9" s="10"/>
      <c r="JYY9" s="10"/>
      <c r="JYZ9" s="10"/>
      <c r="JZA9" s="10"/>
      <c r="JZB9" s="10"/>
      <c r="JZC9" s="10"/>
      <c r="JZD9" s="10"/>
      <c r="JZE9" s="10"/>
      <c r="JZF9" s="10"/>
      <c r="JZG9" s="10"/>
      <c r="JZH9" s="10"/>
      <c r="JZI9" s="10"/>
      <c r="JZJ9" s="10"/>
      <c r="JZK9" s="10"/>
      <c r="JZL9" s="10"/>
      <c r="JZM9" s="10"/>
      <c r="JZN9" s="10"/>
      <c r="JZO9" s="10"/>
      <c r="JZP9" s="10"/>
      <c r="JZQ9" s="10"/>
      <c r="JZR9" s="10"/>
      <c r="JZS9" s="10"/>
      <c r="JZT9" s="10"/>
      <c r="JZU9" s="10"/>
      <c r="JZV9" s="10"/>
      <c r="JZW9" s="10"/>
      <c r="JZX9" s="10"/>
      <c r="JZY9" s="10"/>
      <c r="JZZ9" s="10"/>
      <c r="KAA9" s="10"/>
      <c r="KAB9" s="10"/>
      <c r="KAC9" s="10"/>
      <c r="KAD9" s="10"/>
      <c r="KAE9" s="10"/>
      <c r="KAF9" s="10"/>
      <c r="KAG9" s="10"/>
      <c r="KAH9" s="10"/>
      <c r="KAI9" s="10"/>
      <c r="KAJ9" s="10"/>
      <c r="KAK9" s="10"/>
      <c r="KAL9" s="10"/>
      <c r="KAM9" s="10"/>
      <c r="KAN9" s="10"/>
      <c r="KAO9" s="10"/>
      <c r="KAP9" s="10"/>
      <c r="KAQ9" s="10"/>
      <c r="KAR9" s="10"/>
      <c r="KAS9" s="10"/>
      <c r="KAT9" s="10"/>
      <c r="KAU9" s="10"/>
      <c r="KAV9" s="10"/>
      <c r="KAW9" s="10"/>
      <c r="KAX9" s="10"/>
      <c r="KAY9" s="10"/>
      <c r="KAZ9" s="10"/>
      <c r="KBA9" s="10"/>
      <c r="KBB9" s="10"/>
      <c r="KBC9" s="10"/>
      <c r="KBD9" s="10"/>
      <c r="KBE9" s="10"/>
      <c r="KBF9" s="10"/>
      <c r="KBG9" s="10"/>
      <c r="KBH9" s="10"/>
      <c r="KBI9" s="10"/>
      <c r="KBJ9" s="10"/>
      <c r="KBK9" s="10"/>
      <c r="KBL9" s="10"/>
      <c r="KBM9" s="10"/>
      <c r="KBN9" s="10"/>
      <c r="KBO9" s="10"/>
      <c r="KBP9" s="10"/>
      <c r="KBQ9" s="10"/>
      <c r="KBR9" s="10"/>
      <c r="KBS9" s="10"/>
      <c r="KBT9" s="10"/>
      <c r="KBU9" s="10"/>
      <c r="KBV9" s="10"/>
      <c r="KBW9" s="10"/>
      <c r="KBX9" s="10"/>
      <c r="KBY9" s="10"/>
      <c r="KBZ9" s="10"/>
      <c r="KCA9" s="10"/>
      <c r="KCB9" s="10"/>
      <c r="KCC9" s="10"/>
      <c r="KCD9" s="10"/>
      <c r="KCE9" s="10"/>
      <c r="KCF9" s="10"/>
      <c r="KCG9" s="10"/>
      <c r="KCH9" s="10"/>
      <c r="KCI9" s="10"/>
      <c r="KCJ9" s="10"/>
      <c r="KCK9" s="10"/>
      <c r="KCL9" s="10"/>
      <c r="KCM9" s="10"/>
      <c r="KCN9" s="10"/>
      <c r="KCO9" s="10"/>
      <c r="KCP9" s="10"/>
      <c r="KCQ9" s="10"/>
      <c r="KCR9" s="10"/>
      <c r="KCS9" s="10"/>
      <c r="KCT9" s="10"/>
      <c r="KCU9" s="10"/>
      <c r="KCV9" s="10"/>
      <c r="KCW9" s="10"/>
      <c r="KCX9" s="10"/>
      <c r="KCY9" s="10"/>
      <c r="KCZ9" s="10"/>
      <c r="KDA9" s="10"/>
      <c r="KDB9" s="10"/>
      <c r="KDC9" s="10"/>
      <c r="KDD9" s="10"/>
      <c r="KDE9" s="10"/>
      <c r="KDF9" s="10"/>
      <c r="KDG9" s="10"/>
      <c r="KDH9" s="10"/>
      <c r="KDI9" s="10"/>
      <c r="KDJ9" s="10"/>
      <c r="KDK9" s="10"/>
      <c r="KDL9" s="10"/>
      <c r="KDM9" s="10"/>
      <c r="KDN9" s="10"/>
      <c r="KDO9" s="10"/>
      <c r="KDP9" s="10"/>
      <c r="KDQ9" s="10"/>
      <c r="KDR9" s="10"/>
      <c r="KDS9" s="10"/>
      <c r="KDT9" s="10"/>
      <c r="KDU9" s="10"/>
      <c r="KDV9" s="10"/>
      <c r="KDW9" s="10"/>
      <c r="KDX9" s="10"/>
      <c r="KDY9" s="10"/>
      <c r="KDZ9" s="10"/>
      <c r="KEA9" s="10"/>
      <c r="KEB9" s="10"/>
      <c r="KEC9" s="10"/>
      <c r="KED9" s="10"/>
      <c r="KEE9" s="10"/>
      <c r="KEF9" s="10"/>
      <c r="KEG9" s="10"/>
      <c r="KEH9" s="10"/>
      <c r="KEI9" s="10"/>
      <c r="KEJ9" s="10"/>
      <c r="KEK9" s="10"/>
      <c r="KEL9" s="10"/>
      <c r="KEM9" s="10"/>
      <c r="KEN9" s="10"/>
      <c r="KEO9" s="10"/>
      <c r="KEP9" s="10"/>
      <c r="KEQ9" s="10"/>
      <c r="KER9" s="10"/>
      <c r="KES9" s="10"/>
      <c r="KET9" s="10"/>
      <c r="KEU9" s="10"/>
      <c r="KEV9" s="10"/>
      <c r="KEW9" s="10"/>
      <c r="KEX9" s="10"/>
      <c r="KEY9" s="10"/>
      <c r="KEZ9" s="10"/>
      <c r="KFA9" s="10"/>
      <c r="KFB9" s="10"/>
      <c r="KFC9" s="10"/>
      <c r="KFD9" s="10"/>
      <c r="KFE9" s="10"/>
      <c r="KFF9" s="10"/>
      <c r="KFG9" s="10"/>
      <c r="KFH9" s="10"/>
      <c r="KFI9" s="10"/>
      <c r="KFJ9" s="10"/>
      <c r="KFK9" s="10"/>
      <c r="KFL9" s="10"/>
      <c r="KFM9" s="10"/>
      <c r="KFN9" s="10"/>
      <c r="KFO9" s="10"/>
      <c r="KFP9" s="10"/>
      <c r="KFQ9" s="10"/>
      <c r="KFR9" s="10"/>
      <c r="KFS9" s="10"/>
      <c r="KFT9" s="10"/>
      <c r="KFU9" s="10"/>
      <c r="KFV9" s="10"/>
      <c r="KFW9" s="10"/>
      <c r="KFX9" s="10"/>
      <c r="KFY9" s="10"/>
      <c r="KFZ9" s="10"/>
      <c r="KGA9" s="10"/>
      <c r="KGB9" s="10"/>
      <c r="KGC9" s="10"/>
      <c r="KGD9" s="10"/>
      <c r="KGE9" s="10"/>
      <c r="KGF9" s="10"/>
      <c r="KGG9" s="10"/>
      <c r="KGH9" s="10"/>
      <c r="KGI9" s="10"/>
      <c r="KGJ9" s="10"/>
      <c r="KGK9" s="10"/>
      <c r="KGL9" s="10"/>
      <c r="KGM9" s="10"/>
      <c r="KGN9" s="10"/>
      <c r="KGO9" s="10"/>
      <c r="KGP9" s="10"/>
      <c r="KGQ9" s="10"/>
      <c r="KGR9" s="10"/>
      <c r="KGS9" s="10"/>
      <c r="KGT9" s="10"/>
      <c r="KGU9" s="10"/>
      <c r="KGV9" s="10"/>
      <c r="KGW9" s="10"/>
      <c r="KGX9" s="10"/>
      <c r="KGY9" s="10"/>
      <c r="KGZ9" s="10"/>
      <c r="KHA9" s="10"/>
      <c r="KHB9" s="10"/>
      <c r="KHC9" s="10"/>
      <c r="KHD9" s="10"/>
      <c r="KHE9" s="10"/>
      <c r="KHF9" s="10"/>
      <c r="KHG9" s="10"/>
      <c r="KHH9" s="10"/>
      <c r="KHI9" s="10"/>
      <c r="KHJ9" s="10"/>
      <c r="KHK9" s="10"/>
      <c r="KHL9" s="10"/>
      <c r="KHM9" s="10"/>
      <c r="KHN9" s="10"/>
      <c r="KHO9" s="10"/>
      <c r="KHP9" s="10"/>
      <c r="KHQ9" s="10"/>
      <c r="KHR9" s="10"/>
      <c r="KHS9" s="10"/>
      <c r="KHT9" s="10"/>
      <c r="KHU9" s="10"/>
      <c r="KHV9" s="10"/>
      <c r="KHW9" s="10"/>
      <c r="KHX9" s="10"/>
      <c r="KHY9" s="10"/>
      <c r="KHZ9" s="10"/>
      <c r="KIA9" s="10"/>
      <c r="KIB9" s="10"/>
      <c r="KIC9" s="10"/>
      <c r="KID9" s="10"/>
      <c r="KIE9" s="10"/>
      <c r="KIF9" s="10"/>
      <c r="KIG9" s="10"/>
      <c r="KIH9" s="10"/>
      <c r="KII9" s="10"/>
      <c r="KIJ9" s="10"/>
      <c r="KIK9" s="10"/>
      <c r="KIL9" s="10"/>
      <c r="KIM9" s="10"/>
      <c r="KIN9" s="10"/>
      <c r="KIO9" s="10"/>
      <c r="KIP9" s="10"/>
      <c r="KIQ9" s="10"/>
      <c r="KIR9" s="10"/>
      <c r="KIS9" s="10"/>
      <c r="KIT9" s="10"/>
      <c r="KIU9" s="10"/>
      <c r="KIV9" s="10"/>
      <c r="KIW9" s="10"/>
      <c r="KIX9" s="10"/>
      <c r="KIY9" s="10"/>
      <c r="KIZ9" s="10"/>
      <c r="KJA9" s="10"/>
      <c r="KJB9" s="10"/>
      <c r="KJC9" s="10"/>
      <c r="KJD9" s="10"/>
      <c r="KJE9" s="10"/>
      <c r="KJF9" s="10"/>
      <c r="KJG9" s="10"/>
      <c r="KJH9" s="10"/>
      <c r="KJI9" s="10"/>
      <c r="KJJ9" s="10"/>
      <c r="KJK9" s="10"/>
      <c r="KJL9" s="10"/>
      <c r="KJM9" s="10"/>
      <c r="KJN9" s="10"/>
      <c r="KJO9" s="10"/>
      <c r="KJP9" s="10"/>
      <c r="KJQ9" s="10"/>
      <c r="KJR9" s="10"/>
      <c r="KJS9" s="10"/>
      <c r="KJT9" s="10"/>
      <c r="KJU9" s="10"/>
      <c r="KJV9" s="10"/>
      <c r="KJW9" s="10"/>
      <c r="KJX9" s="10"/>
      <c r="KJY9" s="10"/>
      <c r="KJZ9" s="10"/>
      <c r="KKA9" s="10"/>
      <c r="KKB9" s="10"/>
      <c r="KKC9" s="10"/>
      <c r="KKD9" s="10"/>
      <c r="KKE9" s="10"/>
      <c r="KKF9" s="10"/>
      <c r="KKG9" s="10"/>
      <c r="KKH9" s="10"/>
      <c r="KKI9" s="10"/>
      <c r="KKJ9" s="10"/>
      <c r="KKK9" s="10"/>
      <c r="KKL9" s="10"/>
      <c r="KKM9" s="10"/>
      <c r="KKN9" s="10"/>
      <c r="KKO9" s="10"/>
      <c r="KKP9" s="10"/>
      <c r="KKQ9" s="10"/>
      <c r="KKR9" s="10"/>
      <c r="KKS9" s="10"/>
      <c r="KKT9" s="10"/>
      <c r="KKU9" s="10"/>
      <c r="KKV9" s="10"/>
      <c r="KKW9" s="10"/>
      <c r="KKX9" s="10"/>
      <c r="KKY9" s="10"/>
      <c r="KKZ9" s="10"/>
      <c r="KLA9" s="10"/>
      <c r="KLB9" s="10"/>
      <c r="KLC9" s="10"/>
      <c r="KLD9" s="10"/>
      <c r="KLE9" s="10"/>
      <c r="KLF9" s="10"/>
      <c r="KLG9" s="10"/>
      <c r="KLH9" s="10"/>
      <c r="KLI9" s="10"/>
      <c r="KLJ9" s="10"/>
      <c r="KLK9" s="10"/>
      <c r="KLL9" s="10"/>
      <c r="KLM9" s="10"/>
      <c r="KLN9" s="10"/>
      <c r="KLO9" s="10"/>
      <c r="KLP9" s="10"/>
      <c r="KLQ9" s="10"/>
      <c r="KLR9" s="10"/>
      <c r="KLS9" s="10"/>
      <c r="KLT9" s="10"/>
      <c r="KLU9" s="10"/>
      <c r="KLV9" s="10"/>
      <c r="KLW9" s="10"/>
      <c r="KLX9" s="10"/>
      <c r="KLY9" s="10"/>
      <c r="KLZ9" s="10"/>
      <c r="KMA9" s="10"/>
      <c r="KMB9" s="10"/>
      <c r="KMC9" s="10"/>
      <c r="KMD9" s="10"/>
      <c r="KME9" s="10"/>
      <c r="KMF9" s="10"/>
      <c r="KMG9" s="10"/>
      <c r="KMH9" s="10"/>
      <c r="KMI9" s="10"/>
      <c r="KMJ9" s="10"/>
      <c r="KMK9" s="10"/>
      <c r="KML9" s="10"/>
      <c r="KMM9" s="10"/>
      <c r="KMN9" s="10"/>
      <c r="KMO9" s="10"/>
      <c r="KMP9" s="10"/>
      <c r="KMQ9" s="10"/>
      <c r="KMR9" s="10"/>
      <c r="KMS9" s="10"/>
      <c r="KMT9" s="10"/>
      <c r="KMU9" s="10"/>
      <c r="KMV9" s="10"/>
      <c r="KMW9" s="10"/>
      <c r="KMX9" s="10"/>
      <c r="KMY9" s="10"/>
      <c r="KMZ9" s="10"/>
      <c r="KNA9" s="10"/>
      <c r="KNB9" s="10"/>
      <c r="KNC9" s="10"/>
      <c r="KND9" s="10"/>
      <c r="KNE9" s="10"/>
      <c r="KNF9" s="10"/>
      <c r="KNG9" s="10"/>
      <c r="KNH9" s="10"/>
      <c r="KNI9" s="10"/>
      <c r="KNJ9" s="10"/>
      <c r="KNK9" s="10"/>
      <c r="KNL9" s="10"/>
      <c r="KNM9" s="10"/>
      <c r="KNN9" s="10"/>
      <c r="KNO9" s="10"/>
      <c r="KNP9" s="10"/>
      <c r="KNQ9" s="10"/>
      <c r="KNR9" s="10"/>
      <c r="KNS9" s="10"/>
      <c r="KNT9" s="10"/>
      <c r="KNU9" s="10"/>
      <c r="KNV9" s="10"/>
      <c r="KNW9" s="10"/>
      <c r="KNX9" s="10"/>
      <c r="KNY9" s="10"/>
      <c r="KNZ9" s="10"/>
      <c r="KOA9" s="10"/>
      <c r="KOB9" s="10"/>
      <c r="KOC9" s="10"/>
      <c r="KOD9" s="10"/>
      <c r="KOE9" s="10"/>
      <c r="KOF9" s="10"/>
      <c r="KOG9" s="10"/>
      <c r="KOH9" s="10"/>
      <c r="KOI9" s="10"/>
      <c r="KOJ9" s="10"/>
      <c r="KOK9" s="10"/>
      <c r="KOL9" s="10"/>
      <c r="KOM9" s="10"/>
      <c r="KON9" s="10"/>
      <c r="KOO9" s="10"/>
      <c r="KOP9" s="10"/>
      <c r="KOQ9" s="10"/>
      <c r="KOR9" s="10"/>
      <c r="KOS9" s="10"/>
      <c r="KOT9" s="10"/>
      <c r="KOU9" s="10"/>
      <c r="KOV9" s="10"/>
      <c r="KOW9" s="10"/>
      <c r="KOX9" s="10"/>
      <c r="KOY9" s="10"/>
      <c r="KOZ9" s="10"/>
      <c r="KPA9" s="10"/>
      <c r="KPB9" s="10"/>
      <c r="KPC9" s="10"/>
      <c r="KPD9" s="10"/>
      <c r="KPE9" s="10"/>
      <c r="KPF9" s="10"/>
      <c r="KPG9" s="10"/>
      <c r="KPH9" s="10"/>
      <c r="KPI9" s="10"/>
      <c r="KPJ9" s="10"/>
      <c r="KPK9" s="10"/>
      <c r="KPL9" s="10"/>
      <c r="KPM9" s="10"/>
      <c r="KPN9" s="10"/>
      <c r="KPO9" s="10"/>
      <c r="KPP9" s="10"/>
      <c r="KPQ9" s="10"/>
      <c r="KPR9" s="10"/>
      <c r="KPS9" s="10"/>
      <c r="KPT9" s="10"/>
      <c r="KPU9" s="10"/>
      <c r="KPV9" s="10"/>
      <c r="KPW9" s="10"/>
      <c r="KPX9" s="10"/>
      <c r="KPY9" s="10"/>
      <c r="KPZ9" s="10"/>
      <c r="KQA9" s="10"/>
      <c r="KQB9" s="10"/>
      <c r="KQC9" s="10"/>
      <c r="KQD9" s="10"/>
      <c r="KQE9" s="10"/>
      <c r="KQF9" s="10"/>
      <c r="KQG9" s="10"/>
      <c r="KQH9" s="10"/>
      <c r="KQI9" s="10"/>
      <c r="KQJ9" s="10"/>
      <c r="KQK9" s="10"/>
      <c r="KQL9" s="10"/>
      <c r="KQM9" s="10"/>
      <c r="KQN9" s="10"/>
      <c r="KQO9" s="10"/>
      <c r="KQP9" s="10"/>
      <c r="KQQ9" s="10"/>
      <c r="KQR9" s="10"/>
      <c r="KQS9" s="10"/>
      <c r="KQT9" s="10"/>
      <c r="KQU9" s="10"/>
      <c r="KQV9" s="10"/>
      <c r="KQW9" s="10"/>
      <c r="KQX9" s="10"/>
      <c r="KQY9" s="10"/>
      <c r="KQZ9" s="10"/>
      <c r="KRA9" s="10"/>
      <c r="KRB9" s="10"/>
      <c r="KRC9" s="10"/>
      <c r="KRD9" s="10"/>
      <c r="KRE9" s="10"/>
      <c r="KRF9" s="10"/>
      <c r="KRG9" s="10"/>
      <c r="KRH9" s="10"/>
      <c r="KRI9" s="10"/>
      <c r="KRJ9" s="10"/>
      <c r="KRK9" s="10"/>
      <c r="KRL9" s="10"/>
      <c r="KRM9" s="10"/>
      <c r="KRN9" s="10"/>
      <c r="KRO9" s="10"/>
      <c r="KRP9" s="10"/>
      <c r="KRQ9" s="10"/>
      <c r="KRR9" s="10"/>
      <c r="KRS9" s="10"/>
      <c r="KRT9" s="10"/>
      <c r="KRU9" s="10"/>
      <c r="KRV9" s="10"/>
      <c r="KRW9" s="10"/>
      <c r="KRX9" s="10"/>
      <c r="KRY9" s="10"/>
      <c r="KRZ9" s="10"/>
      <c r="KSA9" s="10"/>
      <c r="KSB9" s="10"/>
      <c r="KSC9" s="10"/>
      <c r="KSD9" s="10"/>
      <c r="KSE9" s="10"/>
      <c r="KSF9" s="10"/>
      <c r="KSG9" s="10"/>
      <c r="KSH9" s="10"/>
      <c r="KSI9" s="10"/>
      <c r="KSJ9" s="10"/>
      <c r="KSK9" s="10"/>
      <c r="KSL9" s="10"/>
      <c r="KSM9" s="10"/>
      <c r="KSN9" s="10"/>
      <c r="KSO9" s="10"/>
      <c r="KSP9" s="10"/>
      <c r="KSQ9" s="10"/>
      <c r="KSR9" s="10"/>
      <c r="KSS9" s="10"/>
      <c r="KST9" s="10"/>
      <c r="KSU9" s="10"/>
      <c r="KSV9" s="10"/>
      <c r="KSW9" s="10"/>
      <c r="KSX9" s="10"/>
      <c r="KSY9" s="10"/>
      <c r="KSZ9" s="10"/>
      <c r="KTA9" s="10"/>
      <c r="KTB9" s="10"/>
      <c r="KTC9" s="10"/>
      <c r="KTD9" s="10"/>
      <c r="KTE9" s="10"/>
      <c r="KTF9" s="10"/>
      <c r="KTG9" s="10"/>
      <c r="KTH9" s="10"/>
      <c r="KTI9" s="10"/>
      <c r="KTJ9" s="10"/>
      <c r="KTK9" s="10"/>
      <c r="KTL9" s="10"/>
      <c r="KTM9" s="10"/>
      <c r="KTN9" s="10"/>
      <c r="KTO9" s="10"/>
      <c r="KTP9" s="10"/>
      <c r="KTQ9" s="10"/>
      <c r="KTR9" s="10"/>
      <c r="KTS9" s="10"/>
      <c r="KTT9" s="10"/>
      <c r="KTU9" s="10"/>
      <c r="KTV9" s="10"/>
      <c r="KTW9" s="10"/>
      <c r="KTX9" s="10"/>
      <c r="KTY9" s="10"/>
      <c r="KTZ9" s="10"/>
      <c r="KUA9" s="10"/>
      <c r="KUB9" s="10"/>
      <c r="KUC9" s="10"/>
      <c r="KUD9" s="10"/>
      <c r="KUE9" s="10"/>
      <c r="KUF9" s="10"/>
      <c r="KUG9" s="10"/>
      <c r="KUH9" s="10"/>
      <c r="KUI9" s="10"/>
      <c r="KUJ9" s="10"/>
      <c r="KUK9" s="10"/>
      <c r="KUL9" s="10"/>
      <c r="KUM9" s="10"/>
      <c r="KUN9" s="10"/>
      <c r="KUO9" s="10"/>
      <c r="KUP9" s="10"/>
      <c r="KUQ9" s="10"/>
      <c r="KUR9" s="10"/>
      <c r="KUS9" s="10"/>
      <c r="KUT9" s="10"/>
      <c r="KUU9" s="10"/>
      <c r="KUV9" s="10"/>
      <c r="KUW9" s="10"/>
      <c r="KUX9" s="10"/>
      <c r="KUY9" s="10"/>
      <c r="KUZ9" s="10"/>
      <c r="KVA9" s="10"/>
      <c r="KVB9" s="10"/>
      <c r="KVC9" s="10"/>
      <c r="KVD9" s="10"/>
      <c r="KVE9" s="10"/>
      <c r="KVF9" s="10"/>
      <c r="KVG9" s="10"/>
      <c r="KVH9" s="10"/>
      <c r="KVI9" s="10"/>
      <c r="KVJ9" s="10"/>
      <c r="KVK9" s="10"/>
      <c r="KVL9" s="10"/>
      <c r="KVM9" s="10"/>
      <c r="KVN9" s="10"/>
      <c r="KVO9" s="10"/>
      <c r="KVP9" s="10"/>
      <c r="KVQ9" s="10"/>
      <c r="KVR9" s="10"/>
      <c r="KVS9" s="10"/>
      <c r="KVT9" s="10"/>
      <c r="KVU9" s="10"/>
      <c r="KVV9" s="10"/>
      <c r="KVW9" s="10"/>
      <c r="KVX9" s="10"/>
      <c r="KVY9" s="10"/>
      <c r="KVZ9" s="10"/>
      <c r="KWA9" s="10"/>
      <c r="KWB9" s="10"/>
      <c r="KWC9" s="10"/>
      <c r="KWD9" s="10"/>
      <c r="KWE9" s="10"/>
      <c r="KWF9" s="10"/>
      <c r="KWG9" s="10"/>
      <c r="KWH9" s="10"/>
      <c r="KWI9" s="10"/>
      <c r="KWJ9" s="10"/>
      <c r="KWK9" s="10"/>
      <c r="KWL9" s="10"/>
      <c r="KWM9" s="10"/>
      <c r="KWN9" s="10"/>
      <c r="KWO9" s="10"/>
      <c r="KWP9" s="10"/>
      <c r="KWQ9" s="10"/>
      <c r="KWR9" s="10"/>
      <c r="KWS9" s="10"/>
      <c r="KWT9" s="10"/>
      <c r="KWU9" s="10"/>
      <c r="KWV9" s="10"/>
      <c r="KWW9" s="10"/>
      <c r="KWX9" s="10"/>
      <c r="KWY9" s="10"/>
      <c r="KWZ9" s="10"/>
      <c r="KXA9" s="10"/>
      <c r="KXB9" s="10"/>
      <c r="KXC9" s="10"/>
      <c r="KXD9" s="10"/>
      <c r="KXE9" s="10"/>
      <c r="KXF9" s="10"/>
      <c r="KXG9" s="10"/>
      <c r="KXH9" s="10"/>
      <c r="KXI9" s="10"/>
      <c r="KXJ9" s="10"/>
      <c r="KXK9" s="10"/>
      <c r="KXL9" s="10"/>
      <c r="KXM9" s="10"/>
      <c r="KXN9" s="10"/>
      <c r="KXO9" s="10"/>
      <c r="KXP9" s="10"/>
      <c r="KXQ9" s="10"/>
      <c r="KXR9" s="10"/>
      <c r="KXS9" s="10"/>
      <c r="KXT9" s="10"/>
      <c r="KXU9" s="10"/>
      <c r="KXV9" s="10"/>
      <c r="KXW9" s="10"/>
      <c r="KXX9" s="10"/>
      <c r="KXY9" s="10"/>
      <c r="KXZ9" s="10"/>
      <c r="KYA9" s="10"/>
      <c r="KYB9" s="10"/>
      <c r="KYC9" s="10"/>
      <c r="KYD9" s="10"/>
      <c r="KYE9" s="10"/>
      <c r="KYF9" s="10"/>
      <c r="KYG9" s="10"/>
      <c r="KYH9" s="10"/>
      <c r="KYI9" s="10"/>
      <c r="KYJ9" s="10"/>
      <c r="KYK9" s="10"/>
      <c r="KYL9" s="10"/>
      <c r="KYM9" s="10"/>
      <c r="KYN9" s="10"/>
      <c r="KYO9" s="10"/>
      <c r="KYP9" s="10"/>
      <c r="KYQ9" s="10"/>
      <c r="KYR9" s="10"/>
      <c r="KYS9" s="10"/>
      <c r="KYT9" s="10"/>
      <c r="KYU9" s="10"/>
      <c r="KYV9" s="10"/>
      <c r="KYW9" s="10"/>
      <c r="KYX9" s="10"/>
      <c r="KYY9" s="10"/>
      <c r="KYZ9" s="10"/>
      <c r="KZA9" s="10"/>
      <c r="KZB9" s="10"/>
      <c r="KZC9" s="10"/>
      <c r="KZD9" s="10"/>
      <c r="KZE9" s="10"/>
      <c r="KZF9" s="10"/>
      <c r="KZG9" s="10"/>
      <c r="KZH9" s="10"/>
      <c r="KZI9" s="10"/>
      <c r="KZJ9" s="10"/>
      <c r="KZK9" s="10"/>
      <c r="KZL9" s="10"/>
      <c r="KZM9" s="10"/>
      <c r="KZN9" s="10"/>
      <c r="KZO9" s="10"/>
      <c r="KZP9" s="10"/>
      <c r="KZQ9" s="10"/>
      <c r="KZR9" s="10"/>
      <c r="KZS9" s="10"/>
      <c r="KZT9" s="10"/>
      <c r="KZU9" s="10"/>
      <c r="KZV9" s="10"/>
      <c r="KZW9" s="10"/>
      <c r="KZX9" s="10"/>
      <c r="KZY9" s="10"/>
      <c r="KZZ9" s="10"/>
      <c r="LAA9" s="10"/>
      <c r="LAB9" s="10"/>
      <c r="LAC9" s="10"/>
      <c r="LAD9" s="10"/>
      <c r="LAE9" s="10"/>
      <c r="LAF9" s="10"/>
      <c r="LAG9" s="10"/>
      <c r="LAH9" s="10"/>
      <c r="LAI9" s="10"/>
      <c r="LAJ9" s="10"/>
      <c r="LAK9" s="10"/>
      <c r="LAL9" s="10"/>
      <c r="LAM9" s="10"/>
      <c r="LAN9" s="10"/>
      <c r="LAO9" s="10"/>
      <c r="LAP9" s="10"/>
      <c r="LAQ9" s="10"/>
      <c r="LAR9" s="10"/>
      <c r="LAS9" s="10"/>
      <c r="LAT9" s="10"/>
      <c r="LAU9" s="10"/>
      <c r="LAV9" s="10"/>
      <c r="LAW9" s="10"/>
      <c r="LAX9" s="10"/>
      <c r="LAY9" s="10"/>
      <c r="LAZ9" s="10"/>
      <c r="LBA9" s="10"/>
      <c r="LBB9" s="10"/>
      <c r="LBC9" s="10"/>
      <c r="LBD9" s="10"/>
      <c r="LBE9" s="10"/>
      <c r="LBF9" s="10"/>
      <c r="LBG9" s="10"/>
      <c r="LBH9" s="10"/>
      <c r="LBI9" s="10"/>
      <c r="LBJ9" s="10"/>
      <c r="LBK9" s="10"/>
      <c r="LBL9" s="10"/>
      <c r="LBM9" s="10"/>
      <c r="LBN9" s="10"/>
      <c r="LBO9" s="10"/>
      <c r="LBP9" s="10"/>
      <c r="LBQ9" s="10"/>
      <c r="LBR9" s="10"/>
      <c r="LBS9" s="10"/>
      <c r="LBT9" s="10"/>
      <c r="LBU9" s="10"/>
      <c r="LBV9" s="10"/>
      <c r="LBW9" s="10"/>
      <c r="LBX9" s="10"/>
      <c r="LBY9" s="10"/>
      <c r="LBZ9" s="10"/>
      <c r="LCA9" s="10"/>
      <c r="LCB9" s="10"/>
      <c r="LCC9" s="10"/>
      <c r="LCD9" s="10"/>
      <c r="LCE9" s="10"/>
      <c r="LCF9" s="10"/>
      <c r="LCG9" s="10"/>
      <c r="LCH9" s="10"/>
      <c r="LCI9" s="10"/>
      <c r="LCJ9" s="10"/>
      <c r="LCK9" s="10"/>
      <c r="LCL9" s="10"/>
      <c r="LCM9" s="10"/>
      <c r="LCN9" s="10"/>
      <c r="LCO9" s="10"/>
      <c r="LCP9" s="10"/>
      <c r="LCQ9" s="10"/>
      <c r="LCR9" s="10"/>
      <c r="LCS9" s="10"/>
      <c r="LCT9" s="10"/>
      <c r="LCU9" s="10"/>
      <c r="LCV9" s="10"/>
      <c r="LCW9" s="10"/>
      <c r="LCX9" s="10"/>
      <c r="LCY9" s="10"/>
      <c r="LCZ9" s="10"/>
      <c r="LDA9" s="10"/>
      <c r="LDB9" s="10"/>
      <c r="LDC9" s="10"/>
      <c r="LDD9" s="10"/>
      <c r="LDE9" s="10"/>
      <c r="LDF9" s="10"/>
      <c r="LDG9" s="10"/>
      <c r="LDH9" s="10"/>
      <c r="LDI9" s="10"/>
      <c r="LDJ9" s="10"/>
      <c r="LDK9" s="10"/>
      <c r="LDL9" s="10"/>
      <c r="LDM9" s="10"/>
      <c r="LDN9" s="10"/>
      <c r="LDO9" s="10"/>
      <c r="LDP9" s="10"/>
      <c r="LDQ9" s="10"/>
      <c r="LDR9" s="10"/>
      <c r="LDS9" s="10"/>
      <c r="LDT9" s="10"/>
      <c r="LDU9" s="10"/>
      <c r="LDV9" s="10"/>
      <c r="LDW9" s="10"/>
      <c r="LDX9" s="10"/>
      <c r="LDY9" s="10"/>
      <c r="LDZ9" s="10"/>
      <c r="LEA9" s="10"/>
      <c r="LEB9" s="10"/>
      <c r="LEC9" s="10"/>
      <c r="LED9" s="10"/>
      <c r="LEE9" s="10"/>
      <c r="LEF9" s="10"/>
      <c r="LEG9" s="10"/>
      <c r="LEH9" s="10"/>
      <c r="LEI9" s="10"/>
      <c r="LEJ9" s="10"/>
      <c r="LEK9" s="10"/>
      <c r="LEL9" s="10"/>
      <c r="LEM9" s="10"/>
      <c r="LEN9" s="10"/>
      <c r="LEO9" s="10"/>
      <c r="LEP9" s="10"/>
      <c r="LEQ9" s="10"/>
      <c r="LER9" s="10"/>
      <c r="LES9" s="10"/>
      <c r="LET9" s="10"/>
      <c r="LEU9" s="10"/>
      <c r="LEV9" s="10"/>
      <c r="LEW9" s="10"/>
      <c r="LEX9" s="10"/>
      <c r="LEY9" s="10"/>
      <c r="LEZ9" s="10"/>
      <c r="LFA9" s="10"/>
      <c r="LFB9" s="10"/>
      <c r="LFC9" s="10"/>
      <c r="LFD9" s="10"/>
      <c r="LFE9" s="10"/>
      <c r="LFF9" s="10"/>
      <c r="LFG9" s="10"/>
      <c r="LFH9" s="10"/>
      <c r="LFI9" s="10"/>
      <c r="LFJ9" s="10"/>
      <c r="LFK9" s="10"/>
      <c r="LFL9" s="10"/>
      <c r="LFM9" s="10"/>
      <c r="LFN9" s="10"/>
      <c r="LFO9" s="10"/>
      <c r="LFP9" s="10"/>
      <c r="LFQ9" s="10"/>
      <c r="LFR9" s="10"/>
      <c r="LFS9" s="10"/>
      <c r="LFT9" s="10"/>
      <c r="LFU9" s="10"/>
      <c r="LFV9" s="10"/>
      <c r="LFW9" s="10"/>
      <c r="LFX9" s="10"/>
      <c r="LFY9" s="10"/>
      <c r="LFZ9" s="10"/>
      <c r="LGA9" s="10"/>
      <c r="LGB9" s="10"/>
      <c r="LGC9" s="10"/>
      <c r="LGD9" s="10"/>
      <c r="LGE9" s="10"/>
      <c r="LGF9" s="10"/>
      <c r="LGG9" s="10"/>
      <c r="LGH9" s="10"/>
      <c r="LGI9" s="10"/>
      <c r="LGJ9" s="10"/>
      <c r="LGK9" s="10"/>
      <c r="LGL9" s="10"/>
      <c r="LGM9" s="10"/>
      <c r="LGN9" s="10"/>
      <c r="LGO9" s="10"/>
      <c r="LGP9" s="10"/>
      <c r="LGQ9" s="10"/>
      <c r="LGR9" s="10"/>
      <c r="LGS9" s="10"/>
      <c r="LGT9" s="10"/>
      <c r="LGU9" s="10"/>
      <c r="LGV9" s="10"/>
      <c r="LGW9" s="10"/>
      <c r="LGX9" s="10"/>
      <c r="LGY9" s="10"/>
      <c r="LGZ9" s="10"/>
      <c r="LHA9" s="10"/>
      <c r="LHB9" s="10"/>
      <c r="LHC9" s="10"/>
      <c r="LHD9" s="10"/>
      <c r="LHE9" s="10"/>
      <c r="LHF9" s="10"/>
      <c r="LHG9" s="10"/>
      <c r="LHH9" s="10"/>
      <c r="LHI9" s="10"/>
      <c r="LHJ9" s="10"/>
      <c r="LHK9" s="10"/>
      <c r="LHL9" s="10"/>
      <c r="LHM9" s="10"/>
      <c r="LHN9" s="10"/>
      <c r="LHO9" s="10"/>
      <c r="LHP9" s="10"/>
      <c r="LHQ9" s="10"/>
      <c r="LHR9" s="10"/>
      <c r="LHS9" s="10"/>
      <c r="LHT9" s="10"/>
      <c r="LHU9" s="10"/>
      <c r="LHV9" s="10"/>
      <c r="LHW9" s="10"/>
      <c r="LHX9" s="10"/>
      <c r="LHY9" s="10"/>
      <c r="LHZ9" s="10"/>
      <c r="LIA9" s="10"/>
      <c r="LIB9" s="10"/>
      <c r="LIC9" s="10"/>
      <c r="LID9" s="10"/>
      <c r="LIE9" s="10"/>
      <c r="LIF9" s="10"/>
      <c r="LIG9" s="10"/>
      <c r="LIH9" s="10"/>
      <c r="LII9" s="10"/>
      <c r="LIJ9" s="10"/>
      <c r="LIK9" s="10"/>
      <c r="LIL9" s="10"/>
      <c r="LIM9" s="10"/>
      <c r="LIN9" s="10"/>
      <c r="LIO9" s="10"/>
      <c r="LIP9" s="10"/>
      <c r="LIQ9" s="10"/>
      <c r="LIR9" s="10"/>
      <c r="LIS9" s="10"/>
      <c r="LIT9" s="10"/>
      <c r="LIU9" s="10"/>
      <c r="LIV9" s="10"/>
      <c r="LIW9" s="10"/>
      <c r="LIX9" s="10"/>
      <c r="LIY9" s="10"/>
      <c r="LIZ9" s="10"/>
      <c r="LJA9" s="10"/>
      <c r="LJB9" s="10"/>
      <c r="LJC9" s="10"/>
      <c r="LJD9" s="10"/>
      <c r="LJE9" s="10"/>
      <c r="LJF9" s="10"/>
      <c r="LJG9" s="10"/>
      <c r="LJH9" s="10"/>
      <c r="LJI9" s="10"/>
      <c r="LJJ9" s="10"/>
      <c r="LJK9" s="10"/>
      <c r="LJL9" s="10"/>
      <c r="LJM9" s="10"/>
      <c r="LJN9" s="10"/>
      <c r="LJO9" s="10"/>
      <c r="LJP9" s="10"/>
      <c r="LJQ9" s="10"/>
      <c r="LJR9" s="10"/>
      <c r="LJS9" s="10"/>
      <c r="LJT9" s="10"/>
      <c r="LJU9" s="10"/>
      <c r="LJV9" s="10"/>
      <c r="LJW9" s="10"/>
      <c r="LJX9" s="10"/>
      <c r="LJY9" s="10"/>
      <c r="LJZ9" s="10"/>
      <c r="LKA9" s="10"/>
      <c r="LKB9" s="10"/>
      <c r="LKC9" s="10"/>
      <c r="LKD9" s="10"/>
      <c r="LKE9" s="10"/>
      <c r="LKF9" s="10"/>
      <c r="LKG9" s="10"/>
      <c r="LKH9" s="10"/>
      <c r="LKI9" s="10"/>
      <c r="LKJ9" s="10"/>
      <c r="LKK9" s="10"/>
      <c r="LKL9" s="10"/>
      <c r="LKM9" s="10"/>
      <c r="LKN9" s="10"/>
      <c r="LKO9" s="10"/>
      <c r="LKP9" s="10"/>
      <c r="LKQ9" s="10"/>
      <c r="LKR9" s="10"/>
      <c r="LKS9" s="10"/>
      <c r="LKT9" s="10"/>
      <c r="LKU9" s="10"/>
      <c r="LKV9" s="10"/>
      <c r="LKW9" s="10"/>
      <c r="LKX9" s="10"/>
      <c r="LKY9" s="10"/>
      <c r="LKZ9" s="10"/>
      <c r="LLA9" s="10"/>
      <c r="LLB9" s="10"/>
      <c r="LLC9" s="10"/>
      <c r="LLD9" s="10"/>
      <c r="LLE9" s="10"/>
      <c r="LLF9" s="10"/>
      <c r="LLG9" s="10"/>
      <c r="LLH9" s="10"/>
      <c r="LLI9" s="10"/>
      <c r="LLJ9" s="10"/>
      <c r="LLK9" s="10"/>
      <c r="LLL9" s="10"/>
      <c r="LLM9" s="10"/>
      <c r="LLN9" s="10"/>
      <c r="LLO9" s="10"/>
      <c r="LLP9" s="10"/>
      <c r="LLQ9" s="10"/>
      <c r="LLR9" s="10"/>
      <c r="LLS9" s="10"/>
      <c r="LLT9" s="10"/>
      <c r="LLU9" s="10"/>
      <c r="LLV9" s="10"/>
      <c r="LLW9" s="10"/>
      <c r="LLX9" s="10"/>
      <c r="LLY9" s="10"/>
      <c r="LLZ9" s="10"/>
      <c r="LMA9" s="10"/>
      <c r="LMB9" s="10"/>
      <c r="LMC9" s="10"/>
      <c r="LMD9" s="10"/>
      <c r="LME9" s="10"/>
      <c r="LMF9" s="10"/>
      <c r="LMG9" s="10"/>
      <c r="LMH9" s="10"/>
      <c r="LMI9" s="10"/>
      <c r="LMJ9" s="10"/>
      <c r="LMK9" s="10"/>
      <c r="LML9" s="10"/>
      <c r="LMM9" s="10"/>
      <c r="LMN9" s="10"/>
      <c r="LMO9" s="10"/>
      <c r="LMP9" s="10"/>
      <c r="LMQ9" s="10"/>
      <c r="LMR9" s="10"/>
      <c r="LMS9" s="10"/>
      <c r="LMT9" s="10"/>
      <c r="LMU9" s="10"/>
      <c r="LMV9" s="10"/>
      <c r="LMW9" s="10"/>
      <c r="LMX9" s="10"/>
      <c r="LMY9" s="10"/>
      <c r="LMZ9" s="10"/>
      <c r="LNA9" s="10"/>
      <c r="LNB9" s="10"/>
      <c r="LNC9" s="10"/>
      <c r="LND9" s="10"/>
      <c r="LNE9" s="10"/>
      <c r="LNF9" s="10"/>
      <c r="LNG9" s="10"/>
      <c r="LNH9" s="10"/>
      <c r="LNI9" s="10"/>
      <c r="LNJ9" s="10"/>
      <c r="LNK9" s="10"/>
      <c r="LNL9" s="10"/>
      <c r="LNM9" s="10"/>
      <c r="LNN9" s="10"/>
      <c r="LNO9" s="10"/>
      <c r="LNP9" s="10"/>
      <c r="LNQ9" s="10"/>
      <c r="LNR9" s="10"/>
      <c r="LNS9" s="10"/>
      <c r="LNT9" s="10"/>
      <c r="LNU9" s="10"/>
      <c r="LNV9" s="10"/>
      <c r="LNW9" s="10"/>
      <c r="LNX9" s="10"/>
      <c r="LNY9" s="10"/>
      <c r="LNZ9" s="10"/>
      <c r="LOA9" s="10"/>
      <c r="LOB9" s="10"/>
      <c r="LOC9" s="10"/>
      <c r="LOD9" s="10"/>
      <c r="LOE9" s="10"/>
      <c r="LOF9" s="10"/>
      <c r="LOG9" s="10"/>
      <c r="LOH9" s="10"/>
      <c r="LOI9" s="10"/>
      <c r="LOJ9" s="10"/>
      <c r="LOK9" s="10"/>
      <c r="LOL9" s="10"/>
      <c r="LOM9" s="10"/>
      <c r="LON9" s="10"/>
      <c r="LOO9" s="10"/>
      <c r="LOP9" s="10"/>
      <c r="LOQ9" s="10"/>
      <c r="LOR9" s="10"/>
      <c r="LOS9" s="10"/>
      <c r="LOT9" s="10"/>
      <c r="LOU9" s="10"/>
      <c r="LOV9" s="10"/>
      <c r="LOW9" s="10"/>
      <c r="LOX9" s="10"/>
      <c r="LOY9" s="10"/>
      <c r="LOZ9" s="10"/>
      <c r="LPA9" s="10"/>
      <c r="LPB9" s="10"/>
      <c r="LPC9" s="10"/>
      <c r="LPD9" s="10"/>
      <c r="LPE9" s="10"/>
      <c r="LPF9" s="10"/>
      <c r="LPG9" s="10"/>
      <c r="LPH9" s="10"/>
      <c r="LPI9" s="10"/>
      <c r="LPJ9" s="10"/>
      <c r="LPK9" s="10"/>
      <c r="LPL9" s="10"/>
      <c r="LPM9" s="10"/>
      <c r="LPN9" s="10"/>
      <c r="LPO9" s="10"/>
      <c r="LPP9" s="10"/>
      <c r="LPQ9" s="10"/>
      <c r="LPR9" s="10"/>
      <c r="LPS9" s="10"/>
      <c r="LPT9" s="10"/>
      <c r="LPU9" s="10"/>
      <c r="LPV9" s="10"/>
      <c r="LPW9" s="10"/>
      <c r="LPX9" s="10"/>
      <c r="LPY9" s="10"/>
      <c r="LPZ9" s="10"/>
      <c r="LQA9" s="10"/>
      <c r="LQB9" s="10"/>
      <c r="LQC9" s="10"/>
      <c r="LQD9" s="10"/>
      <c r="LQE9" s="10"/>
      <c r="LQF9" s="10"/>
      <c r="LQG9" s="10"/>
      <c r="LQH9" s="10"/>
      <c r="LQI9" s="10"/>
      <c r="LQJ9" s="10"/>
      <c r="LQK9" s="10"/>
      <c r="LQL9" s="10"/>
      <c r="LQM9" s="10"/>
      <c r="LQN9" s="10"/>
      <c r="LQO9" s="10"/>
      <c r="LQP9" s="10"/>
      <c r="LQQ9" s="10"/>
      <c r="LQR9" s="10"/>
      <c r="LQS9" s="10"/>
      <c r="LQT9" s="10"/>
      <c r="LQU9" s="10"/>
      <c r="LQV9" s="10"/>
      <c r="LQW9" s="10"/>
      <c r="LQX9" s="10"/>
      <c r="LQY9" s="10"/>
      <c r="LQZ9" s="10"/>
      <c r="LRA9" s="10"/>
      <c r="LRB9" s="10"/>
      <c r="LRC9" s="10"/>
      <c r="LRD9" s="10"/>
      <c r="LRE9" s="10"/>
      <c r="LRF9" s="10"/>
      <c r="LRG9" s="10"/>
      <c r="LRH9" s="10"/>
      <c r="LRI9" s="10"/>
      <c r="LRJ9" s="10"/>
      <c r="LRK9" s="10"/>
      <c r="LRL9" s="10"/>
      <c r="LRM9" s="10"/>
      <c r="LRN9" s="10"/>
      <c r="LRO9" s="10"/>
      <c r="LRP9" s="10"/>
      <c r="LRQ9" s="10"/>
      <c r="LRR9" s="10"/>
      <c r="LRS9" s="10"/>
      <c r="LRT9" s="10"/>
      <c r="LRU9" s="10"/>
      <c r="LRV9" s="10"/>
      <c r="LRW9" s="10"/>
      <c r="LRX9" s="10"/>
      <c r="LRY9" s="10"/>
      <c r="LRZ9" s="10"/>
      <c r="LSA9" s="10"/>
      <c r="LSB9" s="10"/>
      <c r="LSC9" s="10"/>
      <c r="LSD9" s="10"/>
      <c r="LSE9" s="10"/>
      <c r="LSF9" s="10"/>
      <c r="LSG9" s="10"/>
      <c r="LSH9" s="10"/>
      <c r="LSI9" s="10"/>
      <c r="LSJ9" s="10"/>
      <c r="LSK9" s="10"/>
      <c r="LSL9" s="10"/>
      <c r="LSM9" s="10"/>
      <c r="LSN9" s="10"/>
      <c r="LSO9" s="10"/>
      <c r="LSP9" s="10"/>
      <c r="LSQ9" s="10"/>
      <c r="LSR9" s="10"/>
      <c r="LSS9" s="10"/>
      <c r="LST9" s="10"/>
      <c r="LSU9" s="10"/>
      <c r="LSV9" s="10"/>
      <c r="LSW9" s="10"/>
      <c r="LSX9" s="10"/>
      <c r="LSY9" s="10"/>
      <c r="LSZ9" s="10"/>
      <c r="LTA9" s="10"/>
      <c r="LTB9" s="10"/>
      <c r="LTC9" s="10"/>
      <c r="LTD9" s="10"/>
      <c r="LTE9" s="10"/>
      <c r="LTF9" s="10"/>
      <c r="LTG9" s="10"/>
      <c r="LTH9" s="10"/>
      <c r="LTI9" s="10"/>
      <c r="LTJ9" s="10"/>
      <c r="LTK9" s="10"/>
      <c r="LTL9" s="10"/>
      <c r="LTM9" s="10"/>
      <c r="LTN9" s="10"/>
      <c r="LTO9" s="10"/>
      <c r="LTP9" s="10"/>
      <c r="LTQ9" s="10"/>
      <c r="LTR9" s="10"/>
      <c r="LTS9" s="10"/>
      <c r="LTT9" s="10"/>
      <c r="LTU9" s="10"/>
      <c r="LTV9" s="10"/>
      <c r="LTW9" s="10"/>
      <c r="LTX9" s="10"/>
      <c r="LTY9" s="10"/>
      <c r="LTZ9" s="10"/>
      <c r="LUA9" s="10"/>
      <c r="LUB9" s="10"/>
      <c r="LUC9" s="10"/>
      <c r="LUD9" s="10"/>
      <c r="LUE9" s="10"/>
      <c r="LUF9" s="10"/>
      <c r="LUG9" s="10"/>
      <c r="LUH9" s="10"/>
      <c r="LUI9" s="10"/>
      <c r="LUJ9" s="10"/>
      <c r="LUK9" s="10"/>
      <c r="LUL9" s="10"/>
      <c r="LUM9" s="10"/>
      <c r="LUN9" s="10"/>
      <c r="LUO9" s="10"/>
      <c r="LUP9" s="10"/>
      <c r="LUQ9" s="10"/>
      <c r="LUR9" s="10"/>
      <c r="LUS9" s="10"/>
      <c r="LUT9" s="10"/>
      <c r="LUU9" s="10"/>
      <c r="LUV9" s="10"/>
      <c r="LUW9" s="10"/>
      <c r="LUX9" s="10"/>
      <c r="LUY9" s="10"/>
      <c r="LUZ9" s="10"/>
      <c r="LVA9" s="10"/>
      <c r="LVB9" s="10"/>
      <c r="LVC9" s="10"/>
      <c r="LVD9" s="10"/>
      <c r="LVE9" s="10"/>
      <c r="LVF9" s="10"/>
      <c r="LVG9" s="10"/>
      <c r="LVH9" s="10"/>
      <c r="LVI9" s="10"/>
      <c r="LVJ9" s="10"/>
      <c r="LVK9" s="10"/>
      <c r="LVL9" s="10"/>
      <c r="LVM9" s="10"/>
      <c r="LVN9" s="10"/>
      <c r="LVO9" s="10"/>
      <c r="LVP9" s="10"/>
      <c r="LVQ9" s="10"/>
      <c r="LVR9" s="10"/>
      <c r="LVS9" s="10"/>
      <c r="LVT9" s="10"/>
      <c r="LVU9" s="10"/>
      <c r="LVV9" s="10"/>
      <c r="LVW9" s="10"/>
      <c r="LVX9" s="10"/>
      <c r="LVY9" s="10"/>
      <c r="LVZ9" s="10"/>
      <c r="LWA9" s="10"/>
      <c r="LWB9" s="10"/>
      <c r="LWC9" s="10"/>
      <c r="LWD9" s="10"/>
      <c r="LWE9" s="10"/>
      <c r="LWF9" s="10"/>
      <c r="LWG9" s="10"/>
      <c r="LWH9" s="10"/>
      <c r="LWI9" s="10"/>
      <c r="LWJ9" s="10"/>
      <c r="LWK9" s="10"/>
      <c r="LWL9" s="10"/>
      <c r="LWM9" s="10"/>
      <c r="LWN9" s="10"/>
      <c r="LWO9" s="10"/>
      <c r="LWP9" s="10"/>
      <c r="LWQ9" s="10"/>
      <c r="LWR9" s="10"/>
      <c r="LWS9" s="10"/>
      <c r="LWT9" s="10"/>
      <c r="LWU9" s="10"/>
      <c r="LWV9" s="10"/>
      <c r="LWW9" s="10"/>
      <c r="LWX9" s="10"/>
      <c r="LWY9" s="10"/>
      <c r="LWZ9" s="10"/>
      <c r="LXA9" s="10"/>
      <c r="LXB9" s="10"/>
      <c r="LXC9" s="10"/>
      <c r="LXD9" s="10"/>
      <c r="LXE9" s="10"/>
      <c r="LXF9" s="10"/>
      <c r="LXG9" s="10"/>
      <c r="LXH9" s="10"/>
      <c r="LXI9" s="10"/>
      <c r="LXJ9" s="10"/>
      <c r="LXK9" s="10"/>
      <c r="LXL9" s="10"/>
      <c r="LXM9" s="10"/>
      <c r="LXN9" s="10"/>
      <c r="LXO9" s="10"/>
      <c r="LXP9" s="10"/>
      <c r="LXQ9" s="10"/>
      <c r="LXR9" s="10"/>
      <c r="LXS9" s="10"/>
      <c r="LXT9" s="10"/>
      <c r="LXU9" s="10"/>
      <c r="LXV9" s="10"/>
      <c r="LXW9" s="10"/>
      <c r="LXX9" s="10"/>
      <c r="LXY9" s="10"/>
      <c r="LXZ9" s="10"/>
      <c r="LYA9" s="10"/>
      <c r="LYB9" s="10"/>
      <c r="LYC9" s="10"/>
      <c r="LYD9" s="10"/>
      <c r="LYE9" s="10"/>
      <c r="LYF9" s="10"/>
      <c r="LYG9" s="10"/>
      <c r="LYH9" s="10"/>
      <c r="LYI9" s="10"/>
      <c r="LYJ9" s="10"/>
      <c r="LYK9" s="10"/>
      <c r="LYL9" s="10"/>
      <c r="LYM9" s="10"/>
      <c r="LYN9" s="10"/>
      <c r="LYO9" s="10"/>
      <c r="LYP9" s="10"/>
      <c r="LYQ9" s="10"/>
      <c r="LYR9" s="10"/>
      <c r="LYS9" s="10"/>
      <c r="LYT9" s="10"/>
      <c r="LYU9" s="10"/>
      <c r="LYV9" s="10"/>
      <c r="LYW9" s="10"/>
      <c r="LYX9" s="10"/>
      <c r="LYY9" s="10"/>
      <c r="LYZ9" s="10"/>
      <c r="LZA9" s="10"/>
      <c r="LZB9" s="10"/>
      <c r="LZC9" s="10"/>
      <c r="LZD9" s="10"/>
      <c r="LZE9" s="10"/>
      <c r="LZF9" s="10"/>
      <c r="LZG9" s="10"/>
      <c r="LZH9" s="10"/>
      <c r="LZI9" s="10"/>
      <c r="LZJ9" s="10"/>
      <c r="LZK9" s="10"/>
      <c r="LZL9" s="10"/>
      <c r="LZM9" s="10"/>
      <c r="LZN9" s="10"/>
      <c r="LZO9" s="10"/>
      <c r="LZP9" s="10"/>
      <c r="LZQ9" s="10"/>
      <c r="LZR9" s="10"/>
      <c r="LZS9" s="10"/>
      <c r="LZT9" s="10"/>
      <c r="LZU9" s="10"/>
      <c r="LZV9" s="10"/>
      <c r="LZW9" s="10"/>
      <c r="LZX9" s="10"/>
      <c r="LZY9" s="10"/>
      <c r="LZZ9" s="10"/>
      <c r="MAA9" s="10"/>
      <c r="MAB9" s="10"/>
      <c r="MAC9" s="10"/>
      <c r="MAD9" s="10"/>
      <c r="MAE9" s="10"/>
      <c r="MAF9" s="10"/>
      <c r="MAG9" s="10"/>
      <c r="MAH9" s="10"/>
      <c r="MAI9" s="10"/>
      <c r="MAJ9" s="10"/>
      <c r="MAK9" s="10"/>
      <c r="MAL9" s="10"/>
      <c r="MAM9" s="10"/>
      <c r="MAN9" s="10"/>
      <c r="MAO9" s="10"/>
      <c r="MAP9" s="10"/>
      <c r="MAQ9" s="10"/>
      <c r="MAR9" s="10"/>
      <c r="MAS9" s="10"/>
      <c r="MAT9" s="10"/>
      <c r="MAU9" s="10"/>
      <c r="MAV9" s="10"/>
      <c r="MAW9" s="10"/>
      <c r="MAX9" s="10"/>
      <c r="MAY9" s="10"/>
      <c r="MAZ9" s="10"/>
      <c r="MBA9" s="10"/>
      <c r="MBB9" s="10"/>
      <c r="MBC9" s="10"/>
      <c r="MBD9" s="10"/>
      <c r="MBE9" s="10"/>
      <c r="MBF9" s="10"/>
      <c r="MBG9" s="10"/>
      <c r="MBH9" s="10"/>
      <c r="MBI9" s="10"/>
      <c r="MBJ9" s="10"/>
      <c r="MBK9" s="10"/>
      <c r="MBL9" s="10"/>
      <c r="MBM9" s="10"/>
      <c r="MBN9" s="10"/>
      <c r="MBO9" s="10"/>
      <c r="MBP9" s="10"/>
      <c r="MBQ9" s="10"/>
      <c r="MBR9" s="10"/>
      <c r="MBS9" s="10"/>
      <c r="MBT9" s="10"/>
      <c r="MBU9" s="10"/>
      <c r="MBV9" s="10"/>
      <c r="MBW9" s="10"/>
      <c r="MBX9" s="10"/>
      <c r="MBY9" s="10"/>
      <c r="MBZ9" s="10"/>
      <c r="MCA9" s="10"/>
      <c r="MCB9" s="10"/>
      <c r="MCC9" s="10"/>
      <c r="MCD9" s="10"/>
      <c r="MCE9" s="10"/>
      <c r="MCF9" s="10"/>
      <c r="MCG9" s="10"/>
      <c r="MCH9" s="10"/>
      <c r="MCI9" s="10"/>
      <c r="MCJ9" s="10"/>
      <c r="MCK9" s="10"/>
      <c r="MCL9" s="10"/>
      <c r="MCM9" s="10"/>
      <c r="MCN9" s="10"/>
      <c r="MCO9" s="10"/>
      <c r="MCP9" s="10"/>
      <c r="MCQ9" s="10"/>
      <c r="MCR9" s="10"/>
      <c r="MCS9" s="10"/>
      <c r="MCT9" s="10"/>
      <c r="MCU9" s="10"/>
      <c r="MCV9" s="10"/>
      <c r="MCW9" s="10"/>
      <c r="MCX9" s="10"/>
      <c r="MCY9" s="10"/>
      <c r="MCZ9" s="10"/>
      <c r="MDA9" s="10"/>
      <c r="MDB9" s="10"/>
      <c r="MDC9" s="10"/>
      <c r="MDD9" s="10"/>
      <c r="MDE9" s="10"/>
      <c r="MDF9" s="10"/>
      <c r="MDG9" s="10"/>
      <c r="MDH9" s="10"/>
      <c r="MDI9" s="10"/>
      <c r="MDJ9" s="10"/>
      <c r="MDK9" s="10"/>
      <c r="MDL9" s="10"/>
      <c r="MDM9" s="10"/>
      <c r="MDN9" s="10"/>
      <c r="MDO9" s="10"/>
      <c r="MDP9" s="10"/>
      <c r="MDQ9" s="10"/>
      <c r="MDR9" s="10"/>
      <c r="MDS9" s="10"/>
      <c r="MDT9" s="10"/>
      <c r="MDU9" s="10"/>
      <c r="MDV9" s="10"/>
      <c r="MDW9" s="10"/>
      <c r="MDX9" s="10"/>
      <c r="MDY9" s="10"/>
      <c r="MDZ9" s="10"/>
      <c r="MEA9" s="10"/>
      <c r="MEB9" s="10"/>
      <c r="MEC9" s="10"/>
      <c r="MED9" s="10"/>
      <c r="MEE9" s="10"/>
      <c r="MEF9" s="10"/>
      <c r="MEG9" s="10"/>
      <c r="MEH9" s="10"/>
      <c r="MEI9" s="10"/>
      <c r="MEJ9" s="10"/>
      <c r="MEK9" s="10"/>
      <c r="MEL9" s="10"/>
      <c r="MEM9" s="10"/>
      <c r="MEN9" s="10"/>
      <c r="MEO9" s="10"/>
      <c r="MEP9" s="10"/>
      <c r="MEQ9" s="10"/>
      <c r="MER9" s="10"/>
      <c r="MES9" s="10"/>
      <c r="MET9" s="10"/>
      <c r="MEU9" s="10"/>
      <c r="MEV9" s="10"/>
      <c r="MEW9" s="10"/>
      <c r="MEX9" s="10"/>
      <c r="MEY9" s="10"/>
      <c r="MEZ9" s="10"/>
      <c r="MFA9" s="10"/>
      <c r="MFB9" s="10"/>
      <c r="MFC9" s="10"/>
      <c r="MFD9" s="10"/>
      <c r="MFE9" s="10"/>
      <c r="MFF9" s="10"/>
      <c r="MFG9" s="10"/>
      <c r="MFH9" s="10"/>
      <c r="MFI9" s="10"/>
      <c r="MFJ9" s="10"/>
      <c r="MFK9" s="10"/>
      <c r="MFL9" s="10"/>
      <c r="MFM9" s="10"/>
      <c r="MFN9" s="10"/>
      <c r="MFO9" s="10"/>
      <c r="MFP9" s="10"/>
      <c r="MFQ9" s="10"/>
      <c r="MFR9" s="10"/>
      <c r="MFS9" s="10"/>
      <c r="MFT9" s="10"/>
      <c r="MFU9" s="10"/>
      <c r="MFV9" s="10"/>
      <c r="MFW9" s="10"/>
      <c r="MFX9" s="10"/>
      <c r="MFY9" s="10"/>
      <c r="MFZ9" s="10"/>
      <c r="MGA9" s="10"/>
      <c r="MGB9" s="10"/>
      <c r="MGC9" s="10"/>
      <c r="MGD9" s="10"/>
      <c r="MGE9" s="10"/>
      <c r="MGF9" s="10"/>
      <c r="MGG9" s="10"/>
      <c r="MGH9" s="10"/>
      <c r="MGI9" s="10"/>
      <c r="MGJ9" s="10"/>
      <c r="MGK9" s="10"/>
      <c r="MGL9" s="10"/>
      <c r="MGM9" s="10"/>
      <c r="MGN9" s="10"/>
      <c r="MGO9" s="10"/>
      <c r="MGP9" s="10"/>
      <c r="MGQ9" s="10"/>
      <c r="MGR9" s="10"/>
      <c r="MGS9" s="10"/>
      <c r="MGT9" s="10"/>
      <c r="MGU9" s="10"/>
      <c r="MGV9" s="10"/>
      <c r="MGW9" s="10"/>
      <c r="MGX9" s="10"/>
      <c r="MGY9" s="10"/>
      <c r="MGZ9" s="10"/>
      <c r="MHA9" s="10"/>
      <c r="MHB9" s="10"/>
      <c r="MHC9" s="10"/>
      <c r="MHD9" s="10"/>
      <c r="MHE9" s="10"/>
      <c r="MHF9" s="10"/>
      <c r="MHG9" s="10"/>
      <c r="MHH9" s="10"/>
      <c r="MHI9" s="10"/>
      <c r="MHJ9" s="10"/>
      <c r="MHK9" s="10"/>
      <c r="MHL9" s="10"/>
      <c r="MHM9" s="10"/>
      <c r="MHN9" s="10"/>
      <c r="MHO9" s="10"/>
      <c r="MHP9" s="10"/>
      <c r="MHQ9" s="10"/>
      <c r="MHR9" s="10"/>
      <c r="MHS9" s="10"/>
      <c r="MHT9" s="10"/>
      <c r="MHU9" s="10"/>
      <c r="MHV9" s="10"/>
      <c r="MHW9" s="10"/>
      <c r="MHX9" s="10"/>
      <c r="MHY9" s="10"/>
      <c r="MHZ9" s="10"/>
      <c r="MIA9" s="10"/>
      <c r="MIB9" s="10"/>
      <c r="MIC9" s="10"/>
      <c r="MID9" s="10"/>
      <c r="MIE9" s="10"/>
      <c r="MIF9" s="10"/>
      <c r="MIG9" s="10"/>
      <c r="MIH9" s="10"/>
      <c r="MII9" s="10"/>
      <c r="MIJ9" s="10"/>
      <c r="MIK9" s="10"/>
      <c r="MIL9" s="10"/>
      <c r="MIM9" s="10"/>
      <c r="MIN9" s="10"/>
      <c r="MIO9" s="10"/>
      <c r="MIP9" s="10"/>
      <c r="MIQ9" s="10"/>
      <c r="MIR9" s="10"/>
      <c r="MIS9" s="10"/>
      <c r="MIT9" s="10"/>
      <c r="MIU9" s="10"/>
      <c r="MIV9" s="10"/>
      <c r="MIW9" s="10"/>
      <c r="MIX9" s="10"/>
      <c r="MIY9" s="10"/>
      <c r="MIZ9" s="10"/>
      <c r="MJA9" s="10"/>
      <c r="MJB9" s="10"/>
      <c r="MJC9" s="10"/>
      <c r="MJD9" s="10"/>
      <c r="MJE9" s="10"/>
      <c r="MJF9" s="10"/>
      <c r="MJG9" s="10"/>
      <c r="MJH9" s="10"/>
      <c r="MJI9" s="10"/>
      <c r="MJJ9" s="10"/>
      <c r="MJK9" s="10"/>
      <c r="MJL9" s="10"/>
      <c r="MJM9" s="10"/>
      <c r="MJN9" s="10"/>
      <c r="MJO9" s="10"/>
      <c r="MJP9" s="10"/>
      <c r="MJQ9" s="10"/>
      <c r="MJR9" s="10"/>
      <c r="MJS9" s="10"/>
      <c r="MJT9" s="10"/>
      <c r="MJU9" s="10"/>
      <c r="MJV9" s="10"/>
      <c r="MJW9" s="10"/>
      <c r="MJX9" s="10"/>
      <c r="MJY9" s="10"/>
      <c r="MJZ9" s="10"/>
      <c r="MKA9" s="10"/>
      <c r="MKB9" s="10"/>
      <c r="MKC9" s="10"/>
      <c r="MKD9" s="10"/>
      <c r="MKE9" s="10"/>
      <c r="MKF9" s="10"/>
      <c r="MKG9" s="10"/>
      <c r="MKH9" s="10"/>
      <c r="MKI9" s="10"/>
      <c r="MKJ9" s="10"/>
      <c r="MKK9" s="10"/>
      <c r="MKL9" s="10"/>
      <c r="MKM9" s="10"/>
      <c r="MKN9" s="10"/>
      <c r="MKO9" s="10"/>
      <c r="MKP9" s="10"/>
      <c r="MKQ9" s="10"/>
      <c r="MKR9" s="10"/>
      <c r="MKS9" s="10"/>
      <c r="MKT9" s="10"/>
      <c r="MKU9" s="10"/>
      <c r="MKV9" s="10"/>
      <c r="MKW9" s="10"/>
      <c r="MKX9" s="10"/>
      <c r="MKY9" s="10"/>
      <c r="MKZ9" s="10"/>
      <c r="MLA9" s="10"/>
      <c r="MLB9" s="10"/>
      <c r="MLC9" s="10"/>
      <c r="MLD9" s="10"/>
      <c r="MLE9" s="10"/>
      <c r="MLF9" s="10"/>
      <c r="MLG9" s="10"/>
      <c r="MLH9" s="10"/>
      <c r="MLI9" s="10"/>
      <c r="MLJ9" s="10"/>
      <c r="MLK9" s="10"/>
      <c r="MLL9" s="10"/>
      <c r="MLM9" s="10"/>
      <c r="MLN9" s="10"/>
      <c r="MLO9" s="10"/>
      <c r="MLP9" s="10"/>
      <c r="MLQ9" s="10"/>
      <c r="MLR9" s="10"/>
      <c r="MLS9" s="10"/>
      <c r="MLT9" s="10"/>
      <c r="MLU9" s="10"/>
      <c r="MLV9" s="10"/>
      <c r="MLW9" s="10"/>
      <c r="MLX9" s="10"/>
      <c r="MLY9" s="10"/>
      <c r="MLZ9" s="10"/>
      <c r="MMA9" s="10"/>
      <c r="MMB9" s="10"/>
      <c r="MMC9" s="10"/>
      <c r="MMD9" s="10"/>
      <c r="MME9" s="10"/>
      <c r="MMF9" s="10"/>
      <c r="MMG9" s="10"/>
      <c r="MMH9" s="10"/>
      <c r="MMI9" s="10"/>
      <c r="MMJ9" s="10"/>
      <c r="MMK9" s="10"/>
      <c r="MML9" s="10"/>
      <c r="MMM9" s="10"/>
      <c r="MMN9" s="10"/>
      <c r="MMO9" s="10"/>
      <c r="MMP9" s="10"/>
      <c r="MMQ9" s="10"/>
      <c r="MMR9" s="10"/>
      <c r="MMS9" s="10"/>
      <c r="MMT9" s="10"/>
      <c r="MMU9" s="10"/>
      <c r="MMV9" s="10"/>
      <c r="MMW9" s="10"/>
      <c r="MMX9" s="10"/>
      <c r="MMY9" s="10"/>
      <c r="MMZ9" s="10"/>
      <c r="MNA9" s="10"/>
      <c r="MNB9" s="10"/>
      <c r="MNC9" s="10"/>
      <c r="MND9" s="10"/>
      <c r="MNE9" s="10"/>
      <c r="MNF9" s="10"/>
      <c r="MNG9" s="10"/>
      <c r="MNH9" s="10"/>
      <c r="MNI9" s="10"/>
      <c r="MNJ9" s="10"/>
      <c r="MNK9" s="10"/>
      <c r="MNL9" s="10"/>
      <c r="MNM9" s="10"/>
      <c r="MNN9" s="10"/>
      <c r="MNO9" s="10"/>
      <c r="MNP9" s="10"/>
      <c r="MNQ9" s="10"/>
      <c r="MNR9" s="10"/>
      <c r="MNS9" s="10"/>
      <c r="MNT9" s="10"/>
      <c r="MNU9" s="10"/>
      <c r="MNV9" s="10"/>
      <c r="MNW9" s="10"/>
      <c r="MNX9" s="10"/>
      <c r="MNY9" s="10"/>
      <c r="MNZ9" s="10"/>
      <c r="MOA9" s="10"/>
      <c r="MOB9" s="10"/>
      <c r="MOC9" s="10"/>
      <c r="MOD9" s="10"/>
      <c r="MOE9" s="10"/>
      <c r="MOF9" s="10"/>
      <c r="MOG9" s="10"/>
      <c r="MOH9" s="10"/>
      <c r="MOI9" s="10"/>
      <c r="MOJ9" s="10"/>
      <c r="MOK9" s="10"/>
      <c r="MOL9" s="10"/>
      <c r="MOM9" s="10"/>
      <c r="MON9" s="10"/>
      <c r="MOO9" s="10"/>
      <c r="MOP9" s="10"/>
      <c r="MOQ9" s="10"/>
      <c r="MOR9" s="10"/>
      <c r="MOS9" s="10"/>
      <c r="MOT9" s="10"/>
      <c r="MOU9" s="10"/>
      <c r="MOV9" s="10"/>
      <c r="MOW9" s="10"/>
      <c r="MOX9" s="10"/>
      <c r="MOY9" s="10"/>
      <c r="MOZ9" s="10"/>
      <c r="MPA9" s="10"/>
      <c r="MPB9" s="10"/>
      <c r="MPC9" s="10"/>
      <c r="MPD9" s="10"/>
      <c r="MPE9" s="10"/>
      <c r="MPF9" s="10"/>
      <c r="MPG9" s="10"/>
      <c r="MPH9" s="10"/>
      <c r="MPI9" s="10"/>
      <c r="MPJ9" s="10"/>
      <c r="MPK9" s="10"/>
      <c r="MPL9" s="10"/>
      <c r="MPM9" s="10"/>
      <c r="MPN9" s="10"/>
      <c r="MPO9" s="10"/>
      <c r="MPP9" s="10"/>
      <c r="MPQ9" s="10"/>
      <c r="MPR9" s="10"/>
      <c r="MPS9" s="10"/>
      <c r="MPT9" s="10"/>
      <c r="MPU9" s="10"/>
      <c r="MPV9" s="10"/>
      <c r="MPW9" s="10"/>
      <c r="MPX9" s="10"/>
      <c r="MPY9" s="10"/>
      <c r="MPZ9" s="10"/>
      <c r="MQA9" s="10"/>
      <c r="MQB9" s="10"/>
      <c r="MQC9" s="10"/>
      <c r="MQD9" s="10"/>
      <c r="MQE9" s="10"/>
      <c r="MQF9" s="10"/>
      <c r="MQG9" s="10"/>
      <c r="MQH9" s="10"/>
      <c r="MQI9" s="10"/>
      <c r="MQJ9" s="10"/>
      <c r="MQK9" s="10"/>
      <c r="MQL9" s="10"/>
      <c r="MQM9" s="10"/>
      <c r="MQN9" s="10"/>
      <c r="MQO9" s="10"/>
      <c r="MQP9" s="10"/>
      <c r="MQQ9" s="10"/>
      <c r="MQR9" s="10"/>
      <c r="MQS9" s="10"/>
      <c r="MQT9" s="10"/>
      <c r="MQU9" s="10"/>
      <c r="MQV9" s="10"/>
      <c r="MQW9" s="10"/>
      <c r="MQX9" s="10"/>
      <c r="MQY9" s="10"/>
      <c r="MQZ9" s="10"/>
      <c r="MRA9" s="10"/>
      <c r="MRB9" s="10"/>
      <c r="MRC9" s="10"/>
      <c r="MRD9" s="10"/>
      <c r="MRE9" s="10"/>
      <c r="MRF9" s="10"/>
      <c r="MRG9" s="10"/>
      <c r="MRH9" s="10"/>
      <c r="MRI9" s="10"/>
      <c r="MRJ9" s="10"/>
      <c r="MRK9" s="10"/>
      <c r="MRL9" s="10"/>
      <c r="MRM9" s="10"/>
      <c r="MRN9" s="10"/>
      <c r="MRO9" s="10"/>
      <c r="MRP9" s="10"/>
      <c r="MRQ9" s="10"/>
      <c r="MRR9" s="10"/>
      <c r="MRS9" s="10"/>
      <c r="MRT9" s="10"/>
      <c r="MRU9" s="10"/>
      <c r="MRV9" s="10"/>
      <c r="MRW9" s="10"/>
      <c r="MRX9" s="10"/>
      <c r="MRY9" s="10"/>
      <c r="MRZ9" s="10"/>
      <c r="MSA9" s="10"/>
      <c r="MSB9" s="10"/>
      <c r="MSC9" s="10"/>
      <c r="MSD9" s="10"/>
      <c r="MSE9" s="10"/>
      <c r="MSF9" s="10"/>
      <c r="MSG9" s="10"/>
      <c r="MSH9" s="10"/>
      <c r="MSI9" s="10"/>
      <c r="MSJ9" s="10"/>
      <c r="MSK9" s="10"/>
      <c r="MSL9" s="10"/>
      <c r="MSM9" s="10"/>
      <c r="MSN9" s="10"/>
      <c r="MSO9" s="10"/>
      <c r="MSP9" s="10"/>
      <c r="MSQ9" s="10"/>
      <c r="MSR9" s="10"/>
      <c r="MSS9" s="10"/>
      <c r="MST9" s="10"/>
      <c r="MSU9" s="10"/>
      <c r="MSV9" s="10"/>
      <c r="MSW9" s="10"/>
      <c r="MSX9" s="10"/>
      <c r="MSY9" s="10"/>
      <c r="MSZ9" s="10"/>
      <c r="MTA9" s="10"/>
      <c r="MTB9" s="10"/>
      <c r="MTC9" s="10"/>
      <c r="MTD9" s="10"/>
      <c r="MTE9" s="10"/>
      <c r="MTF9" s="10"/>
      <c r="MTG9" s="10"/>
      <c r="MTH9" s="10"/>
      <c r="MTI9" s="10"/>
      <c r="MTJ9" s="10"/>
      <c r="MTK9" s="10"/>
      <c r="MTL9" s="10"/>
      <c r="MTM9" s="10"/>
      <c r="MTN9" s="10"/>
      <c r="MTO9" s="10"/>
      <c r="MTP9" s="10"/>
      <c r="MTQ9" s="10"/>
      <c r="MTR9" s="10"/>
      <c r="MTS9" s="10"/>
      <c r="MTT9" s="10"/>
      <c r="MTU9" s="10"/>
      <c r="MTV9" s="10"/>
      <c r="MTW9" s="10"/>
      <c r="MTX9" s="10"/>
      <c r="MTY9" s="10"/>
      <c r="MTZ9" s="10"/>
      <c r="MUA9" s="10"/>
      <c r="MUB9" s="10"/>
      <c r="MUC9" s="10"/>
      <c r="MUD9" s="10"/>
      <c r="MUE9" s="10"/>
      <c r="MUF9" s="10"/>
      <c r="MUG9" s="10"/>
      <c r="MUH9" s="10"/>
      <c r="MUI9" s="10"/>
      <c r="MUJ9" s="10"/>
      <c r="MUK9" s="10"/>
      <c r="MUL9" s="10"/>
      <c r="MUM9" s="10"/>
      <c r="MUN9" s="10"/>
      <c r="MUO9" s="10"/>
      <c r="MUP9" s="10"/>
      <c r="MUQ9" s="10"/>
      <c r="MUR9" s="10"/>
      <c r="MUS9" s="10"/>
      <c r="MUT9" s="10"/>
      <c r="MUU9" s="10"/>
      <c r="MUV9" s="10"/>
      <c r="MUW9" s="10"/>
      <c r="MUX9" s="10"/>
      <c r="MUY9" s="10"/>
      <c r="MUZ9" s="10"/>
      <c r="MVA9" s="10"/>
      <c r="MVB9" s="10"/>
      <c r="MVC9" s="10"/>
      <c r="MVD9" s="10"/>
      <c r="MVE9" s="10"/>
      <c r="MVF9" s="10"/>
      <c r="MVG9" s="10"/>
      <c r="MVH9" s="10"/>
      <c r="MVI9" s="10"/>
      <c r="MVJ9" s="10"/>
      <c r="MVK9" s="10"/>
      <c r="MVL9" s="10"/>
      <c r="MVM9" s="10"/>
      <c r="MVN9" s="10"/>
      <c r="MVO9" s="10"/>
      <c r="MVP9" s="10"/>
      <c r="MVQ9" s="10"/>
      <c r="MVR9" s="10"/>
      <c r="MVS9" s="10"/>
      <c r="MVT9" s="10"/>
      <c r="MVU9" s="10"/>
      <c r="MVV9" s="10"/>
      <c r="MVW9" s="10"/>
      <c r="MVX9" s="10"/>
      <c r="MVY9" s="10"/>
      <c r="MVZ9" s="10"/>
      <c r="MWA9" s="10"/>
      <c r="MWB9" s="10"/>
      <c r="MWC9" s="10"/>
      <c r="MWD9" s="10"/>
      <c r="MWE9" s="10"/>
      <c r="MWF9" s="10"/>
      <c r="MWG9" s="10"/>
      <c r="MWH9" s="10"/>
      <c r="MWI9" s="10"/>
      <c r="MWJ9" s="10"/>
      <c r="MWK9" s="10"/>
      <c r="MWL9" s="10"/>
      <c r="MWM9" s="10"/>
      <c r="MWN9" s="10"/>
      <c r="MWO9" s="10"/>
      <c r="MWP9" s="10"/>
      <c r="MWQ9" s="10"/>
      <c r="MWR9" s="10"/>
      <c r="MWS9" s="10"/>
      <c r="MWT9" s="10"/>
      <c r="MWU9" s="10"/>
      <c r="MWV9" s="10"/>
      <c r="MWW9" s="10"/>
      <c r="MWX9" s="10"/>
      <c r="MWY9" s="10"/>
      <c r="MWZ9" s="10"/>
      <c r="MXA9" s="10"/>
      <c r="MXB9" s="10"/>
      <c r="MXC9" s="10"/>
      <c r="MXD9" s="10"/>
      <c r="MXE9" s="10"/>
      <c r="MXF9" s="10"/>
      <c r="MXG9" s="10"/>
      <c r="MXH9" s="10"/>
      <c r="MXI9" s="10"/>
      <c r="MXJ9" s="10"/>
      <c r="MXK9" s="10"/>
      <c r="MXL9" s="10"/>
      <c r="MXM9" s="10"/>
      <c r="MXN9" s="10"/>
      <c r="MXO9" s="10"/>
      <c r="MXP9" s="10"/>
      <c r="MXQ9" s="10"/>
      <c r="MXR9" s="10"/>
      <c r="MXS9" s="10"/>
      <c r="MXT9" s="10"/>
      <c r="MXU9" s="10"/>
      <c r="MXV9" s="10"/>
      <c r="MXW9" s="10"/>
      <c r="MXX9" s="10"/>
      <c r="MXY9" s="10"/>
      <c r="MXZ9" s="10"/>
      <c r="MYA9" s="10"/>
      <c r="MYB9" s="10"/>
      <c r="MYC9" s="10"/>
      <c r="MYD9" s="10"/>
      <c r="MYE9" s="10"/>
      <c r="MYF9" s="10"/>
      <c r="MYG9" s="10"/>
      <c r="MYH9" s="10"/>
      <c r="MYI9" s="10"/>
      <c r="MYJ9" s="10"/>
      <c r="MYK9" s="10"/>
      <c r="MYL9" s="10"/>
      <c r="MYM9" s="10"/>
      <c r="MYN9" s="10"/>
      <c r="MYO9" s="10"/>
      <c r="MYP9" s="10"/>
      <c r="MYQ9" s="10"/>
      <c r="MYR9" s="10"/>
      <c r="MYS9" s="10"/>
      <c r="MYT9" s="10"/>
      <c r="MYU9" s="10"/>
      <c r="MYV9" s="10"/>
      <c r="MYW9" s="10"/>
      <c r="MYX9" s="10"/>
      <c r="MYY9" s="10"/>
      <c r="MYZ9" s="10"/>
      <c r="MZA9" s="10"/>
      <c r="MZB9" s="10"/>
      <c r="MZC9" s="10"/>
      <c r="MZD9" s="10"/>
      <c r="MZE9" s="10"/>
      <c r="MZF9" s="10"/>
      <c r="MZG9" s="10"/>
      <c r="MZH9" s="10"/>
      <c r="MZI9" s="10"/>
      <c r="MZJ9" s="10"/>
      <c r="MZK9" s="10"/>
      <c r="MZL9" s="10"/>
      <c r="MZM9" s="10"/>
      <c r="MZN9" s="10"/>
      <c r="MZO9" s="10"/>
      <c r="MZP9" s="10"/>
      <c r="MZQ9" s="10"/>
      <c r="MZR9" s="10"/>
      <c r="MZS9" s="10"/>
      <c r="MZT9" s="10"/>
      <c r="MZU9" s="10"/>
      <c r="MZV9" s="10"/>
      <c r="MZW9" s="10"/>
      <c r="MZX9" s="10"/>
      <c r="MZY9" s="10"/>
      <c r="MZZ9" s="10"/>
      <c r="NAA9" s="10"/>
      <c r="NAB9" s="10"/>
      <c r="NAC9" s="10"/>
      <c r="NAD9" s="10"/>
      <c r="NAE9" s="10"/>
      <c r="NAF9" s="10"/>
      <c r="NAG9" s="10"/>
      <c r="NAH9" s="10"/>
      <c r="NAI9" s="10"/>
      <c r="NAJ9" s="10"/>
      <c r="NAK9" s="10"/>
      <c r="NAL9" s="10"/>
      <c r="NAM9" s="10"/>
      <c r="NAN9" s="10"/>
      <c r="NAO9" s="10"/>
      <c r="NAP9" s="10"/>
      <c r="NAQ9" s="10"/>
      <c r="NAR9" s="10"/>
      <c r="NAS9" s="10"/>
      <c r="NAT9" s="10"/>
      <c r="NAU9" s="10"/>
      <c r="NAV9" s="10"/>
      <c r="NAW9" s="10"/>
      <c r="NAX9" s="10"/>
      <c r="NAY9" s="10"/>
      <c r="NAZ9" s="10"/>
      <c r="NBA9" s="10"/>
      <c r="NBB9" s="10"/>
      <c r="NBC9" s="10"/>
      <c r="NBD9" s="10"/>
      <c r="NBE9" s="10"/>
      <c r="NBF9" s="10"/>
      <c r="NBG9" s="10"/>
      <c r="NBH9" s="10"/>
      <c r="NBI9" s="10"/>
      <c r="NBJ9" s="10"/>
      <c r="NBK9" s="10"/>
      <c r="NBL9" s="10"/>
      <c r="NBM9" s="10"/>
      <c r="NBN9" s="10"/>
      <c r="NBO9" s="10"/>
      <c r="NBP9" s="10"/>
      <c r="NBQ9" s="10"/>
      <c r="NBR9" s="10"/>
      <c r="NBS9" s="10"/>
      <c r="NBT9" s="10"/>
      <c r="NBU9" s="10"/>
      <c r="NBV9" s="10"/>
      <c r="NBW9" s="10"/>
      <c r="NBX9" s="10"/>
      <c r="NBY9" s="10"/>
      <c r="NBZ9" s="10"/>
      <c r="NCA9" s="10"/>
      <c r="NCB9" s="10"/>
      <c r="NCC9" s="10"/>
      <c r="NCD9" s="10"/>
      <c r="NCE9" s="10"/>
      <c r="NCF9" s="10"/>
      <c r="NCG9" s="10"/>
      <c r="NCH9" s="10"/>
      <c r="NCI9" s="10"/>
      <c r="NCJ9" s="10"/>
      <c r="NCK9" s="10"/>
      <c r="NCL9" s="10"/>
      <c r="NCM9" s="10"/>
      <c r="NCN9" s="10"/>
      <c r="NCO9" s="10"/>
      <c r="NCP9" s="10"/>
      <c r="NCQ9" s="10"/>
      <c r="NCR9" s="10"/>
      <c r="NCS9" s="10"/>
      <c r="NCT9" s="10"/>
      <c r="NCU9" s="10"/>
      <c r="NCV9" s="10"/>
      <c r="NCW9" s="10"/>
      <c r="NCX9" s="10"/>
      <c r="NCY9" s="10"/>
      <c r="NCZ9" s="10"/>
      <c r="NDA9" s="10"/>
      <c r="NDB9" s="10"/>
      <c r="NDC9" s="10"/>
      <c r="NDD9" s="10"/>
      <c r="NDE9" s="10"/>
      <c r="NDF9" s="10"/>
      <c r="NDG9" s="10"/>
      <c r="NDH9" s="10"/>
      <c r="NDI9" s="10"/>
      <c r="NDJ9" s="10"/>
      <c r="NDK9" s="10"/>
      <c r="NDL9" s="10"/>
      <c r="NDM9" s="10"/>
      <c r="NDN9" s="10"/>
      <c r="NDO9" s="10"/>
      <c r="NDP9" s="10"/>
      <c r="NDQ9" s="10"/>
      <c r="NDR9" s="10"/>
      <c r="NDS9" s="10"/>
      <c r="NDT9" s="10"/>
      <c r="NDU9" s="10"/>
      <c r="NDV9" s="10"/>
      <c r="NDW9" s="10"/>
      <c r="NDX9" s="10"/>
      <c r="NDY9" s="10"/>
      <c r="NDZ9" s="10"/>
      <c r="NEA9" s="10"/>
      <c r="NEB9" s="10"/>
      <c r="NEC9" s="10"/>
      <c r="NED9" s="10"/>
      <c r="NEE9" s="10"/>
      <c r="NEF9" s="10"/>
      <c r="NEG9" s="10"/>
      <c r="NEH9" s="10"/>
      <c r="NEI9" s="10"/>
      <c r="NEJ9" s="10"/>
      <c r="NEK9" s="10"/>
      <c r="NEL9" s="10"/>
      <c r="NEM9" s="10"/>
      <c r="NEN9" s="10"/>
      <c r="NEO9" s="10"/>
      <c r="NEP9" s="10"/>
      <c r="NEQ9" s="10"/>
      <c r="NER9" s="10"/>
      <c r="NES9" s="10"/>
      <c r="NET9" s="10"/>
      <c r="NEU9" s="10"/>
      <c r="NEV9" s="10"/>
      <c r="NEW9" s="10"/>
      <c r="NEX9" s="10"/>
      <c r="NEY9" s="10"/>
      <c r="NEZ9" s="10"/>
      <c r="NFA9" s="10"/>
      <c r="NFB9" s="10"/>
      <c r="NFC9" s="10"/>
      <c r="NFD9" s="10"/>
      <c r="NFE9" s="10"/>
      <c r="NFF9" s="10"/>
      <c r="NFG9" s="10"/>
      <c r="NFH9" s="10"/>
      <c r="NFI9" s="10"/>
      <c r="NFJ9" s="10"/>
      <c r="NFK9" s="10"/>
      <c r="NFL9" s="10"/>
      <c r="NFM9" s="10"/>
      <c r="NFN9" s="10"/>
      <c r="NFO9" s="10"/>
      <c r="NFP9" s="10"/>
      <c r="NFQ9" s="10"/>
      <c r="NFR9" s="10"/>
      <c r="NFS9" s="10"/>
      <c r="NFT9" s="10"/>
      <c r="NFU9" s="10"/>
      <c r="NFV9" s="10"/>
      <c r="NFW9" s="10"/>
      <c r="NFX9" s="10"/>
      <c r="NFY9" s="10"/>
      <c r="NFZ9" s="10"/>
      <c r="NGA9" s="10"/>
      <c r="NGB9" s="10"/>
      <c r="NGC9" s="10"/>
      <c r="NGD9" s="10"/>
      <c r="NGE9" s="10"/>
      <c r="NGF9" s="10"/>
      <c r="NGG9" s="10"/>
      <c r="NGH9" s="10"/>
      <c r="NGI9" s="10"/>
      <c r="NGJ9" s="10"/>
      <c r="NGK9" s="10"/>
      <c r="NGL9" s="10"/>
      <c r="NGM9" s="10"/>
      <c r="NGN9" s="10"/>
      <c r="NGO9" s="10"/>
      <c r="NGP9" s="10"/>
      <c r="NGQ9" s="10"/>
      <c r="NGR9" s="10"/>
      <c r="NGS9" s="10"/>
      <c r="NGT9" s="10"/>
      <c r="NGU9" s="10"/>
      <c r="NGV9" s="10"/>
      <c r="NGW9" s="10"/>
      <c r="NGX9" s="10"/>
      <c r="NGY9" s="10"/>
      <c r="NGZ9" s="10"/>
      <c r="NHA9" s="10"/>
      <c r="NHB9" s="10"/>
      <c r="NHC9" s="10"/>
      <c r="NHD9" s="10"/>
      <c r="NHE9" s="10"/>
      <c r="NHF9" s="10"/>
      <c r="NHG9" s="10"/>
      <c r="NHH9" s="10"/>
      <c r="NHI9" s="10"/>
      <c r="NHJ9" s="10"/>
      <c r="NHK9" s="10"/>
      <c r="NHL9" s="10"/>
      <c r="NHM9" s="10"/>
      <c r="NHN9" s="10"/>
      <c r="NHO9" s="10"/>
      <c r="NHP9" s="10"/>
      <c r="NHQ9" s="10"/>
      <c r="NHR9" s="10"/>
      <c r="NHS9" s="10"/>
      <c r="NHT9" s="10"/>
      <c r="NHU9" s="10"/>
      <c r="NHV9" s="10"/>
      <c r="NHW9" s="10"/>
      <c r="NHX9" s="10"/>
      <c r="NHY9" s="10"/>
      <c r="NHZ9" s="10"/>
      <c r="NIA9" s="10"/>
      <c r="NIB9" s="10"/>
      <c r="NIC9" s="10"/>
      <c r="NID9" s="10"/>
      <c r="NIE9" s="10"/>
      <c r="NIF9" s="10"/>
      <c r="NIG9" s="10"/>
      <c r="NIH9" s="10"/>
      <c r="NII9" s="10"/>
      <c r="NIJ9" s="10"/>
      <c r="NIK9" s="10"/>
      <c r="NIL9" s="10"/>
      <c r="NIM9" s="10"/>
      <c r="NIN9" s="10"/>
      <c r="NIO9" s="10"/>
      <c r="NIP9" s="10"/>
      <c r="NIQ9" s="10"/>
      <c r="NIR9" s="10"/>
      <c r="NIS9" s="10"/>
      <c r="NIT9" s="10"/>
      <c r="NIU9" s="10"/>
      <c r="NIV9" s="10"/>
      <c r="NIW9" s="10"/>
      <c r="NIX9" s="10"/>
      <c r="NIY9" s="10"/>
      <c r="NIZ9" s="10"/>
      <c r="NJA9" s="10"/>
      <c r="NJB9" s="10"/>
      <c r="NJC9" s="10"/>
      <c r="NJD9" s="10"/>
      <c r="NJE9" s="10"/>
      <c r="NJF9" s="10"/>
      <c r="NJG9" s="10"/>
      <c r="NJH9" s="10"/>
      <c r="NJI9" s="10"/>
      <c r="NJJ9" s="10"/>
      <c r="NJK9" s="10"/>
      <c r="NJL9" s="10"/>
      <c r="NJM9" s="10"/>
      <c r="NJN9" s="10"/>
      <c r="NJO9" s="10"/>
      <c r="NJP9" s="10"/>
      <c r="NJQ9" s="10"/>
      <c r="NJR9" s="10"/>
      <c r="NJS9" s="10"/>
      <c r="NJT9" s="10"/>
      <c r="NJU9" s="10"/>
      <c r="NJV9" s="10"/>
      <c r="NJW9" s="10"/>
      <c r="NJX9" s="10"/>
      <c r="NJY9" s="10"/>
      <c r="NJZ9" s="10"/>
      <c r="NKA9" s="10"/>
      <c r="NKB9" s="10"/>
      <c r="NKC9" s="10"/>
      <c r="NKD9" s="10"/>
      <c r="NKE9" s="10"/>
      <c r="NKF9" s="10"/>
      <c r="NKG9" s="10"/>
      <c r="NKH9" s="10"/>
      <c r="NKI9" s="10"/>
      <c r="NKJ9" s="10"/>
      <c r="NKK9" s="10"/>
      <c r="NKL9" s="10"/>
      <c r="NKM9" s="10"/>
      <c r="NKN9" s="10"/>
      <c r="NKO9" s="10"/>
      <c r="NKP9" s="10"/>
      <c r="NKQ9" s="10"/>
      <c r="NKR9" s="10"/>
      <c r="NKS9" s="10"/>
      <c r="NKT9" s="10"/>
      <c r="NKU9" s="10"/>
      <c r="NKV9" s="10"/>
      <c r="NKW9" s="10"/>
      <c r="NKX9" s="10"/>
      <c r="NKY9" s="10"/>
      <c r="NKZ9" s="10"/>
      <c r="NLA9" s="10"/>
      <c r="NLB9" s="10"/>
      <c r="NLC9" s="10"/>
      <c r="NLD9" s="10"/>
      <c r="NLE9" s="10"/>
      <c r="NLF9" s="10"/>
      <c r="NLG9" s="10"/>
      <c r="NLH9" s="10"/>
      <c r="NLI9" s="10"/>
      <c r="NLJ9" s="10"/>
      <c r="NLK9" s="10"/>
      <c r="NLL9" s="10"/>
      <c r="NLM9" s="10"/>
      <c r="NLN9" s="10"/>
      <c r="NLO9" s="10"/>
      <c r="NLP9" s="10"/>
      <c r="NLQ9" s="10"/>
      <c r="NLR9" s="10"/>
      <c r="NLS9" s="10"/>
      <c r="NLT9" s="10"/>
      <c r="NLU9" s="10"/>
      <c r="NLV9" s="10"/>
      <c r="NLW9" s="10"/>
      <c r="NLX9" s="10"/>
      <c r="NLY9" s="10"/>
      <c r="NLZ9" s="10"/>
      <c r="NMA9" s="10"/>
      <c r="NMB9" s="10"/>
      <c r="NMC9" s="10"/>
      <c r="NMD9" s="10"/>
      <c r="NME9" s="10"/>
      <c r="NMF9" s="10"/>
      <c r="NMG9" s="10"/>
      <c r="NMH9" s="10"/>
      <c r="NMI9" s="10"/>
      <c r="NMJ9" s="10"/>
      <c r="NMK9" s="10"/>
      <c r="NML9" s="10"/>
      <c r="NMM9" s="10"/>
      <c r="NMN9" s="10"/>
      <c r="NMO9" s="10"/>
      <c r="NMP9" s="10"/>
      <c r="NMQ9" s="10"/>
      <c r="NMR9" s="10"/>
      <c r="NMS9" s="10"/>
      <c r="NMT9" s="10"/>
      <c r="NMU9" s="10"/>
      <c r="NMV9" s="10"/>
      <c r="NMW9" s="10"/>
      <c r="NMX9" s="10"/>
      <c r="NMY9" s="10"/>
      <c r="NMZ9" s="10"/>
      <c r="NNA9" s="10"/>
      <c r="NNB9" s="10"/>
      <c r="NNC9" s="10"/>
      <c r="NND9" s="10"/>
      <c r="NNE9" s="10"/>
      <c r="NNF9" s="10"/>
      <c r="NNG9" s="10"/>
      <c r="NNH9" s="10"/>
      <c r="NNI9" s="10"/>
      <c r="NNJ9" s="10"/>
      <c r="NNK9" s="10"/>
      <c r="NNL9" s="10"/>
      <c r="NNM9" s="10"/>
      <c r="NNN9" s="10"/>
      <c r="NNO9" s="10"/>
      <c r="NNP9" s="10"/>
      <c r="NNQ9" s="10"/>
      <c r="NNR9" s="10"/>
      <c r="NNS9" s="10"/>
      <c r="NNT9" s="10"/>
      <c r="NNU9" s="10"/>
      <c r="NNV9" s="10"/>
      <c r="NNW9" s="10"/>
      <c r="NNX9" s="10"/>
      <c r="NNY9" s="10"/>
      <c r="NNZ9" s="10"/>
      <c r="NOA9" s="10"/>
      <c r="NOB9" s="10"/>
      <c r="NOC9" s="10"/>
      <c r="NOD9" s="10"/>
      <c r="NOE9" s="10"/>
      <c r="NOF9" s="10"/>
      <c r="NOG9" s="10"/>
      <c r="NOH9" s="10"/>
      <c r="NOI9" s="10"/>
      <c r="NOJ9" s="10"/>
      <c r="NOK9" s="10"/>
      <c r="NOL9" s="10"/>
      <c r="NOM9" s="10"/>
      <c r="NON9" s="10"/>
      <c r="NOO9" s="10"/>
      <c r="NOP9" s="10"/>
      <c r="NOQ9" s="10"/>
      <c r="NOR9" s="10"/>
      <c r="NOS9" s="10"/>
      <c r="NOT9" s="10"/>
      <c r="NOU9" s="10"/>
      <c r="NOV9" s="10"/>
      <c r="NOW9" s="10"/>
      <c r="NOX9" s="10"/>
      <c r="NOY9" s="10"/>
      <c r="NOZ9" s="10"/>
      <c r="NPA9" s="10"/>
      <c r="NPB9" s="10"/>
      <c r="NPC9" s="10"/>
      <c r="NPD9" s="10"/>
      <c r="NPE9" s="10"/>
      <c r="NPF9" s="10"/>
      <c r="NPG9" s="10"/>
      <c r="NPH9" s="10"/>
      <c r="NPI9" s="10"/>
      <c r="NPJ9" s="10"/>
      <c r="NPK9" s="10"/>
      <c r="NPL9" s="10"/>
      <c r="NPM9" s="10"/>
      <c r="NPN9" s="10"/>
      <c r="NPO9" s="10"/>
      <c r="NPP9" s="10"/>
      <c r="NPQ9" s="10"/>
      <c r="NPR9" s="10"/>
      <c r="NPS9" s="10"/>
      <c r="NPT9" s="10"/>
      <c r="NPU9" s="10"/>
      <c r="NPV9" s="10"/>
      <c r="NPW9" s="10"/>
      <c r="NPX9" s="10"/>
      <c r="NPY9" s="10"/>
      <c r="NPZ9" s="10"/>
      <c r="NQA9" s="10"/>
      <c r="NQB9" s="10"/>
      <c r="NQC9" s="10"/>
      <c r="NQD9" s="10"/>
      <c r="NQE9" s="10"/>
      <c r="NQF9" s="10"/>
      <c r="NQG9" s="10"/>
      <c r="NQH9" s="10"/>
      <c r="NQI9" s="10"/>
      <c r="NQJ9" s="10"/>
      <c r="NQK9" s="10"/>
      <c r="NQL9" s="10"/>
      <c r="NQM9" s="10"/>
      <c r="NQN9" s="10"/>
      <c r="NQO9" s="10"/>
      <c r="NQP9" s="10"/>
      <c r="NQQ9" s="10"/>
      <c r="NQR9" s="10"/>
      <c r="NQS9" s="10"/>
      <c r="NQT9" s="10"/>
      <c r="NQU9" s="10"/>
      <c r="NQV9" s="10"/>
      <c r="NQW9" s="10"/>
      <c r="NQX9" s="10"/>
      <c r="NQY9" s="10"/>
      <c r="NQZ9" s="10"/>
      <c r="NRA9" s="10"/>
      <c r="NRB9" s="10"/>
      <c r="NRC9" s="10"/>
      <c r="NRD9" s="10"/>
      <c r="NRE9" s="10"/>
      <c r="NRF9" s="10"/>
      <c r="NRG9" s="10"/>
      <c r="NRH9" s="10"/>
      <c r="NRI9" s="10"/>
      <c r="NRJ9" s="10"/>
      <c r="NRK9" s="10"/>
      <c r="NRL9" s="10"/>
      <c r="NRM9" s="10"/>
      <c r="NRN9" s="10"/>
      <c r="NRO9" s="10"/>
      <c r="NRP9" s="10"/>
      <c r="NRQ9" s="10"/>
      <c r="NRR9" s="10"/>
      <c r="NRS9" s="10"/>
      <c r="NRT9" s="10"/>
      <c r="NRU9" s="10"/>
      <c r="NRV9" s="10"/>
      <c r="NRW9" s="10"/>
      <c r="NRX9" s="10"/>
      <c r="NRY9" s="10"/>
      <c r="NRZ9" s="10"/>
      <c r="NSA9" s="10"/>
      <c r="NSB9" s="10"/>
      <c r="NSC9" s="10"/>
      <c r="NSD9" s="10"/>
      <c r="NSE9" s="10"/>
      <c r="NSF9" s="10"/>
      <c r="NSG9" s="10"/>
      <c r="NSH9" s="10"/>
      <c r="NSI9" s="10"/>
      <c r="NSJ9" s="10"/>
      <c r="NSK9" s="10"/>
      <c r="NSL9" s="10"/>
      <c r="NSM9" s="10"/>
      <c r="NSN9" s="10"/>
      <c r="NSO9" s="10"/>
      <c r="NSP9" s="10"/>
      <c r="NSQ9" s="10"/>
      <c r="NSR9" s="10"/>
      <c r="NSS9" s="10"/>
      <c r="NST9" s="10"/>
      <c r="NSU9" s="10"/>
      <c r="NSV9" s="10"/>
      <c r="NSW9" s="10"/>
      <c r="NSX9" s="10"/>
      <c r="NSY9" s="10"/>
      <c r="NSZ9" s="10"/>
      <c r="NTA9" s="10"/>
      <c r="NTB9" s="10"/>
      <c r="NTC9" s="10"/>
      <c r="NTD9" s="10"/>
      <c r="NTE9" s="10"/>
      <c r="NTF9" s="10"/>
      <c r="NTG9" s="10"/>
      <c r="NTH9" s="10"/>
      <c r="NTI9" s="10"/>
      <c r="NTJ9" s="10"/>
      <c r="NTK9" s="10"/>
      <c r="NTL9" s="10"/>
      <c r="NTM9" s="10"/>
      <c r="NTN9" s="10"/>
      <c r="NTO9" s="10"/>
      <c r="NTP9" s="10"/>
      <c r="NTQ9" s="10"/>
      <c r="NTR9" s="10"/>
      <c r="NTS9" s="10"/>
      <c r="NTT9" s="10"/>
      <c r="NTU9" s="10"/>
      <c r="NTV9" s="10"/>
      <c r="NTW9" s="10"/>
      <c r="NTX9" s="10"/>
      <c r="NTY9" s="10"/>
      <c r="NTZ9" s="10"/>
      <c r="NUA9" s="10"/>
      <c r="NUB9" s="10"/>
      <c r="NUC9" s="10"/>
      <c r="NUD9" s="10"/>
      <c r="NUE9" s="10"/>
      <c r="NUF9" s="10"/>
      <c r="NUG9" s="10"/>
      <c r="NUH9" s="10"/>
      <c r="NUI9" s="10"/>
      <c r="NUJ9" s="10"/>
      <c r="NUK9" s="10"/>
      <c r="NUL9" s="10"/>
      <c r="NUM9" s="10"/>
      <c r="NUN9" s="10"/>
      <c r="NUO9" s="10"/>
      <c r="NUP9" s="10"/>
      <c r="NUQ9" s="10"/>
      <c r="NUR9" s="10"/>
      <c r="NUS9" s="10"/>
      <c r="NUT9" s="10"/>
      <c r="NUU9" s="10"/>
      <c r="NUV9" s="10"/>
      <c r="NUW9" s="10"/>
      <c r="NUX9" s="10"/>
      <c r="NUY9" s="10"/>
      <c r="NUZ9" s="10"/>
      <c r="NVA9" s="10"/>
      <c r="NVB9" s="10"/>
      <c r="NVC9" s="10"/>
      <c r="NVD9" s="10"/>
      <c r="NVE9" s="10"/>
      <c r="NVF9" s="10"/>
      <c r="NVG9" s="10"/>
      <c r="NVH9" s="10"/>
      <c r="NVI9" s="10"/>
      <c r="NVJ9" s="10"/>
      <c r="NVK9" s="10"/>
      <c r="NVL9" s="10"/>
      <c r="NVM9" s="10"/>
      <c r="NVN9" s="10"/>
      <c r="NVO9" s="10"/>
      <c r="NVP9" s="10"/>
      <c r="NVQ9" s="10"/>
      <c r="NVR9" s="10"/>
      <c r="NVS9" s="10"/>
      <c r="NVT9" s="10"/>
      <c r="NVU9" s="10"/>
      <c r="NVV9" s="10"/>
      <c r="NVW9" s="10"/>
      <c r="NVX9" s="10"/>
      <c r="NVY9" s="10"/>
      <c r="NVZ9" s="10"/>
      <c r="NWA9" s="10"/>
      <c r="NWB9" s="10"/>
      <c r="NWC9" s="10"/>
      <c r="NWD9" s="10"/>
      <c r="NWE9" s="10"/>
      <c r="NWF9" s="10"/>
      <c r="NWG9" s="10"/>
      <c r="NWH9" s="10"/>
      <c r="NWI9" s="10"/>
      <c r="NWJ9" s="10"/>
      <c r="NWK9" s="10"/>
      <c r="NWL9" s="10"/>
      <c r="NWM9" s="10"/>
      <c r="NWN9" s="10"/>
      <c r="NWO9" s="10"/>
      <c r="NWP9" s="10"/>
      <c r="NWQ9" s="10"/>
      <c r="NWR9" s="10"/>
      <c r="NWS9" s="10"/>
      <c r="NWT9" s="10"/>
      <c r="NWU9" s="10"/>
      <c r="NWV9" s="10"/>
      <c r="NWW9" s="10"/>
      <c r="NWX9" s="10"/>
      <c r="NWY9" s="10"/>
      <c r="NWZ9" s="10"/>
      <c r="NXA9" s="10"/>
      <c r="NXB9" s="10"/>
      <c r="NXC9" s="10"/>
      <c r="NXD9" s="10"/>
      <c r="NXE9" s="10"/>
      <c r="NXF9" s="10"/>
      <c r="NXG9" s="10"/>
      <c r="NXH9" s="10"/>
      <c r="NXI9" s="10"/>
      <c r="NXJ9" s="10"/>
      <c r="NXK9" s="10"/>
      <c r="NXL9" s="10"/>
      <c r="NXM9" s="10"/>
      <c r="NXN9" s="10"/>
      <c r="NXO9" s="10"/>
      <c r="NXP9" s="10"/>
      <c r="NXQ9" s="10"/>
      <c r="NXR9" s="10"/>
      <c r="NXS9" s="10"/>
      <c r="NXT9" s="10"/>
      <c r="NXU9" s="10"/>
      <c r="NXV9" s="10"/>
      <c r="NXW9" s="10"/>
      <c r="NXX9" s="10"/>
      <c r="NXY9" s="10"/>
      <c r="NXZ9" s="10"/>
      <c r="NYA9" s="10"/>
      <c r="NYB9" s="10"/>
      <c r="NYC9" s="10"/>
      <c r="NYD9" s="10"/>
      <c r="NYE9" s="10"/>
      <c r="NYF9" s="10"/>
      <c r="NYG9" s="10"/>
      <c r="NYH9" s="10"/>
      <c r="NYI9" s="10"/>
      <c r="NYJ9" s="10"/>
      <c r="NYK9" s="10"/>
      <c r="NYL9" s="10"/>
      <c r="NYM9" s="10"/>
      <c r="NYN9" s="10"/>
      <c r="NYO9" s="10"/>
      <c r="NYP9" s="10"/>
      <c r="NYQ9" s="10"/>
      <c r="NYR9" s="10"/>
      <c r="NYS9" s="10"/>
      <c r="NYT9" s="10"/>
      <c r="NYU9" s="10"/>
      <c r="NYV9" s="10"/>
      <c r="NYW9" s="10"/>
      <c r="NYX9" s="10"/>
      <c r="NYY9" s="10"/>
      <c r="NYZ9" s="10"/>
      <c r="NZA9" s="10"/>
      <c r="NZB9" s="10"/>
      <c r="NZC9" s="10"/>
      <c r="NZD9" s="10"/>
      <c r="NZE9" s="10"/>
      <c r="NZF9" s="10"/>
      <c r="NZG9" s="10"/>
      <c r="NZH9" s="10"/>
      <c r="NZI9" s="10"/>
      <c r="NZJ9" s="10"/>
      <c r="NZK9" s="10"/>
      <c r="NZL9" s="10"/>
      <c r="NZM9" s="10"/>
      <c r="NZN9" s="10"/>
      <c r="NZO9" s="10"/>
      <c r="NZP9" s="10"/>
      <c r="NZQ9" s="10"/>
      <c r="NZR9" s="10"/>
      <c r="NZS9" s="10"/>
      <c r="NZT9" s="10"/>
      <c r="NZU9" s="10"/>
      <c r="NZV9" s="10"/>
      <c r="NZW9" s="10"/>
      <c r="NZX9" s="10"/>
      <c r="NZY9" s="10"/>
      <c r="NZZ9" s="10"/>
      <c r="OAA9" s="10"/>
      <c r="OAB9" s="10"/>
      <c r="OAC9" s="10"/>
      <c r="OAD9" s="10"/>
      <c r="OAE9" s="10"/>
      <c r="OAF9" s="10"/>
      <c r="OAG9" s="10"/>
      <c r="OAH9" s="10"/>
      <c r="OAI9" s="10"/>
      <c r="OAJ9" s="10"/>
      <c r="OAK9" s="10"/>
      <c r="OAL9" s="10"/>
      <c r="OAM9" s="10"/>
      <c r="OAN9" s="10"/>
      <c r="OAO9" s="10"/>
      <c r="OAP9" s="10"/>
      <c r="OAQ9" s="10"/>
      <c r="OAR9" s="10"/>
      <c r="OAS9" s="10"/>
      <c r="OAT9" s="10"/>
      <c r="OAU9" s="10"/>
      <c r="OAV9" s="10"/>
      <c r="OAW9" s="10"/>
      <c r="OAX9" s="10"/>
      <c r="OAY9" s="10"/>
      <c r="OAZ9" s="10"/>
      <c r="OBA9" s="10"/>
      <c r="OBB9" s="10"/>
      <c r="OBC9" s="10"/>
      <c r="OBD9" s="10"/>
      <c r="OBE9" s="10"/>
      <c r="OBF9" s="10"/>
      <c r="OBG9" s="10"/>
      <c r="OBH9" s="10"/>
      <c r="OBI9" s="10"/>
      <c r="OBJ9" s="10"/>
      <c r="OBK9" s="10"/>
      <c r="OBL9" s="10"/>
      <c r="OBM9" s="10"/>
      <c r="OBN9" s="10"/>
      <c r="OBO9" s="10"/>
      <c r="OBP9" s="10"/>
      <c r="OBQ9" s="10"/>
      <c r="OBR9" s="10"/>
      <c r="OBS9" s="10"/>
      <c r="OBT9" s="10"/>
      <c r="OBU9" s="10"/>
      <c r="OBV9" s="10"/>
      <c r="OBW9" s="10"/>
      <c r="OBX9" s="10"/>
      <c r="OBY9" s="10"/>
      <c r="OBZ9" s="10"/>
      <c r="OCA9" s="10"/>
      <c r="OCB9" s="10"/>
      <c r="OCC9" s="10"/>
      <c r="OCD9" s="10"/>
      <c r="OCE9" s="10"/>
      <c r="OCF9" s="10"/>
      <c r="OCG9" s="10"/>
      <c r="OCH9" s="10"/>
      <c r="OCI9" s="10"/>
      <c r="OCJ9" s="10"/>
      <c r="OCK9" s="10"/>
      <c r="OCL9" s="10"/>
      <c r="OCM9" s="10"/>
      <c r="OCN9" s="10"/>
      <c r="OCO9" s="10"/>
      <c r="OCP9" s="10"/>
      <c r="OCQ9" s="10"/>
      <c r="OCR9" s="10"/>
      <c r="OCS9" s="10"/>
      <c r="OCT9" s="10"/>
      <c r="OCU9" s="10"/>
      <c r="OCV9" s="10"/>
      <c r="OCW9" s="10"/>
      <c r="OCX9" s="10"/>
      <c r="OCY9" s="10"/>
      <c r="OCZ9" s="10"/>
      <c r="ODA9" s="10"/>
      <c r="ODB9" s="10"/>
      <c r="ODC9" s="10"/>
      <c r="ODD9" s="10"/>
      <c r="ODE9" s="10"/>
      <c r="ODF9" s="10"/>
      <c r="ODG9" s="10"/>
      <c r="ODH9" s="10"/>
      <c r="ODI9" s="10"/>
      <c r="ODJ9" s="10"/>
      <c r="ODK9" s="10"/>
      <c r="ODL9" s="10"/>
      <c r="ODM9" s="10"/>
      <c r="ODN9" s="10"/>
      <c r="ODO9" s="10"/>
      <c r="ODP9" s="10"/>
      <c r="ODQ9" s="10"/>
      <c r="ODR9" s="10"/>
      <c r="ODS9" s="10"/>
      <c r="ODT9" s="10"/>
      <c r="ODU9" s="10"/>
      <c r="ODV9" s="10"/>
      <c r="ODW9" s="10"/>
      <c r="ODX9" s="10"/>
      <c r="ODY9" s="10"/>
      <c r="ODZ9" s="10"/>
      <c r="OEA9" s="10"/>
      <c r="OEB9" s="10"/>
      <c r="OEC9" s="10"/>
      <c r="OED9" s="10"/>
      <c r="OEE9" s="10"/>
      <c r="OEF9" s="10"/>
      <c r="OEG9" s="10"/>
      <c r="OEH9" s="10"/>
      <c r="OEI9" s="10"/>
      <c r="OEJ9" s="10"/>
      <c r="OEK9" s="10"/>
      <c r="OEL9" s="10"/>
      <c r="OEM9" s="10"/>
      <c r="OEN9" s="10"/>
      <c r="OEO9" s="10"/>
      <c r="OEP9" s="10"/>
      <c r="OEQ9" s="10"/>
      <c r="OER9" s="10"/>
      <c r="OES9" s="10"/>
      <c r="OET9" s="10"/>
      <c r="OEU9" s="10"/>
      <c r="OEV9" s="10"/>
      <c r="OEW9" s="10"/>
      <c r="OEX9" s="10"/>
      <c r="OEY9" s="10"/>
      <c r="OEZ9" s="10"/>
      <c r="OFA9" s="10"/>
      <c r="OFB9" s="10"/>
      <c r="OFC9" s="10"/>
      <c r="OFD9" s="10"/>
      <c r="OFE9" s="10"/>
      <c r="OFF9" s="10"/>
      <c r="OFG9" s="10"/>
      <c r="OFH9" s="10"/>
      <c r="OFI9" s="10"/>
      <c r="OFJ9" s="10"/>
      <c r="OFK9" s="10"/>
      <c r="OFL9" s="10"/>
      <c r="OFM9" s="10"/>
      <c r="OFN9" s="10"/>
      <c r="OFO9" s="10"/>
      <c r="OFP9" s="10"/>
      <c r="OFQ9" s="10"/>
      <c r="OFR9" s="10"/>
      <c r="OFS9" s="10"/>
      <c r="OFT9" s="10"/>
      <c r="OFU9" s="10"/>
      <c r="OFV9" s="10"/>
      <c r="OFW9" s="10"/>
      <c r="OFX9" s="10"/>
      <c r="OFY9" s="10"/>
      <c r="OFZ9" s="10"/>
      <c r="OGA9" s="10"/>
      <c r="OGB9" s="10"/>
      <c r="OGC9" s="10"/>
      <c r="OGD9" s="10"/>
      <c r="OGE9" s="10"/>
      <c r="OGF9" s="10"/>
      <c r="OGG9" s="10"/>
      <c r="OGH9" s="10"/>
      <c r="OGI9" s="10"/>
      <c r="OGJ9" s="10"/>
      <c r="OGK9" s="10"/>
      <c r="OGL9" s="10"/>
      <c r="OGM9" s="10"/>
      <c r="OGN9" s="10"/>
      <c r="OGO9" s="10"/>
      <c r="OGP9" s="10"/>
      <c r="OGQ9" s="10"/>
      <c r="OGR9" s="10"/>
      <c r="OGS9" s="10"/>
      <c r="OGT9" s="10"/>
      <c r="OGU9" s="10"/>
      <c r="OGV9" s="10"/>
      <c r="OGW9" s="10"/>
      <c r="OGX9" s="10"/>
      <c r="OGY9" s="10"/>
      <c r="OGZ9" s="10"/>
      <c r="OHA9" s="10"/>
      <c r="OHB9" s="10"/>
      <c r="OHC9" s="10"/>
      <c r="OHD9" s="10"/>
      <c r="OHE9" s="10"/>
      <c r="OHF9" s="10"/>
      <c r="OHG9" s="10"/>
      <c r="OHH9" s="10"/>
      <c r="OHI9" s="10"/>
      <c r="OHJ9" s="10"/>
      <c r="OHK9" s="10"/>
      <c r="OHL9" s="10"/>
      <c r="OHM9" s="10"/>
      <c r="OHN9" s="10"/>
      <c r="OHO9" s="10"/>
      <c r="OHP9" s="10"/>
      <c r="OHQ9" s="10"/>
      <c r="OHR9" s="10"/>
      <c r="OHS9" s="10"/>
      <c r="OHT9" s="10"/>
      <c r="OHU9" s="10"/>
      <c r="OHV9" s="10"/>
      <c r="OHW9" s="10"/>
      <c r="OHX9" s="10"/>
      <c r="OHY9" s="10"/>
      <c r="OHZ9" s="10"/>
      <c r="OIA9" s="10"/>
      <c r="OIB9" s="10"/>
      <c r="OIC9" s="10"/>
      <c r="OID9" s="10"/>
      <c r="OIE9" s="10"/>
      <c r="OIF9" s="10"/>
      <c r="OIG9" s="10"/>
      <c r="OIH9" s="10"/>
      <c r="OII9" s="10"/>
      <c r="OIJ9" s="10"/>
      <c r="OIK9" s="10"/>
      <c r="OIL9" s="10"/>
      <c r="OIM9" s="10"/>
      <c r="OIN9" s="10"/>
      <c r="OIO9" s="10"/>
      <c r="OIP9" s="10"/>
      <c r="OIQ9" s="10"/>
      <c r="OIR9" s="10"/>
      <c r="OIS9" s="10"/>
      <c r="OIT9" s="10"/>
      <c r="OIU9" s="10"/>
      <c r="OIV9" s="10"/>
      <c r="OIW9" s="10"/>
      <c r="OIX9" s="10"/>
      <c r="OIY9" s="10"/>
      <c r="OIZ9" s="10"/>
      <c r="OJA9" s="10"/>
      <c r="OJB9" s="10"/>
      <c r="OJC9" s="10"/>
      <c r="OJD9" s="10"/>
      <c r="OJE9" s="10"/>
      <c r="OJF9" s="10"/>
      <c r="OJG9" s="10"/>
      <c r="OJH9" s="10"/>
      <c r="OJI9" s="10"/>
      <c r="OJJ9" s="10"/>
      <c r="OJK9" s="10"/>
      <c r="OJL9" s="10"/>
      <c r="OJM9" s="10"/>
      <c r="OJN9" s="10"/>
      <c r="OJO9" s="10"/>
      <c r="OJP9" s="10"/>
      <c r="OJQ9" s="10"/>
      <c r="OJR9" s="10"/>
      <c r="OJS9" s="10"/>
      <c r="OJT9" s="10"/>
      <c r="OJU9" s="10"/>
      <c r="OJV9" s="10"/>
      <c r="OJW9" s="10"/>
      <c r="OJX9" s="10"/>
      <c r="OJY9" s="10"/>
      <c r="OJZ9" s="10"/>
      <c r="OKA9" s="10"/>
      <c r="OKB9" s="10"/>
      <c r="OKC9" s="10"/>
      <c r="OKD9" s="10"/>
      <c r="OKE9" s="10"/>
      <c r="OKF9" s="10"/>
      <c r="OKG9" s="10"/>
      <c r="OKH9" s="10"/>
      <c r="OKI9" s="10"/>
      <c r="OKJ9" s="10"/>
      <c r="OKK9" s="10"/>
      <c r="OKL9" s="10"/>
      <c r="OKM9" s="10"/>
      <c r="OKN9" s="10"/>
      <c r="OKO9" s="10"/>
      <c r="OKP9" s="10"/>
      <c r="OKQ9" s="10"/>
      <c r="OKR9" s="10"/>
      <c r="OKS9" s="10"/>
      <c r="OKT9" s="10"/>
      <c r="OKU9" s="10"/>
      <c r="OKV9" s="10"/>
      <c r="OKW9" s="10"/>
      <c r="OKX9" s="10"/>
      <c r="OKY9" s="10"/>
      <c r="OKZ9" s="10"/>
      <c r="OLA9" s="10"/>
      <c r="OLB9" s="10"/>
      <c r="OLC9" s="10"/>
      <c r="OLD9" s="10"/>
      <c r="OLE9" s="10"/>
      <c r="OLF9" s="10"/>
      <c r="OLG9" s="10"/>
      <c r="OLH9" s="10"/>
      <c r="OLI9" s="10"/>
      <c r="OLJ9" s="10"/>
      <c r="OLK9" s="10"/>
      <c r="OLL9" s="10"/>
      <c r="OLM9" s="10"/>
      <c r="OLN9" s="10"/>
      <c r="OLO9" s="10"/>
      <c r="OLP9" s="10"/>
      <c r="OLQ9" s="10"/>
      <c r="OLR9" s="10"/>
      <c r="OLS9" s="10"/>
      <c r="OLT9" s="10"/>
      <c r="OLU9" s="10"/>
      <c r="OLV9" s="10"/>
      <c r="OLW9" s="10"/>
      <c r="OLX9" s="10"/>
      <c r="OLY9" s="10"/>
      <c r="OLZ9" s="10"/>
      <c r="OMA9" s="10"/>
      <c r="OMB9" s="10"/>
      <c r="OMC9" s="10"/>
      <c r="OMD9" s="10"/>
      <c r="OME9" s="10"/>
      <c r="OMF9" s="10"/>
      <c r="OMG9" s="10"/>
      <c r="OMH9" s="10"/>
      <c r="OMI9" s="10"/>
      <c r="OMJ9" s="10"/>
      <c r="OMK9" s="10"/>
      <c r="OML9" s="10"/>
      <c r="OMM9" s="10"/>
      <c r="OMN9" s="10"/>
      <c r="OMO9" s="10"/>
      <c r="OMP9" s="10"/>
      <c r="OMQ9" s="10"/>
      <c r="OMR9" s="10"/>
      <c r="OMS9" s="10"/>
      <c r="OMT9" s="10"/>
      <c r="OMU9" s="10"/>
      <c r="OMV9" s="10"/>
      <c r="OMW9" s="10"/>
      <c r="OMX9" s="10"/>
      <c r="OMY9" s="10"/>
      <c r="OMZ9" s="10"/>
      <c r="ONA9" s="10"/>
      <c r="ONB9" s="10"/>
      <c r="ONC9" s="10"/>
      <c r="OND9" s="10"/>
      <c r="ONE9" s="10"/>
      <c r="ONF9" s="10"/>
      <c r="ONG9" s="10"/>
      <c r="ONH9" s="10"/>
      <c r="ONI9" s="10"/>
      <c r="ONJ9" s="10"/>
      <c r="ONK9" s="10"/>
      <c r="ONL9" s="10"/>
      <c r="ONM9" s="10"/>
      <c r="ONN9" s="10"/>
      <c r="ONO9" s="10"/>
      <c r="ONP9" s="10"/>
      <c r="ONQ9" s="10"/>
      <c r="ONR9" s="10"/>
      <c r="ONS9" s="10"/>
      <c r="ONT9" s="10"/>
      <c r="ONU9" s="10"/>
      <c r="ONV9" s="10"/>
      <c r="ONW9" s="10"/>
      <c r="ONX9" s="10"/>
      <c r="ONY9" s="10"/>
      <c r="ONZ9" s="10"/>
      <c r="OOA9" s="10"/>
      <c r="OOB9" s="10"/>
      <c r="OOC9" s="10"/>
      <c r="OOD9" s="10"/>
      <c r="OOE9" s="10"/>
      <c r="OOF9" s="10"/>
      <c r="OOG9" s="10"/>
      <c r="OOH9" s="10"/>
      <c r="OOI9" s="10"/>
      <c r="OOJ9" s="10"/>
      <c r="OOK9" s="10"/>
      <c r="OOL9" s="10"/>
      <c r="OOM9" s="10"/>
      <c r="OON9" s="10"/>
      <c r="OOO9" s="10"/>
      <c r="OOP9" s="10"/>
      <c r="OOQ9" s="10"/>
      <c r="OOR9" s="10"/>
      <c r="OOS9" s="10"/>
      <c r="OOT9" s="10"/>
      <c r="OOU9" s="10"/>
      <c r="OOV9" s="10"/>
      <c r="OOW9" s="10"/>
      <c r="OOX9" s="10"/>
      <c r="OOY9" s="10"/>
      <c r="OOZ9" s="10"/>
      <c r="OPA9" s="10"/>
      <c r="OPB9" s="10"/>
      <c r="OPC9" s="10"/>
      <c r="OPD9" s="10"/>
      <c r="OPE9" s="10"/>
      <c r="OPF9" s="10"/>
      <c r="OPG9" s="10"/>
      <c r="OPH9" s="10"/>
      <c r="OPI9" s="10"/>
      <c r="OPJ9" s="10"/>
      <c r="OPK9" s="10"/>
      <c r="OPL9" s="10"/>
      <c r="OPM9" s="10"/>
      <c r="OPN9" s="10"/>
      <c r="OPO9" s="10"/>
      <c r="OPP9" s="10"/>
      <c r="OPQ9" s="10"/>
      <c r="OPR9" s="10"/>
      <c r="OPS9" s="10"/>
      <c r="OPT9" s="10"/>
      <c r="OPU9" s="10"/>
      <c r="OPV9" s="10"/>
      <c r="OPW9" s="10"/>
      <c r="OPX9" s="10"/>
      <c r="OPY9" s="10"/>
      <c r="OPZ9" s="10"/>
      <c r="OQA9" s="10"/>
      <c r="OQB9" s="10"/>
      <c r="OQC9" s="10"/>
      <c r="OQD9" s="10"/>
      <c r="OQE9" s="10"/>
      <c r="OQF9" s="10"/>
      <c r="OQG9" s="10"/>
      <c r="OQH9" s="10"/>
      <c r="OQI9" s="10"/>
      <c r="OQJ9" s="10"/>
      <c r="OQK9" s="10"/>
      <c r="OQL9" s="10"/>
      <c r="OQM9" s="10"/>
      <c r="OQN9" s="10"/>
      <c r="OQO9" s="10"/>
      <c r="OQP9" s="10"/>
      <c r="OQQ9" s="10"/>
      <c r="OQR9" s="10"/>
      <c r="OQS9" s="10"/>
      <c r="OQT9" s="10"/>
      <c r="OQU9" s="10"/>
      <c r="OQV9" s="10"/>
      <c r="OQW9" s="10"/>
      <c r="OQX9" s="10"/>
      <c r="OQY9" s="10"/>
      <c r="OQZ9" s="10"/>
      <c r="ORA9" s="10"/>
      <c r="ORB9" s="10"/>
      <c r="ORC9" s="10"/>
      <c r="ORD9" s="10"/>
      <c r="ORE9" s="10"/>
      <c r="ORF9" s="10"/>
      <c r="ORG9" s="10"/>
      <c r="ORH9" s="10"/>
      <c r="ORI9" s="10"/>
      <c r="ORJ9" s="10"/>
      <c r="ORK9" s="10"/>
      <c r="ORL9" s="10"/>
      <c r="ORM9" s="10"/>
      <c r="ORN9" s="10"/>
      <c r="ORO9" s="10"/>
      <c r="ORP9" s="10"/>
      <c r="ORQ9" s="10"/>
      <c r="ORR9" s="10"/>
      <c r="ORS9" s="10"/>
      <c r="ORT9" s="10"/>
      <c r="ORU9" s="10"/>
      <c r="ORV9" s="10"/>
      <c r="ORW9" s="10"/>
      <c r="ORX9" s="10"/>
      <c r="ORY9" s="10"/>
      <c r="ORZ9" s="10"/>
      <c r="OSA9" s="10"/>
      <c r="OSB9" s="10"/>
      <c r="OSC9" s="10"/>
      <c r="OSD9" s="10"/>
      <c r="OSE9" s="10"/>
      <c r="OSF9" s="10"/>
      <c r="OSG9" s="10"/>
      <c r="OSH9" s="10"/>
      <c r="OSI9" s="10"/>
      <c r="OSJ9" s="10"/>
      <c r="OSK9" s="10"/>
      <c r="OSL9" s="10"/>
      <c r="OSM9" s="10"/>
      <c r="OSN9" s="10"/>
      <c r="OSO9" s="10"/>
      <c r="OSP9" s="10"/>
      <c r="OSQ9" s="10"/>
      <c r="OSR9" s="10"/>
      <c r="OSS9" s="10"/>
      <c r="OST9" s="10"/>
      <c r="OSU9" s="10"/>
      <c r="OSV9" s="10"/>
      <c r="OSW9" s="10"/>
      <c r="OSX9" s="10"/>
      <c r="OSY9" s="10"/>
      <c r="OSZ9" s="10"/>
      <c r="OTA9" s="10"/>
      <c r="OTB9" s="10"/>
      <c r="OTC9" s="10"/>
      <c r="OTD9" s="10"/>
      <c r="OTE9" s="10"/>
      <c r="OTF9" s="10"/>
      <c r="OTG9" s="10"/>
      <c r="OTH9" s="10"/>
      <c r="OTI9" s="10"/>
      <c r="OTJ9" s="10"/>
      <c r="OTK9" s="10"/>
      <c r="OTL9" s="10"/>
      <c r="OTM9" s="10"/>
      <c r="OTN9" s="10"/>
      <c r="OTO9" s="10"/>
      <c r="OTP9" s="10"/>
      <c r="OTQ9" s="10"/>
      <c r="OTR9" s="10"/>
      <c r="OTS9" s="10"/>
      <c r="OTT9" s="10"/>
      <c r="OTU9" s="10"/>
      <c r="OTV9" s="10"/>
      <c r="OTW9" s="10"/>
      <c r="OTX9" s="10"/>
      <c r="OTY9" s="10"/>
      <c r="OTZ9" s="10"/>
      <c r="OUA9" s="10"/>
      <c r="OUB9" s="10"/>
      <c r="OUC9" s="10"/>
      <c r="OUD9" s="10"/>
      <c r="OUE9" s="10"/>
      <c r="OUF9" s="10"/>
      <c r="OUG9" s="10"/>
      <c r="OUH9" s="10"/>
      <c r="OUI9" s="10"/>
      <c r="OUJ9" s="10"/>
      <c r="OUK9" s="10"/>
      <c r="OUL9" s="10"/>
      <c r="OUM9" s="10"/>
      <c r="OUN9" s="10"/>
      <c r="OUO9" s="10"/>
      <c r="OUP9" s="10"/>
      <c r="OUQ9" s="10"/>
      <c r="OUR9" s="10"/>
      <c r="OUS9" s="10"/>
      <c r="OUT9" s="10"/>
      <c r="OUU9" s="10"/>
      <c r="OUV9" s="10"/>
      <c r="OUW9" s="10"/>
      <c r="OUX9" s="10"/>
      <c r="OUY9" s="10"/>
      <c r="OUZ9" s="10"/>
      <c r="OVA9" s="10"/>
      <c r="OVB9" s="10"/>
      <c r="OVC9" s="10"/>
      <c r="OVD9" s="10"/>
      <c r="OVE9" s="10"/>
      <c r="OVF9" s="10"/>
      <c r="OVG9" s="10"/>
      <c r="OVH9" s="10"/>
      <c r="OVI9" s="10"/>
      <c r="OVJ9" s="10"/>
      <c r="OVK9" s="10"/>
      <c r="OVL9" s="10"/>
      <c r="OVM9" s="10"/>
      <c r="OVN9" s="10"/>
      <c r="OVO9" s="10"/>
      <c r="OVP9" s="10"/>
      <c r="OVQ9" s="10"/>
      <c r="OVR9" s="10"/>
      <c r="OVS9" s="10"/>
      <c r="OVT9" s="10"/>
      <c r="OVU9" s="10"/>
      <c r="OVV9" s="10"/>
      <c r="OVW9" s="10"/>
      <c r="OVX9" s="10"/>
      <c r="OVY9" s="10"/>
      <c r="OVZ9" s="10"/>
      <c r="OWA9" s="10"/>
      <c r="OWB9" s="10"/>
      <c r="OWC9" s="10"/>
      <c r="OWD9" s="10"/>
      <c r="OWE9" s="10"/>
      <c r="OWF9" s="10"/>
      <c r="OWG9" s="10"/>
      <c r="OWH9" s="10"/>
      <c r="OWI9" s="10"/>
      <c r="OWJ9" s="10"/>
      <c r="OWK9" s="10"/>
      <c r="OWL9" s="10"/>
      <c r="OWM9" s="10"/>
      <c r="OWN9" s="10"/>
      <c r="OWO9" s="10"/>
      <c r="OWP9" s="10"/>
      <c r="OWQ9" s="10"/>
      <c r="OWR9" s="10"/>
      <c r="OWS9" s="10"/>
      <c r="OWT9" s="10"/>
      <c r="OWU9" s="10"/>
      <c r="OWV9" s="10"/>
      <c r="OWW9" s="10"/>
      <c r="OWX9" s="10"/>
      <c r="OWY9" s="10"/>
      <c r="OWZ9" s="10"/>
      <c r="OXA9" s="10"/>
      <c r="OXB9" s="10"/>
      <c r="OXC9" s="10"/>
      <c r="OXD9" s="10"/>
      <c r="OXE9" s="10"/>
      <c r="OXF9" s="10"/>
      <c r="OXG9" s="10"/>
      <c r="OXH9" s="10"/>
      <c r="OXI9" s="10"/>
      <c r="OXJ9" s="10"/>
      <c r="OXK9" s="10"/>
      <c r="OXL9" s="10"/>
      <c r="OXM9" s="10"/>
      <c r="OXN9" s="10"/>
      <c r="OXO9" s="10"/>
      <c r="OXP9" s="10"/>
      <c r="OXQ9" s="10"/>
      <c r="OXR9" s="10"/>
      <c r="OXS9" s="10"/>
      <c r="OXT9" s="10"/>
      <c r="OXU9" s="10"/>
      <c r="OXV9" s="10"/>
      <c r="OXW9" s="10"/>
      <c r="OXX9" s="10"/>
      <c r="OXY9" s="10"/>
      <c r="OXZ9" s="10"/>
      <c r="OYA9" s="10"/>
      <c r="OYB9" s="10"/>
      <c r="OYC9" s="10"/>
      <c r="OYD9" s="10"/>
      <c r="OYE9" s="10"/>
      <c r="OYF9" s="10"/>
      <c r="OYG9" s="10"/>
      <c r="OYH9" s="10"/>
      <c r="OYI9" s="10"/>
      <c r="OYJ9" s="10"/>
      <c r="OYK9" s="10"/>
      <c r="OYL9" s="10"/>
      <c r="OYM9" s="10"/>
      <c r="OYN9" s="10"/>
      <c r="OYO9" s="10"/>
      <c r="OYP9" s="10"/>
      <c r="OYQ9" s="10"/>
      <c r="OYR9" s="10"/>
      <c r="OYS9" s="10"/>
      <c r="OYT9" s="10"/>
      <c r="OYU9" s="10"/>
      <c r="OYV9" s="10"/>
      <c r="OYW9" s="10"/>
      <c r="OYX9" s="10"/>
      <c r="OYY9" s="10"/>
      <c r="OYZ9" s="10"/>
      <c r="OZA9" s="10"/>
      <c r="OZB9" s="10"/>
      <c r="OZC9" s="10"/>
      <c r="OZD9" s="10"/>
      <c r="OZE9" s="10"/>
      <c r="OZF9" s="10"/>
      <c r="OZG9" s="10"/>
      <c r="OZH9" s="10"/>
      <c r="OZI9" s="10"/>
      <c r="OZJ9" s="10"/>
      <c r="OZK9" s="10"/>
      <c r="OZL9" s="10"/>
      <c r="OZM9" s="10"/>
      <c r="OZN9" s="10"/>
      <c r="OZO9" s="10"/>
      <c r="OZP9" s="10"/>
      <c r="OZQ9" s="10"/>
      <c r="OZR9" s="10"/>
      <c r="OZS9" s="10"/>
      <c r="OZT9" s="10"/>
      <c r="OZU9" s="10"/>
      <c r="OZV9" s="10"/>
      <c r="OZW9" s="10"/>
      <c r="OZX9" s="10"/>
      <c r="OZY9" s="10"/>
      <c r="OZZ9" s="10"/>
      <c r="PAA9" s="10"/>
      <c r="PAB9" s="10"/>
      <c r="PAC9" s="10"/>
      <c r="PAD9" s="10"/>
      <c r="PAE9" s="10"/>
      <c r="PAF9" s="10"/>
      <c r="PAG9" s="10"/>
      <c r="PAH9" s="10"/>
      <c r="PAI9" s="10"/>
      <c r="PAJ9" s="10"/>
      <c r="PAK9" s="10"/>
      <c r="PAL9" s="10"/>
      <c r="PAM9" s="10"/>
      <c r="PAN9" s="10"/>
      <c r="PAO9" s="10"/>
      <c r="PAP9" s="10"/>
      <c r="PAQ9" s="10"/>
      <c r="PAR9" s="10"/>
      <c r="PAS9" s="10"/>
      <c r="PAT9" s="10"/>
      <c r="PAU9" s="10"/>
      <c r="PAV9" s="10"/>
      <c r="PAW9" s="10"/>
      <c r="PAX9" s="10"/>
      <c r="PAY9" s="10"/>
      <c r="PAZ9" s="10"/>
      <c r="PBA9" s="10"/>
      <c r="PBB9" s="10"/>
      <c r="PBC9" s="10"/>
      <c r="PBD9" s="10"/>
      <c r="PBE9" s="10"/>
      <c r="PBF9" s="10"/>
      <c r="PBG9" s="10"/>
      <c r="PBH9" s="10"/>
      <c r="PBI9" s="10"/>
      <c r="PBJ9" s="10"/>
      <c r="PBK9" s="10"/>
      <c r="PBL9" s="10"/>
      <c r="PBM9" s="10"/>
      <c r="PBN9" s="10"/>
      <c r="PBO9" s="10"/>
      <c r="PBP9" s="10"/>
      <c r="PBQ9" s="10"/>
      <c r="PBR9" s="10"/>
      <c r="PBS9" s="10"/>
      <c r="PBT9" s="10"/>
      <c r="PBU9" s="10"/>
      <c r="PBV9" s="10"/>
      <c r="PBW9" s="10"/>
      <c r="PBX9" s="10"/>
      <c r="PBY9" s="10"/>
      <c r="PBZ9" s="10"/>
      <c r="PCA9" s="10"/>
      <c r="PCB9" s="10"/>
      <c r="PCC9" s="10"/>
      <c r="PCD9" s="10"/>
      <c r="PCE9" s="10"/>
      <c r="PCF9" s="10"/>
      <c r="PCG9" s="10"/>
      <c r="PCH9" s="10"/>
      <c r="PCI9" s="10"/>
      <c r="PCJ9" s="10"/>
      <c r="PCK9" s="10"/>
      <c r="PCL9" s="10"/>
      <c r="PCM9" s="10"/>
      <c r="PCN9" s="10"/>
      <c r="PCO9" s="10"/>
      <c r="PCP9" s="10"/>
      <c r="PCQ9" s="10"/>
      <c r="PCR9" s="10"/>
      <c r="PCS9" s="10"/>
      <c r="PCT9" s="10"/>
      <c r="PCU9" s="10"/>
      <c r="PCV9" s="10"/>
      <c r="PCW9" s="10"/>
      <c r="PCX9" s="10"/>
      <c r="PCY9" s="10"/>
      <c r="PCZ9" s="10"/>
      <c r="PDA9" s="10"/>
      <c r="PDB9" s="10"/>
      <c r="PDC9" s="10"/>
      <c r="PDD9" s="10"/>
      <c r="PDE9" s="10"/>
      <c r="PDF9" s="10"/>
      <c r="PDG9" s="10"/>
      <c r="PDH9" s="10"/>
      <c r="PDI9" s="10"/>
      <c r="PDJ9" s="10"/>
      <c r="PDK9" s="10"/>
      <c r="PDL9" s="10"/>
      <c r="PDM9" s="10"/>
      <c r="PDN9" s="10"/>
      <c r="PDO9" s="10"/>
      <c r="PDP9" s="10"/>
      <c r="PDQ9" s="10"/>
      <c r="PDR9" s="10"/>
      <c r="PDS9" s="10"/>
      <c r="PDT9" s="10"/>
      <c r="PDU9" s="10"/>
      <c r="PDV9" s="10"/>
      <c r="PDW9" s="10"/>
      <c r="PDX9" s="10"/>
      <c r="PDY9" s="10"/>
      <c r="PDZ9" s="10"/>
      <c r="PEA9" s="10"/>
      <c r="PEB9" s="10"/>
      <c r="PEC9" s="10"/>
      <c r="PED9" s="10"/>
      <c r="PEE9" s="10"/>
      <c r="PEF9" s="10"/>
      <c r="PEG9" s="10"/>
      <c r="PEH9" s="10"/>
      <c r="PEI9" s="10"/>
      <c r="PEJ9" s="10"/>
      <c r="PEK9" s="10"/>
      <c r="PEL9" s="10"/>
      <c r="PEM9" s="10"/>
      <c r="PEN9" s="10"/>
      <c r="PEO9" s="10"/>
      <c r="PEP9" s="10"/>
      <c r="PEQ9" s="10"/>
      <c r="PER9" s="10"/>
      <c r="PES9" s="10"/>
      <c r="PET9" s="10"/>
      <c r="PEU9" s="10"/>
      <c r="PEV9" s="10"/>
      <c r="PEW9" s="10"/>
      <c r="PEX9" s="10"/>
      <c r="PEY9" s="10"/>
      <c r="PEZ9" s="10"/>
      <c r="PFA9" s="10"/>
      <c r="PFB9" s="10"/>
      <c r="PFC9" s="10"/>
      <c r="PFD9" s="10"/>
      <c r="PFE9" s="10"/>
      <c r="PFF9" s="10"/>
      <c r="PFG9" s="10"/>
      <c r="PFH9" s="10"/>
      <c r="PFI9" s="10"/>
      <c r="PFJ9" s="10"/>
      <c r="PFK9" s="10"/>
      <c r="PFL9" s="10"/>
      <c r="PFM9" s="10"/>
      <c r="PFN9" s="10"/>
      <c r="PFO9" s="10"/>
      <c r="PFP9" s="10"/>
      <c r="PFQ9" s="10"/>
      <c r="PFR9" s="10"/>
      <c r="PFS9" s="10"/>
      <c r="PFT9" s="10"/>
      <c r="PFU9" s="10"/>
      <c r="PFV9" s="10"/>
      <c r="PFW9" s="10"/>
      <c r="PFX9" s="10"/>
      <c r="PFY9" s="10"/>
      <c r="PFZ9" s="10"/>
      <c r="PGA9" s="10"/>
      <c r="PGB9" s="10"/>
      <c r="PGC9" s="10"/>
      <c r="PGD9" s="10"/>
      <c r="PGE9" s="10"/>
      <c r="PGF9" s="10"/>
      <c r="PGG9" s="10"/>
      <c r="PGH9" s="10"/>
      <c r="PGI9" s="10"/>
      <c r="PGJ9" s="10"/>
      <c r="PGK9" s="10"/>
      <c r="PGL9" s="10"/>
      <c r="PGM9" s="10"/>
      <c r="PGN9" s="10"/>
      <c r="PGO9" s="10"/>
      <c r="PGP9" s="10"/>
      <c r="PGQ9" s="10"/>
      <c r="PGR9" s="10"/>
      <c r="PGS9" s="10"/>
      <c r="PGT9" s="10"/>
      <c r="PGU9" s="10"/>
      <c r="PGV9" s="10"/>
      <c r="PGW9" s="10"/>
      <c r="PGX9" s="10"/>
      <c r="PGY9" s="10"/>
      <c r="PGZ9" s="10"/>
      <c r="PHA9" s="10"/>
      <c r="PHB9" s="10"/>
      <c r="PHC9" s="10"/>
      <c r="PHD9" s="10"/>
      <c r="PHE9" s="10"/>
      <c r="PHF9" s="10"/>
      <c r="PHG9" s="10"/>
      <c r="PHH9" s="10"/>
      <c r="PHI9" s="10"/>
      <c r="PHJ9" s="10"/>
      <c r="PHK9" s="10"/>
      <c r="PHL9" s="10"/>
      <c r="PHM9" s="10"/>
      <c r="PHN9" s="10"/>
      <c r="PHO9" s="10"/>
      <c r="PHP9" s="10"/>
      <c r="PHQ9" s="10"/>
      <c r="PHR9" s="10"/>
      <c r="PHS9" s="10"/>
      <c r="PHT9" s="10"/>
      <c r="PHU9" s="10"/>
      <c r="PHV9" s="10"/>
      <c r="PHW9" s="10"/>
      <c r="PHX9" s="10"/>
      <c r="PHY9" s="10"/>
      <c r="PHZ9" s="10"/>
      <c r="PIA9" s="10"/>
      <c r="PIB9" s="10"/>
      <c r="PIC9" s="10"/>
      <c r="PID9" s="10"/>
      <c r="PIE9" s="10"/>
      <c r="PIF9" s="10"/>
      <c r="PIG9" s="10"/>
      <c r="PIH9" s="10"/>
      <c r="PII9" s="10"/>
      <c r="PIJ9" s="10"/>
      <c r="PIK9" s="10"/>
      <c r="PIL9" s="10"/>
      <c r="PIM9" s="10"/>
      <c r="PIN9" s="10"/>
      <c r="PIO9" s="10"/>
      <c r="PIP9" s="10"/>
      <c r="PIQ9" s="10"/>
      <c r="PIR9" s="10"/>
      <c r="PIS9" s="10"/>
      <c r="PIT9" s="10"/>
      <c r="PIU9" s="10"/>
      <c r="PIV9" s="10"/>
      <c r="PIW9" s="10"/>
      <c r="PIX9" s="10"/>
      <c r="PIY9" s="10"/>
      <c r="PIZ9" s="10"/>
      <c r="PJA9" s="10"/>
      <c r="PJB9" s="10"/>
      <c r="PJC9" s="10"/>
      <c r="PJD9" s="10"/>
      <c r="PJE9" s="10"/>
      <c r="PJF9" s="10"/>
      <c r="PJG9" s="10"/>
      <c r="PJH9" s="10"/>
      <c r="PJI9" s="10"/>
      <c r="PJJ9" s="10"/>
      <c r="PJK9" s="10"/>
      <c r="PJL9" s="10"/>
      <c r="PJM9" s="10"/>
      <c r="PJN9" s="10"/>
      <c r="PJO9" s="10"/>
      <c r="PJP9" s="10"/>
      <c r="PJQ9" s="10"/>
      <c r="PJR9" s="10"/>
      <c r="PJS9" s="10"/>
      <c r="PJT9" s="10"/>
      <c r="PJU9" s="10"/>
      <c r="PJV9" s="10"/>
      <c r="PJW9" s="10"/>
      <c r="PJX9" s="10"/>
      <c r="PJY9" s="10"/>
      <c r="PJZ9" s="10"/>
      <c r="PKA9" s="10"/>
      <c r="PKB9" s="10"/>
      <c r="PKC9" s="10"/>
      <c r="PKD9" s="10"/>
      <c r="PKE9" s="10"/>
      <c r="PKF9" s="10"/>
      <c r="PKG9" s="10"/>
      <c r="PKH9" s="10"/>
      <c r="PKI9" s="10"/>
      <c r="PKJ9" s="10"/>
      <c r="PKK9" s="10"/>
      <c r="PKL9" s="10"/>
      <c r="PKM9" s="10"/>
      <c r="PKN9" s="10"/>
      <c r="PKO9" s="10"/>
      <c r="PKP9" s="10"/>
      <c r="PKQ9" s="10"/>
      <c r="PKR9" s="10"/>
      <c r="PKS9" s="10"/>
      <c r="PKT9" s="10"/>
      <c r="PKU9" s="10"/>
      <c r="PKV9" s="10"/>
      <c r="PKW9" s="10"/>
      <c r="PKX9" s="10"/>
      <c r="PKY9" s="10"/>
      <c r="PKZ9" s="10"/>
      <c r="PLA9" s="10"/>
      <c r="PLB9" s="10"/>
      <c r="PLC9" s="10"/>
      <c r="PLD9" s="10"/>
      <c r="PLE9" s="10"/>
      <c r="PLF9" s="10"/>
      <c r="PLG9" s="10"/>
      <c r="PLH9" s="10"/>
      <c r="PLI9" s="10"/>
      <c r="PLJ9" s="10"/>
      <c r="PLK9" s="10"/>
      <c r="PLL9" s="10"/>
      <c r="PLM9" s="10"/>
      <c r="PLN9" s="10"/>
      <c r="PLO9" s="10"/>
      <c r="PLP9" s="10"/>
      <c r="PLQ9" s="10"/>
      <c r="PLR9" s="10"/>
      <c r="PLS9" s="10"/>
      <c r="PLT9" s="10"/>
      <c r="PLU9" s="10"/>
      <c r="PLV9" s="10"/>
      <c r="PLW9" s="10"/>
      <c r="PLX9" s="10"/>
      <c r="PLY9" s="10"/>
      <c r="PLZ9" s="10"/>
      <c r="PMA9" s="10"/>
      <c r="PMB9" s="10"/>
      <c r="PMC9" s="10"/>
      <c r="PMD9" s="10"/>
      <c r="PME9" s="10"/>
      <c r="PMF9" s="10"/>
      <c r="PMG9" s="10"/>
      <c r="PMH9" s="10"/>
      <c r="PMI9" s="10"/>
      <c r="PMJ9" s="10"/>
      <c r="PMK9" s="10"/>
      <c r="PML9" s="10"/>
      <c r="PMM9" s="10"/>
      <c r="PMN9" s="10"/>
      <c r="PMO9" s="10"/>
      <c r="PMP9" s="10"/>
      <c r="PMQ9" s="10"/>
      <c r="PMR9" s="10"/>
      <c r="PMS9" s="10"/>
      <c r="PMT9" s="10"/>
      <c r="PMU9" s="10"/>
      <c r="PMV9" s="10"/>
      <c r="PMW9" s="10"/>
      <c r="PMX9" s="10"/>
      <c r="PMY9" s="10"/>
      <c r="PMZ9" s="10"/>
      <c r="PNA9" s="10"/>
      <c r="PNB9" s="10"/>
      <c r="PNC9" s="10"/>
      <c r="PND9" s="10"/>
      <c r="PNE9" s="10"/>
      <c r="PNF9" s="10"/>
      <c r="PNG9" s="10"/>
      <c r="PNH9" s="10"/>
      <c r="PNI9" s="10"/>
      <c r="PNJ9" s="10"/>
      <c r="PNK9" s="10"/>
      <c r="PNL9" s="10"/>
      <c r="PNM9" s="10"/>
      <c r="PNN9" s="10"/>
      <c r="PNO9" s="10"/>
      <c r="PNP9" s="10"/>
      <c r="PNQ9" s="10"/>
      <c r="PNR9" s="10"/>
      <c r="PNS9" s="10"/>
      <c r="PNT9" s="10"/>
      <c r="PNU9" s="10"/>
      <c r="PNV9" s="10"/>
      <c r="PNW9" s="10"/>
      <c r="PNX9" s="10"/>
      <c r="PNY9" s="10"/>
      <c r="PNZ9" s="10"/>
      <c r="POA9" s="10"/>
      <c r="POB9" s="10"/>
      <c r="POC9" s="10"/>
      <c r="POD9" s="10"/>
      <c r="POE9" s="10"/>
      <c r="POF9" s="10"/>
      <c r="POG9" s="10"/>
      <c r="POH9" s="10"/>
      <c r="POI9" s="10"/>
      <c r="POJ9" s="10"/>
      <c r="POK9" s="10"/>
      <c r="POL9" s="10"/>
      <c r="POM9" s="10"/>
      <c r="PON9" s="10"/>
      <c r="POO9" s="10"/>
      <c r="POP9" s="10"/>
      <c r="POQ9" s="10"/>
      <c r="POR9" s="10"/>
      <c r="POS9" s="10"/>
      <c r="POT9" s="10"/>
      <c r="POU9" s="10"/>
      <c r="POV9" s="10"/>
      <c r="POW9" s="10"/>
      <c r="POX9" s="10"/>
      <c r="POY9" s="10"/>
      <c r="POZ9" s="10"/>
      <c r="PPA9" s="10"/>
      <c r="PPB9" s="10"/>
      <c r="PPC9" s="10"/>
      <c r="PPD9" s="10"/>
      <c r="PPE9" s="10"/>
      <c r="PPF9" s="10"/>
      <c r="PPG9" s="10"/>
      <c r="PPH9" s="10"/>
      <c r="PPI9" s="10"/>
      <c r="PPJ9" s="10"/>
      <c r="PPK9" s="10"/>
      <c r="PPL9" s="10"/>
      <c r="PPM9" s="10"/>
      <c r="PPN9" s="10"/>
      <c r="PPO9" s="10"/>
      <c r="PPP9" s="10"/>
      <c r="PPQ9" s="10"/>
      <c r="PPR9" s="10"/>
      <c r="PPS9" s="10"/>
      <c r="PPT9" s="10"/>
      <c r="PPU9" s="10"/>
      <c r="PPV9" s="10"/>
      <c r="PPW9" s="10"/>
      <c r="PPX9" s="10"/>
      <c r="PPY9" s="10"/>
      <c r="PPZ9" s="10"/>
      <c r="PQA9" s="10"/>
      <c r="PQB9" s="10"/>
      <c r="PQC9" s="10"/>
      <c r="PQD9" s="10"/>
      <c r="PQE9" s="10"/>
      <c r="PQF9" s="10"/>
      <c r="PQG9" s="10"/>
      <c r="PQH9" s="10"/>
      <c r="PQI9" s="10"/>
      <c r="PQJ9" s="10"/>
      <c r="PQK9" s="10"/>
      <c r="PQL9" s="10"/>
      <c r="PQM9" s="10"/>
      <c r="PQN9" s="10"/>
      <c r="PQO9" s="10"/>
      <c r="PQP9" s="10"/>
      <c r="PQQ9" s="10"/>
      <c r="PQR9" s="10"/>
      <c r="PQS9" s="10"/>
      <c r="PQT9" s="10"/>
      <c r="PQU9" s="10"/>
      <c r="PQV9" s="10"/>
      <c r="PQW9" s="10"/>
      <c r="PQX9" s="10"/>
      <c r="PQY9" s="10"/>
      <c r="PQZ9" s="10"/>
      <c r="PRA9" s="10"/>
      <c r="PRB9" s="10"/>
      <c r="PRC9" s="10"/>
      <c r="PRD9" s="10"/>
      <c r="PRE9" s="10"/>
      <c r="PRF9" s="10"/>
      <c r="PRG9" s="10"/>
      <c r="PRH9" s="10"/>
      <c r="PRI9" s="10"/>
      <c r="PRJ9" s="10"/>
      <c r="PRK9" s="10"/>
      <c r="PRL9" s="10"/>
      <c r="PRM9" s="10"/>
      <c r="PRN9" s="10"/>
      <c r="PRO9" s="10"/>
      <c r="PRP9" s="10"/>
      <c r="PRQ9" s="10"/>
      <c r="PRR9" s="10"/>
      <c r="PRS9" s="10"/>
      <c r="PRT9" s="10"/>
      <c r="PRU9" s="10"/>
      <c r="PRV9" s="10"/>
      <c r="PRW9" s="10"/>
      <c r="PRX9" s="10"/>
      <c r="PRY9" s="10"/>
      <c r="PRZ9" s="10"/>
      <c r="PSA9" s="10"/>
      <c r="PSB9" s="10"/>
      <c r="PSC9" s="10"/>
      <c r="PSD9" s="10"/>
      <c r="PSE9" s="10"/>
      <c r="PSF9" s="10"/>
      <c r="PSG9" s="10"/>
      <c r="PSH9" s="10"/>
      <c r="PSI9" s="10"/>
      <c r="PSJ9" s="10"/>
      <c r="PSK9" s="10"/>
      <c r="PSL9" s="10"/>
      <c r="PSM9" s="10"/>
      <c r="PSN9" s="10"/>
      <c r="PSO9" s="10"/>
      <c r="PSP9" s="10"/>
      <c r="PSQ9" s="10"/>
      <c r="PSR9" s="10"/>
      <c r="PSS9" s="10"/>
      <c r="PST9" s="10"/>
      <c r="PSU9" s="10"/>
      <c r="PSV9" s="10"/>
      <c r="PSW9" s="10"/>
      <c r="PSX9" s="10"/>
      <c r="PSY9" s="10"/>
      <c r="PSZ9" s="10"/>
      <c r="PTA9" s="10"/>
      <c r="PTB9" s="10"/>
      <c r="PTC9" s="10"/>
      <c r="PTD9" s="10"/>
      <c r="PTE9" s="10"/>
      <c r="PTF9" s="10"/>
      <c r="PTG9" s="10"/>
      <c r="PTH9" s="10"/>
      <c r="PTI9" s="10"/>
      <c r="PTJ9" s="10"/>
      <c r="PTK9" s="10"/>
      <c r="PTL9" s="10"/>
      <c r="PTM9" s="10"/>
      <c r="PTN9" s="10"/>
      <c r="PTO9" s="10"/>
      <c r="PTP9" s="10"/>
      <c r="PTQ9" s="10"/>
      <c r="PTR9" s="10"/>
      <c r="PTS9" s="10"/>
      <c r="PTT9" s="10"/>
      <c r="PTU9" s="10"/>
      <c r="PTV9" s="10"/>
      <c r="PTW9" s="10"/>
      <c r="PTX9" s="10"/>
      <c r="PTY9" s="10"/>
      <c r="PTZ9" s="10"/>
      <c r="PUA9" s="10"/>
      <c r="PUB9" s="10"/>
      <c r="PUC9" s="10"/>
      <c r="PUD9" s="10"/>
      <c r="PUE9" s="10"/>
      <c r="PUF9" s="10"/>
      <c r="PUG9" s="10"/>
      <c r="PUH9" s="10"/>
      <c r="PUI9" s="10"/>
      <c r="PUJ9" s="10"/>
      <c r="PUK9" s="10"/>
      <c r="PUL9" s="10"/>
      <c r="PUM9" s="10"/>
      <c r="PUN9" s="10"/>
      <c r="PUO9" s="10"/>
      <c r="PUP9" s="10"/>
      <c r="PUQ9" s="10"/>
      <c r="PUR9" s="10"/>
      <c r="PUS9" s="10"/>
      <c r="PUT9" s="10"/>
      <c r="PUU9" s="10"/>
      <c r="PUV9" s="10"/>
      <c r="PUW9" s="10"/>
      <c r="PUX9" s="10"/>
      <c r="PUY9" s="10"/>
      <c r="PUZ9" s="10"/>
      <c r="PVA9" s="10"/>
      <c r="PVB9" s="10"/>
      <c r="PVC9" s="10"/>
      <c r="PVD9" s="10"/>
      <c r="PVE9" s="10"/>
      <c r="PVF9" s="10"/>
      <c r="PVG9" s="10"/>
      <c r="PVH9" s="10"/>
      <c r="PVI9" s="10"/>
      <c r="PVJ9" s="10"/>
      <c r="PVK9" s="10"/>
      <c r="PVL9" s="10"/>
      <c r="PVM9" s="10"/>
      <c r="PVN9" s="10"/>
      <c r="PVO9" s="10"/>
      <c r="PVP9" s="10"/>
      <c r="PVQ9" s="10"/>
      <c r="PVR9" s="10"/>
      <c r="PVS9" s="10"/>
      <c r="PVT9" s="10"/>
      <c r="PVU9" s="10"/>
      <c r="PVV9" s="10"/>
      <c r="PVW9" s="10"/>
      <c r="PVX9" s="10"/>
      <c r="PVY9" s="10"/>
      <c r="PVZ9" s="10"/>
      <c r="PWA9" s="10"/>
      <c r="PWB9" s="10"/>
      <c r="PWC9" s="10"/>
      <c r="PWD9" s="10"/>
      <c r="PWE9" s="10"/>
      <c r="PWF9" s="10"/>
      <c r="PWG9" s="10"/>
      <c r="PWH9" s="10"/>
      <c r="PWI9" s="10"/>
      <c r="PWJ9" s="10"/>
      <c r="PWK9" s="10"/>
      <c r="PWL9" s="10"/>
      <c r="PWM9" s="10"/>
      <c r="PWN9" s="10"/>
      <c r="PWO9" s="10"/>
      <c r="PWP9" s="10"/>
      <c r="PWQ9" s="10"/>
      <c r="PWR9" s="10"/>
      <c r="PWS9" s="10"/>
      <c r="PWT9" s="10"/>
      <c r="PWU9" s="10"/>
      <c r="PWV9" s="10"/>
      <c r="PWW9" s="10"/>
      <c r="PWX9" s="10"/>
      <c r="PWY9" s="10"/>
      <c r="PWZ9" s="10"/>
      <c r="PXA9" s="10"/>
      <c r="PXB9" s="10"/>
      <c r="PXC9" s="10"/>
      <c r="PXD9" s="10"/>
      <c r="PXE9" s="10"/>
      <c r="PXF9" s="10"/>
      <c r="PXG9" s="10"/>
      <c r="PXH9" s="10"/>
      <c r="PXI9" s="10"/>
      <c r="PXJ9" s="10"/>
      <c r="PXK9" s="10"/>
      <c r="PXL9" s="10"/>
      <c r="PXM9" s="10"/>
      <c r="PXN9" s="10"/>
      <c r="PXO9" s="10"/>
      <c r="PXP9" s="10"/>
      <c r="PXQ9" s="10"/>
      <c r="PXR9" s="10"/>
      <c r="PXS9" s="10"/>
      <c r="PXT9" s="10"/>
      <c r="PXU9" s="10"/>
      <c r="PXV9" s="10"/>
      <c r="PXW9" s="10"/>
      <c r="PXX9" s="10"/>
      <c r="PXY9" s="10"/>
      <c r="PXZ9" s="10"/>
      <c r="PYA9" s="10"/>
      <c r="PYB9" s="10"/>
      <c r="PYC9" s="10"/>
      <c r="PYD9" s="10"/>
      <c r="PYE9" s="10"/>
      <c r="PYF9" s="10"/>
      <c r="PYG9" s="10"/>
      <c r="PYH9" s="10"/>
      <c r="PYI9" s="10"/>
      <c r="PYJ9" s="10"/>
      <c r="PYK9" s="10"/>
      <c r="PYL9" s="10"/>
      <c r="PYM9" s="10"/>
      <c r="PYN9" s="10"/>
      <c r="PYO9" s="10"/>
      <c r="PYP9" s="10"/>
      <c r="PYQ9" s="10"/>
      <c r="PYR9" s="10"/>
      <c r="PYS9" s="10"/>
      <c r="PYT9" s="10"/>
      <c r="PYU9" s="10"/>
      <c r="PYV9" s="10"/>
      <c r="PYW9" s="10"/>
      <c r="PYX9" s="10"/>
      <c r="PYY9" s="10"/>
      <c r="PYZ9" s="10"/>
      <c r="PZA9" s="10"/>
      <c r="PZB9" s="10"/>
      <c r="PZC9" s="10"/>
      <c r="PZD9" s="10"/>
      <c r="PZE9" s="10"/>
      <c r="PZF9" s="10"/>
      <c r="PZG9" s="10"/>
      <c r="PZH9" s="10"/>
      <c r="PZI9" s="10"/>
      <c r="PZJ9" s="10"/>
      <c r="PZK9" s="10"/>
      <c r="PZL9" s="10"/>
      <c r="PZM9" s="10"/>
      <c r="PZN9" s="10"/>
      <c r="PZO9" s="10"/>
      <c r="PZP9" s="10"/>
      <c r="PZQ9" s="10"/>
      <c r="PZR9" s="10"/>
      <c r="PZS9" s="10"/>
      <c r="PZT9" s="10"/>
      <c r="PZU9" s="10"/>
      <c r="PZV9" s="10"/>
      <c r="PZW9" s="10"/>
      <c r="PZX9" s="10"/>
      <c r="PZY9" s="10"/>
      <c r="PZZ9" s="10"/>
      <c r="QAA9" s="10"/>
      <c r="QAB9" s="10"/>
      <c r="QAC9" s="10"/>
      <c r="QAD9" s="10"/>
      <c r="QAE9" s="10"/>
      <c r="QAF9" s="10"/>
      <c r="QAG9" s="10"/>
      <c r="QAH9" s="10"/>
      <c r="QAI9" s="10"/>
      <c r="QAJ9" s="10"/>
      <c r="QAK9" s="10"/>
      <c r="QAL9" s="10"/>
      <c r="QAM9" s="10"/>
      <c r="QAN9" s="10"/>
      <c r="QAO9" s="10"/>
      <c r="QAP9" s="10"/>
      <c r="QAQ9" s="10"/>
      <c r="QAR9" s="10"/>
      <c r="QAS9" s="10"/>
      <c r="QAT9" s="10"/>
      <c r="QAU9" s="10"/>
      <c r="QAV9" s="10"/>
      <c r="QAW9" s="10"/>
      <c r="QAX9" s="10"/>
      <c r="QAY9" s="10"/>
      <c r="QAZ9" s="10"/>
      <c r="QBA9" s="10"/>
      <c r="QBB9" s="10"/>
      <c r="QBC9" s="10"/>
      <c r="QBD9" s="10"/>
      <c r="QBE9" s="10"/>
      <c r="QBF9" s="10"/>
      <c r="QBG9" s="10"/>
      <c r="QBH9" s="10"/>
      <c r="QBI9" s="10"/>
      <c r="QBJ9" s="10"/>
      <c r="QBK9" s="10"/>
      <c r="QBL9" s="10"/>
      <c r="QBM9" s="10"/>
      <c r="QBN9" s="10"/>
      <c r="QBO9" s="10"/>
      <c r="QBP9" s="10"/>
      <c r="QBQ9" s="10"/>
      <c r="QBR9" s="10"/>
      <c r="QBS9" s="10"/>
      <c r="QBT9" s="10"/>
      <c r="QBU9" s="10"/>
      <c r="QBV9" s="10"/>
      <c r="QBW9" s="10"/>
      <c r="QBX9" s="10"/>
      <c r="QBY9" s="10"/>
      <c r="QBZ9" s="10"/>
      <c r="QCA9" s="10"/>
      <c r="QCB9" s="10"/>
      <c r="QCC9" s="10"/>
      <c r="QCD9" s="10"/>
      <c r="QCE9" s="10"/>
      <c r="QCF9" s="10"/>
      <c r="QCG9" s="10"/>
      <c r="QCH9" s="10"/>
      <c r="QCI9" s="10"/>
      <c r="QCJ9" s="10"/>
      <c r="QCK9" s="10"/>
      <c r="QCL9" s="10"/>
      <c r="QCM9" s="10"/>
      <c r="QCN9" s="10"/>
      <c r="QCO9" s="10"/>
      <c r="QCP9" s="10"/>
      <c r="QCQ9" s="10"/>
      <c r="QCR9" s="10"/>
      <c r="QCS9" s="10"/>
      <c r="QCT9" s="10"/>
      <c r="QCU9" s="10"/>
      <c r="QCV9" s="10"/>
      <c r="QCW9" s="10"/>
      <c r="QCX9" s="10"/>
      <c r="QCY9" s="10"/>
      <c r="QCZ9" s="10"/>
      <c r="QDA9" s="10"/>
      <c r="QDB9" s="10"/>
      <c r="QDC9" s="10"/>
      <c r="QDD9" s="10"/>
      <c r="QDE9" s="10"/>
      <c r="QDF9" s="10"/>
      <c r="QDG9" s="10"/>
      <c r="QDH9" s="10"/>
      <c r="QDI9" s="10"/>
      <c r="QDJ9" s="10"/>
      <c r="QDK9" s="10"/>
      <c r="QDL9" s="10"/>
      <c r="QDM9" s="10"/>
      <c r="QDN9" s="10"/>
      <c r="QDO9" s="10"/>
      <c r="QDP9" s="10"/>
      <c r="QDQ9" s="10"/>
      <c r="QDR9" s="10"/>
      <c r="QDS9" s="10"/>
      <c r="QDT9" s="10"/>
      <c r="QDU9" s="10"/>
      <c r="QDV9" s="10"/>
      <c r="QDW9" s="10"/>
      <c r="QDX9" s="10"/>
      <c r="QDY9" s="10"/>
      <c r="QDZ9" s="10"/>
      <c r="QEA9" s="10"/>
      <c r="QEB9" s="10"/>
      <c r="QEC9" s="10"/>
      <c r="QED9" s="10"/>
      <c r="QEE9" s="10"/>
      <c r="QEF9" s="10"/>
      <c r="QEG9" s="10"/>
      <c r="QEH9" s="10"/>
      <c r="QEI9" s="10"/>
      <c r="QEJ9" s="10"/>
      <c r="QEK9" s="10"/>
      <c r="QEL9" s="10"/>
      <c r="QEM9" s="10"/>
      <c r="QEN9" s="10"/>
      <c r="QEO9" s="10"/>
      <c r="QEP9" s="10"/>
      <c r="QEQ9" s="10"/>
      <c r="QER9" s="10"/>
      <c r="QES9" s="10"/>
      <c r="QET9" s="10"/>
      <c r="QEU9" s="10"/>
      <c r="QEV9" s="10"/>
      <c r="QEW9" s="10"/>
      <c r="QEX9" s="10"/>
      <c r="QEY9" s="10"/>
      <c r="QEZ9" s="10"/>
      <c r="QFA9" s="10"/>
      <c r="QFB9" s="10"/>
      <c r="QFC9" s="10"/>
      <c r="QFD9" s="10"/>
      <c r="QFE9" s="10"/>
      <c r="QFF9" s="10"/>
      <c r="QFG9" s="10"/>
      <c r="QFH9" s="10"/>
      <c r="QFI9" s="10"/>
      <c r="QFJ9" s="10"/>
      <c r="QFK9" s="10"/>
      <c r="QFL9" s="10"/>
      <c r="QFM9" s="10"/>
      <c r="QFN9" s="10"/>
      <c r="QFO9" s="10"/>
      <c r="QFP9" s="10"/>
      <c r="QFQ9" s="10"/>
      <c r="QFR9" s="10"/>
      <c r="QFS9" s="10"/>
      <c r="QFT9" s="10"/>
      <c r="QFU9" s="10"/>
      <c r="QFV9" s="10"/>
      <c r="QFW9" s="10"/>
      <c r="QFX9" s="10"/>
      <c r="QFY9" s="10"/>
      <c r="QFZ9" s="10"/>
      <c r="QGA9" s="10"/>
      <c r="QGB9" s="10"/>
      <c r="QGC9" s="10"/>
      <c r="QGD9" s="10"/>
      <c r="QGE9" s="10"/>
      <c r="QGF9" s="10"/>
      <c r="QGG9" s="10"/>
      <c r="QGH9" s="10"/>
      <c r="QGI9" s="10"/>
      <c r="QGJ9" s="10"/>
      <c r="QGK9" s="10"/>
      <c r="QGL9" s="10"/>
      <c r="QGM9" s="10"/>
      <c r="QGN9" s="10"/>
      <c r="QGO9" s="10"/>
      <c r="QGP9" s="10"/>
      <c r="QGQ9" s="10"/>
      <c r="QGR9" s="10"/>
      <c r="QGS9" s="10"/>
      <c r="QGT9" s="10"/>
      <c r="QGU9" s="10"/>
      <c r="QGV9" s="10"/>
      <c r="QGW9" s="10"/>
      <c r="QGX9" s="10"/>
      <c r="QGY9" s="10"/>
      <c r="QGZ9" s="10"/>
      <c r="QHA9" s="10"/>
      <c r="QHB9" s="10"/>
      <c r="QHC9" s="10"/>
      <c r="QHD9" s="10"/>
      <c r="QHE9" s="10"/>
      <c r="QHF9" s="10"/>
      <c r="QHG9" s="10"/>
      <c r="QHH9" s="10"/>
      <c r="QHI9" s="10"/>
      <c r="QHJ9" s="10"/>
      <c r="QHK9" s="10"/>
      <c r="QHL9" s="10"/>
      <c r="QHM9" s="10"/>
      <c r="QHN9" s="10"/>
      <c r="QHO9" s="10"/>
      <c r="QHP9" s="10"/>
      <c r="QHQ9" s="10"/>
      <c r="QHR9" s="10"/>
      <c r="QHS9" s="10"/>
      <c r="QHT9" s="10"/>
      <c r="QHU9" s="10"/>
      <c r="QHV9" s="10"/>
      <c r="QHW9" s="10"/>
      <c r="QHX9" s="10"/>
      <c r="QHY9" s="10"/>
      <c r="QHZ9" s="10"/>
      <c r="QIA9" s="10"/>
      <c r="QIB9" s="10"/>
      <c r="QIC9" s="10"/>
      <c r="QID9" s="10"/>
      <c r="QIE9" s="10"/>
      <c r="QIF9" s="10"/>
      <c r="QIG9" s="10"/>
      <c r="QIH9" s="10"/>
      <c r="QII9" s="10"/>
      <c r="QIJ9" s="10"/>
      <c r="QIK9" s="10"/>
      <c r="QIL9" s="10"/>
      <c r="QIM9" s="10"/>
      <c r="QIN9" s="10"/>
      <c r="QIO9" s="10"/>
      <c r="QIP9" s="10"/>
      <c r="QIQ9" s="10"/>
      <c r="QIR9" s="10"/>
      <c r="QIS9" s="10"/>
      <c r="QIT9" s="10"/>
      <c r="QIU9" s="10"/>
      <c r="QIV9" s="10"/>
      <c r="QIW9" s="10"/>
      <c r="QIX9" s="10"/>
      <c r="QIY9" s="10"/>
      <c r="QIZ9" s="10"/>
      <c r="QJA9" s="10"/>
      <c r="QJB9" s="10"/>
      <c r="QJC9" s="10"/>
      <c r="QJD9" s="10"/>
      <c r="QJE9" s="10"/>
      <c r="QJF9" s="10"/>
      <c r="QJG9" s="10"/>
      <c r="QJH9" s="10"/>
      <c r="QJI9" s="10"/>
      <c r="QJJ9" s="10"/>
      <c r="QJK9" s="10"/>
      <c r="QJL9" s="10"/>
      <c r="QJM9" s="10"/>
      <c r="QJN9" s="10"/>
      <c r="QJO9" s="10"/>
      <c r="QJP9" s="10"/>
      <c r="QJQ9" s="10"/>
      <c r="QJR9" s="10"/>
      <c r="QJS9" s="10"/>
      <c r="QJT9" s="10"/>
      <c r="QJU9" s="10"/>
      <c r="QJV9" s="10"/>
      <c r="QJW9" s="10"/>
      <c r="QJX9" s="10"/>
      <c r="QJY9" s="10"/>
      <c r="QJZ9" s="10"/>
      <c r="QKA9" s="10"/>
      <c r="QKB9" s="10"/>
      <c r="QKC9" s="10"/>
      <c r="QKD9" s="10"/>
      <c r="QKE9" s="10"/>
      <c r="QKF9" s="10"/>
      <c r="QKG9" s="10"/>
      <c r="QKH9" s="10"/>
      <c r="QKI9" s="10"/>
      <c r="QKJ9" s="10"/>
      <c r="QKK9" s="10"/>
      <c r="QKL9" s="10"/>
      <c r="QKM9" s="10"/>
      <c r="QKN9" s="10"/>
      <c r="QKO9" s="10"/>
      <c r="QKP9" s="10"/>
      <c r="QKQ9" s="10"/>
      <c r="QKR9" s="10"/>
      <c r="QKS9" s="10"/>
      <c r="QKT9" s="10"/>
      <c r="QKU9" s="10"/>
      <c r="QKV9" s="10"/>
      <c r="QKW9" s="10"/>
      <c r="QKX9" s="10"/>
      <c r="QKY9" s="10"/>
      <c r="QKZ9" s="10"/>
      <c r="QLA9" s="10"/>
      <c r="QLB9" s="10"/>
      <c r="QLC9" s="10"/>
      <c r="QLD9" s="10"/>
      <c r="QLE9" s="10"/>
      <c r="QLF9" s="10"/>
      <c r="QLG9" s="10"/>
      <c r="QLH9" s="10"/>
      <c r="QLI9" s="10"/>
      <c r="QLJ9" s="10"/>
      <c r="QLK9" s="10"/>
      <c r="QLL9" s="10"/>
      <c r="QLM9" s="10"/>
      <c r="QLN9" s="10"/>
      <c r="QLO9" s="10"/>
      <c r="QLP9" s="10"/>
      <c r="QLQ9" s="10"/>
      <c r="QLR9" s="10"/>
      <c r="QLS9" s="10"/>
      <c r="QLT9" s="10"/>
      <c r="QLU9" s="10"/>
      <c r="QLV9" s="10"/>
      <c r="QLW9" s="10"/>
      <c r="QLX9" s="10"/>
      <c r="QLY9" s="10"/>
      <c r="QLZ9" s="10"/>
      <c r="QMA9" s="10"/>
      <c r="QMB9" s="10"/>
      <c r="QMC9" s="10"/>
      <c r="QMD9" s="10"/>
      <c r="QME9" s="10"/>
      <c r="QMF9" s="10"/>
      <c r="QMG9" s="10"/>
      <c r="QMH9" s="10"/>
      <c r="QMI9" s="10"/>
      <c r="QMJ9" s="10"/>
      <c r="QMK9" s="10"/>
      <c r="QML9" s="10"/>
      <c r="QMM9" s="10"/>
      <c r="QMN9" s="10"/>
      <c r="QMO9" s="10"/>
      <c r="QMP9" s="10"/>
      <c r="QMQ9" s="10"/>
      <c r="QMR9" s="10"/>
      <c r="QMS9" s="10"/>
      <c r="QMT9" s="10"/>
      <c r="QMU9" s="10"/>
      <c r="QMV9" s="10"/>
      <c r="QMW9" s="10"/>
      <c r="QMX9" s="10"/>
      <c r="QMY9" s="10"/>
      <c r="QMZ9" s="10"/>
      <c r="QNA9" s="10"/>
      <c r="QNB9" s="10"/>
      <c r="QNC9" s="10"/>
      <c r="QND9" s="10"/>
      <c r="QNE9" s="10"/>
      <c r="QNF9" s="10"/>
      <c r="QNG9" s="10"/>
      <c r="QNH9" s="10"/>
      <c r="QNI9" s="10"/>
      <c r="QNJ9" s="10"/>
      <c r="QNK9" s="10"/>
      <c r="QNL9" s="10"/>
      <c r="QNM9" s="10"/>
      <c r="QNN9" s="10"/>
      <c r="QNO9" s="10"/>
      <c r="QNP9" s="10"/>
      <c r="QNQ9" s="10"/>
      <c r="QNR9" s="10"/>
      <c r="QNS9" s="10"/>
      <c r="QNT9" s="10"/>
      <c r="QNU9" s="10"/>
      <c r="QNV9" s="10"/>
      <c r="QNW9" s="10"/>
      <c r="QNX9" s="10"/>
      <c r="QNY9" s="10"/>
      <c r="QNZ9" s="10"/>
      <c r="QOA9" s="10"/>
      <c r="QOB9" s="10"/>
      <c r="QOC9" s="10"/>
      <c r="QOD9" s="10"/>
      <c r="QOE9" s="10"/>
      <c r="QOF9" s="10"/>
      <c r="QOG9" s="10"/>
      <c r="QOH9" s="10"/>
      <c r="QOI9" s="10"/>
      <c r="QOJ9" s="10"/>
      <c r="QOK9" s="10"/>
      <c r="QOL9" s="10"/>
      <c r="QOM9" s="10"/>
      <c r="QON9" s="10"/>
      <c r="QOO9" s="10"/>
      <c r="QOP9" s="10"/>
      <c r="QOQ9" s="10"/>
      <c r="QOR9" s="10"/>
      <c r="QOS9" s="10"/>
      <c r="QOT9" s="10"/>
      <c r="QOU9" s="10"/>
      <c r="QOV9" s="10"/>
      <c r="QOW9" s="10"/>
      <c r="QOX9" s="10"/>
      <c r="QOY9" s="10"/>
      <c r="QOZ9" s="10"/>
      <c r="QPA9" s="10"/>
      <c r="QPB9" s="10"/>
      <c r="QPC9" s="10"/>
      <c r="QPD9" s="10"/>
      <c r="QPE9" s="10"/>
      <c r="QPF9" s="10"/>
      <c r="QPG9" s="10"/>
      <c r="QPH9" s="10"/>
      <c r="QPI9" s="10"/>
      <c r="QPJ9" s="10"/>
      <c r="QPK9" s="10"/>
      <c r="QPL9" s="10"/>
      <c r="QPM9" s="10"/>
      <c r="QPN9" s="10"/>
      <c r="QPO9" s="10"/>
      <c r="QPP9" s="10"/>
      <c r="QPQ9" s="10"/>
      <c r="QPR9" s="10"/>
      <c r="QPS9" s="10"/>
      <c r="QPT9" s="10"/>
      <c r="QPU9" s="10"/>
      <c r="QPV9" s="10"/>
      <c r="QPW9" s="10"/>
      <c r="QPX9" s="10"/>
      <c r="QPY9" s="10"/>
      <c r="QPZ9" s="10"/>
      <c r="QQA9" s="10"/>
      <c r="QQB9" s="10"/>
      <c r="QQC9" s="10"/>
      <c r="QQD9" s="10"/>
      <c r="QQE9" s="10"/>
      <c r="QQF9" s="10"/>
      <c r="QQG9" s="10"/>
      <c r="QQH9" s="10"/>
      <c r="QQI9" s="10"/>
      <c r="QQJ9" s="10"/>
      <c r="QQK9" s="10"/>
      <c r="QQL9" s="10"/>
      <c r="QQM9" s="10"/>
      <c r="QQN9" s="10"/>
      <c r="QQO9" s="10"/>
      <c r="QQP9" s="10"/>
      <c r="QQQ9" s="10"/>
      <c r="QQR9" s="10"/>
      <c r="QQS9" s="10"/>
      <c r="QQT9" s="10"/>
      <c r="QQU9" s="10"/>
      <c r="QQV9" s="10"/>
      <c r="QQW9" s="10"/>
      <c r="QQX9" s="10"/>
      <c r="QQY9" s="10"/>
      <c r="QQZ9" s="10"/>
      <c r="QRA9" s="10"/>
      <c r="QRB9" s="10"/>
      <c r="QRC9" s="10"/>
      <c r="QRD9" s="10"/>
      <c r="QRE9" s="10"/>
      <c r="QRF9" s="10"/>
      <c r="QRG9" s="10"/>
      <c r="QRH9" s="10"/>
      <c r="QRI9" s="10"/>
      <c r="QRJ9" s="10"/>
      <c r="QRK9" s="10"/>
      <c r="QRL9" s="10"/>
      <c r="QRM9" s="10"/>
      <c r="QRN9" s="10"/>
      <c r="QRO9" s="10"/>
      <c r="QRP9" s="10"/>
      <c r="QRQ9" s="10"/>
      <c r="QRR9" s="10"/>
      <c r="QRS9" s="10"/>
      <c r="QRT9" s="10"/>
      <c r="QRU9" s="10"/>
      <c r="QRV9" s="10"/>
      <c r="QRW9" s="10"/>
      <c r="QRX9" s="10"/>
      <c r="QRY9" s="10"/>
      <c r="QRZ9" s="10"/>
      <c r="QSA9" s="10"/>
      <c r="QSB9" s="10"/>
      <c r="QSC9" s="10"/>
      <c r="QSD9" s="10"/>
      <c r="QSE9" s="10"/>
      <c r="QSF9" s="10"/>
      <c r="QSG9" s="10"/>
      <c r="QSH9" s="10"/>
      <c r="QSI9" s="10"/>
      <c r="QSJ9" s="10"/>
      <c r="QSK9" s="10"/>
      <c r="QSL9" s="10"/>
      <c r="QSM9" s="10"/>
      <c r="QSN9" s="10"/>
      <c r="QSO9" s="10"/>
      <c r="QSP9" s="10"/>
      <c r="QSQ9" s="10"/>
      <c r="QSR9" s="10"/>
      <c r="QSS9" s="10"/>
      <c r="QST9" s="10"/>
      <c r="QSU9" s="10"/>
      <c r="QSV9" s="10"/>
      <c r="QSW9" s="10"/>
      <c r="QSX9" s="10"/>
      <c r="QSY9" s="10"/>
      <c r="QSZ9" s="10"/>
      <c r="QTA9" s="10"/>
      <c r="QTB9" s="10"/>
      <c r="QTC9" s="10"/>
      <c r="QTD9" s="10"/>
      <c r="QTE9" s="10"/>
      <c r="QTF9" s="10"/>
      <c r="QTG9" s="10"/>
      <c r="QTH9" s="10"/>
      <c r="QTI9" s="10"/>
      <c r="QTJ9" s="10"/>
      <c r="QTK9" s="10"/>
      <c r="QTL9" s="10"/>
      <c r="QTM9" s="10"/>
      <c r="QTN9" s="10"/>
      <c r="QTO9" s="10"/>
      <c r="QTP9" s="10"/>
      <c r="QTQ9" s="10"/>
      <c r="QTR9" s="10"/>
      <c r="QTS9" s="10"/>
      <c r="QTT9" s="10"/>
      <c r="QTU9" s="10"/>
      <c r="QTV9" s="10"/>
      <c r="QTW9" s="10"/>
      <c r="QTX9" s="10"/>
      <c r="QTY9" s="10"/>
      <c r="QTZ9" s="10"/>
      <c r="QUA9" s="10"/>
      <c r="QUB9" s="10"/>
      <c r="QUC9" s="10"/>
      <c r="QUD9" s="10"/>
      <c r="QUE9" s="10"/>
      <c r="QUF9" s="10"/>
      <c r="QUG9" s="10"/>
      <c r="QUH9" s="10"/>
      <c r="QUI9" s="10"/>
      <c r="QUJ9" s="10"/>
      <c r="QUK9" s="10"/>
      <c r="QUL9" s="10"/>
      <c r="QUM9" s="10"/>
      <c r="QUN9" s="10"/>
      <c r="QUO9" s="10"/>
      <c r="QUP9" s="10"/>
      <c r="QUQ9" s="10"/>
      <c r="QUR9" s="10"/>
      <c r="QUS9" s="10"/>
      <c r="QUT9" s="10"/>
      <c r="QUU9" s="10"/>
      <c r="QUV9" s="10"/>
      <c r="QUW9" s="10"/>
      <c r="QUX9" s="10"/>
      <c r="QUY9" s="10"/>
      <c r="QUZ9" s="10"/>
      <c r="QVA9" s="10"/>
      <c r="QVB9" s="10"/>
      <c r="QVC9" s="10"/>
      <c r="QVD9" s="10"/>
      <c r="QVE9" s="10"/>
      <c r="QVF9" s="10"/>
      <c r="QVG9" s="10"/>
      <c r="QVH9" s="10"/>
      <c r="QVI9" s="10"/>
      <c r="QVJ9" s="10"/>
      <c r="QVK9" s="10"/>
      <c r="QVL9" s="10"/>
      <c r="QVM9" s="10"/>
      <c r="QVN9" s="10"/>
      <c r="QVO9" s="10"/>
      <c r="QVP9" s="10"/>
      <c r="QVQ9" s="10"/>
      <c r="QVR9" s="10"/>
      <c r="QVS9" s="10"/>
      <c r="QVT9" s="10"/>
      <c r="QVU9" s="10"/>
      <c r="QVV9" s="10"/>
      <c r="QVW9" s="10"/>
      <c r="QVX9" s="10"/>
      <c r="QVY9" s="10"/>
      <c r="QVZ9" s="10"/>
      <c r="QWA9" s="10"/>
      <c r="QWB9" s="10"/>
      <c r="QWC9" s="10"/>
      <c r="QWD9" s="10"/>
      <c r="QWE9" s="10"/>
      <c r="QWF9" s="10"/>
      <c r="QWG9" s="10"/>
      <c r="QWH9" s="10"/>
      <c r="QWI9" s="10"/>
      <c r="QWJ9" s="10"/>
      <c r="QWK9" s="10"/>
      <c r="QWL9" s="10"/>
      <c r="QWM9" s="10"/>
      <c r="QWN9" s="10"/>
      <c r="QWO9" s="10"/>
      <c r="QWP9" s="10"/>
      <c r="QWQ9" s="10"/>
      <c r="QWR9" s="10"/>
      <c r="QWS9" s="10"/>
      <c r="QWT9" s="10"/>
      <c r="QWU9" s="10"/>
      <c r="QWV9" s="10"/>
      <c r="QWW9" s="10"/>
      <c r="QWX9" s="10"/>
      <c r="QWY9" s="10"/>
      <c r="QWZ9" s="10"/>
      <c r="QXA9" s="10"/>
      <c r="QXB9" s="10"/>
      <c r="QXC9" s="10"/>
      <c r="QXD9" s="10"/>
      <c r="QXE9" s="10"/>
      <c r="QXF9" s="10"/>
      <c r="QXG9" s="10"/>
      <c r="QXH9" s="10"/>
      <c r="QXI9" s="10"/>
      <c r="QXJ9" s="10"/>
      <c r="QXK9" s="10"/>
      <c r="QXL9" s="10"/>
      <c r="QXM9" s="10"/>
      <c r="QXN9" s="10"/>
      <c r="QXO9" s="10"/>
      <c r="QXP9" s="10"/>
      <c r="QXQ9" s="10"/>
      <c r="QXR9" s="10"/>
      <c r="QXS9" s="10"/>
      <c r="QXT9" s="10"/>
      <c r="QXU9" s="10"/>
      <c r="QXV9" s="10"/>
      <c r="QXW9" s="10"/>
      <c r="QXX9" s="10"/>
      <c r="QXY9" s="10"/>
      <c r="QXZ9" s="10"/>
      <c r="QYA9" s="10"/>
      <c r="QYB9" s="10"/>
      <c r="QYC9" s="10"/>
      <c r="QYD9" s="10"/>
      <c r="QYE9" s="10"/>
      <c r="QYF9" s="10"/>
      <c r="QYG9" s="10"/>
      <c r="QYH9" s="10"/>
      <c r="QYI9" s="10"/>
      <c r="QYJ9" s="10"/>
      <c r="QYK9" s="10"/>
      <c r="QYL9" s="10"/>
      <c r="QYM9" s="10"/>
      <c r="QYN9" s="10"/>
      <c r="QYO9" s="10"/>
      <c r="QYP9" s="10"/>
      <c r="QYQ9" s="10"/>
      <c r="QYR9" s="10"/>
      <c r="QYS9" s="10"/>
      <c r="QYT9" s="10"/>
      <c r="QYU9" s="10"/>
      <c r="QYV9" s="10"/>
      <c r="QYW9" s="10"/>
      <c r="QYX9" s="10"/>
      <c r="QYY9" s="10"/>
      <c r="QYZ9" s="10"/>
      <c r="QZA9" s="10"/>
      <c r="QZB9" s="10"/>
      <c r="QZC9" s="10"/>
      <c r="QZD9" s="10"/>
      <c r="QZE9" s="10"/>
      <c r="QZF9" s="10"/>
      <c r="QZG9" s="10"/>
      <c r="QZH9" s="10"/>
      <c r="QZI9" s="10"/>
      <c r="QZJ9" s="10"/>
      <c r="QZK9" s="10"/>
      <c r="QZL9" s="10"/>
      <c r="QZM9" s="10"/>
      <c r="QZN9" s="10"/>
      <c r="QZO9" s="10"/>
      <c r="QZP9" s="10"/>
      <c r="QZQ9" s="10"/>
      <c r="QZR9" s="10"/>
      <c r="QZS9" s="10"/>
      <c r="QZT9" s="10"/>
      <c r="QZU9" s="10"/>
      <c r="QZV9" s="10"/>
      <c r="QZW9" s="10"/>
      <c r="QZX9" s="10"/>
      <c r="QZY9" s="10"/>
      <c r="QZZ9" s="10"/>
      <c r="RAA9" s="10"/>
      <c r="RAB9" s="10"/>
      <c r="RAC9" s="10"/>
      <c r="RAD9" s="10"/>
      <c r="RAE9" s="10"/>
      <c r="RAF9" s="10"/>
      <c r="RAG9" s="10"/>
      <c r="RAH9" s="10"/>
      <c r="RAI9" s="10"/>
      <c r="RAJ9" s="10"/>
      <c r="RAK9" s="10"/>
      <c r="RAL9" s="10"/>
      <c r="RAM9" s="10"/>
      <c r="RAN9" s="10"/>
      <c r="RAO9" s="10"/>
      <c r="RAP9" s="10"/>
      <c r="RAQ9" s="10"/>
      <c r="RAR9" s="10"/>
      <c r="RAS9" s="10"/>
      <c r="RAT9" s="10"/>
      <c r="RAU9" s="10"/>
      <c r="RAV9" s="10"/>
      <c r="RAW9" s="10"/>
      <c r="RAX9" s="10"/>
      <c r="RAY9" s="10"/>
      <c r="RAZ9" s="10"/>
      <c r="RBA9" s="10"/>
      <c r="RBB9" s="10"/>
      <c r="RBC9" s="10"/>
      <c r="RBD9" s="10"/>
      <c r="RBE9" s="10"/>
      <c r="RBF9" s="10"/>
      <c r="RBG9" s="10"/>
      <c r="RBH9" s="10"/>
      <c r="RBI9" s="10"/>
      <c r="RBJ9" s="10"/>
      <c r="RBK9" s="10"/>
      <c r="RBL9" s="10"/>
      <c r="RBM9" s="10"/>
      <c r="RBN9" s="10"/>
      <c r="RBO9" s="10"/>
      <c r="RBP9" s="10"/>
      <c r="RBQ9" s="10"/>
      <c r="RBR9" s="10"/>
      <c r="RBS9" s="10"/>
      <c r="RBT9" s="10"/>
      <c r="RBU9" s="10"/>
      <c r="RBV9" s="10"/>
      <c r="RBW9" s="10"/>
      <c r="RBX9" s="10"/>
      <c r="RBY9" s="10"/>
      <c r="RBZ9" s="10"/>
      <c r="RCA9" s="10"/>
      <c r="RCB9" s="10"/>
      <c r="RCC9" s="10"/>
      <c r="RCD9" s="10"/>
      <c r="RCE9" s="10"/>
      <c r="RCF9" s="10"/>
      <c r="RCG9" s="10"/>
      <c r="RCH9" s="10"/>
      <c r="RCI9" s="10"/>
      <c r="RCJ9" s="10"/>
      <c r="RCK9" s="10"/>
      <c r="RCL9" s="10"/>
      <c r="RCM9" s="10"/>
      <c r="RCN9" s="10"/>
      <c r="RCO9" s="10"/>
      <c r="RCP9" s="10"/>
      <c r="RCQ9" s="10"/>
      <c r="RCR9" s="10"/>
      <c r="RCS9" s="10"/>
      <c r="RCT9" s="10"/>
      <c r="RCU9" s="10"/>
      <c r="RCV9" s="10"/>
      <c r="RCW9" s="10"/>
      <c r="RCX9" s="10"/>
      <c r="RCY9" s="10"/>
      <c r="RCZ9" s="10"/>
      <c r="RDA9" s="10"/>
      <c r="RDB9" s="10"/>
      <c r="RDC9" s="10"/>
      <c r="RDD9" s="10"/>
      <c r="RDE9" s="10"/>
      <c r="RDF9" s="10"/>
      <c r="RDG9" s="10"/>
      <c r="RDH9" s="10"/>
      <c r="RDI9" s="10"/>
      <c r="RDJ9" s="10"/>
      <c r="RDK9" s="10"/>
      <c r="RDL9" s="10"/>
      <c r="RDM9" s="10"/>
      <c r="RDN9" s="10"/>
      <c r="RDO9" s="10"/>
      <c r="RDP9" s="10"/>
      <c r="RDQ9" s="10"/>
      <c r="RDR9" s="10"/>
      <c r="RDS9" s="10"/>
      <c r="RDT9" s="10"/>
      <c r="RDU9" s="10"/>
      <c r="RDV9" s="10"/>
      <c r="RDW9" s="10"/>
      <c r="RDX9" s="10"/>
      <c r="RDY9" s="10"/>
      <c r="RDZ9" s="10"/>
      <c r="REA9" s="10"/>
      <c r="REB9" s="10"/>
      <c r="REC9" s="10"/>
      <c r="RED9" s="10"/>
      <c r="REE9" s="10"/>
      <c r="REF9" s="10"/>
      <c r="REG9" s="10"/>
      <c r="REH9" s="10"/>
      <c r="REI9" s="10"/>
      <c r="REJ9" s="10"/>
      <c r="REK9" s="10"/>
      <c r="REL9" s="10"/>
      <c r="REM9" s="10"/>
      <c r="REN9" s="10"/>
      <c r="REO9" s="10"/>
      <c r="REP9" s="10"/>
      <c r="REQ9" s="10"/>
      <c r="RER9" s="10"/>
      <c r="RES9" s="10"/>
      <c r="RET9" s="10"/>
      <c r="REU9" s="10"/>
      <c r="REV9" s="10"/>
      <c r="REW9" s="10"/>
      <c r="REX9" s="10"/>
      <c r="REY9" s="10"/>
      <c r="REZ9" s="10"/>
      <c r="RFA9" s="10"/>
      <c r="RFB9" s="10"/>
      <c r="RFC9" s="10"/>
      <c r="RFD9" s="10"/>
      <c r="RFE9" s="10"/>
      <c r="RFF9" s="10"/>
      <c r="RFG9" s="10"/>
      <c r="RFH9" s="10"/>
      <c r="RFI9" s="10"/>
      <c r="RFJ9" s="10"/>
      <c r="RFK9" s="10"/>
      <c r="RFL9" s="10"/>
      <c r="RFM9" s="10"/>
      <c r="RFN9" s="10"/>
      <c r="RFO9" s="10"/>
      <c r="RFP9" s="10"/>
      <c r="RFQ9" s="10"/>
      <c r="RFR9" s="10"/>
      <c r="RFS9" s="10"/>
      <c r="RFT9" s="10"/>
      <c r="RFU9" s="10"/>
      <c r="RFV9" s="10"/>
      <c r="RFW9" s="10"/>
      <c r="RFX9" s="10"/>
      <c r="RFY9" s="10"/>
      <c r="RFZ9" s="10"/>
      <c r="RGA9" s="10"/>
      <c r="RGB9" s="10"/>
      <c r="RGC9" s="10"/>
      <c r="RGD9" s="10"/>
      <c r="RGE9" s="10"/>
      <c r="RGF9" s="10"/>
      <c r="RGG9" s="10"/>
      <c r="RGH9" s="10"/>
      <c r="RGI9" s="10"/>
      <c r="RGJ9" s="10"/>
      <c r="RGK9" s="10"/>
      <c r="RGL9" s="10"/>
      <c r="RGM9" s="10"/>
      <c r="RGN9" s="10"/>
      <c r="RGO9" s="10"/>
      <c r="RGP9" s="10"/>
      <c r="RGQ9" s="10"/>
      <c r="RGR9" s="10"/>
      <c r="RGS9" s="10"/>
      <c r="RGT9" s="10"/>
      <c r="RGU9" s="10"/>
      <c r="RGV9" s="10"/>
      <c r="RGW9" s="10"/>
      <c r="RGX9" s="10"/>
      <c r="RGY9" s="10"/>
      <c r="RGZ9" s="10"/>
      <c r="RHA9" s="10"/>
      <c r="RHB9" s="10"/>
      <c r="RHC9" s="10"/>
      <c r="RHD9" s="10"/>
      <c r="RHE9" s="10"/>
      <c r="RHF9" s="10"/>
      <c r="RHG9" s="10"/>
      <c r="RHH9" s="10"/>
      <c r="RHI9" s="10"/>
      <c r="RHJ9" s="10"/>
      <c r="RHK9" s="10"/>
      <c r="RHL9" s="10"/>
      <c r="RHM9" s="10"/>
      <c r="RHN9" s="10"/>
      <c r="RHO9" s="10"/>
      <c r="RHP9" s="10"/>
      <c r="RHQ9" s="10"/>
      <c r="RHR9" s="10"/>
      <c r="RHS9" s="10"/>
      <c r="RHT9" s="10"/>
      <c r="RHU9" s="10"/>
      <c r="RHV9" s="10"/>
      <c r="RHW9" s="10"/>
      <c r="RHX9" s="10"/>
      <c r="RHY9" s="10"/>
      <c r="RHZ9" s="10"/>
      <c r="RIA9" s="10"/>
      <c r="RIB9" s="10"/>
      <c r="RIC9" s="10"/>
      <c r="RID9" s="10"/>
      <c r="RIE9" s="10"/>
      <c r="RIF9" s="10"/>
      <c r="RIG9" s="10"/>
      <c r="RIH9" s="10"/>
      <c r="RII9" s="10"/>
      <c r="RIJ9" s="10"/>
      <c r="RIK9" s="10"/>
      <c r="RIL9" s="10"/>
      <c r="RIM9" s="10"/>
      <c r="RIN9" s="10"/>
      <c r="RIO9" s="10"/>
      <c r="RIP9" s="10"/>
      <c r="RIQ9" s="10"/>
      <c r="RIR9" s="10"/>
      <c r="RIS9" s="10"/>
      <c r="RIT9" s="10"/>
      <c r="RIU9" s="10"/>
      <c r="RIV9" s="10"/>
      <c r="RIW9" s="10"/>
      <c r="RIX9" s="10"/>
      <c r="RIY9" s="10"/>
      <c r="RIZ9" s="10"/>
      <c r="RJA9" s="10"/>
      <c r="RJB9" s="10"/>
      <c r="RJC9" s="10"/>
      <c r="RJD9" s="10"/>
      <c r="RJE9" s="10"/>
      <c r="RJF9" s="10"/>
      <c r="RJG9" s="10"/>
      <c r="RJH9" s="10"/>
      <c r="RJI9" s="10"/>
      <c r="RJJ9" s="10"/>
      <c r="RJK9" s="10"/>
      <c r="RJL9" s="10"/>
      <c r="RJM9" s="10"/>
      <c r="RJN9" s="10"/>
      <c r="RJO9" s="10"/>
      <c r="RJP9" s="10"/>
      <c r="RJQ9" s="10"/>
      <c r="RJR9" s="10"/>
      <c r="RJS9" s="10"/>
      <c r="RJT9" s="10"/>
      <c r="RJU9" s="10"/>
      <c r="RJV9" s="10"/>
      <c r="RJW9" s="10"/>
      <c r="RJX9" s="10"/>
      <c r="RJY9" s="10"/>
      <c r="RJZ9" s="10"/>
      <c r="RKA9" s="10"/>
      <c r="RKB9" s="10"/>
      <c r="RKC9" s="10"/>
      <c r="RKD9" s="10"/>
      <c r="RKE9" s="10"/>
      <c r="RKF9" s="10"/>
      <c r="RKG9" s="10"/>
      <c r="RKH9" s="10"/>
      <c r="RKI9" s="10"/>
      <c r="RKJ9" s="10"/>
      <c r="RKK9" s="10"/>
      <c r="RKL9" s="10"/>
      <c r="RKM9" s="10"/>
      <c r="RKN9" s="10"/>
      <c r="RKO9" s="10"/>
      <c r="RKP9" s="10"/>
      <c r="RKQ9" s="10"/>
      <c r="RKR9" s="10"/>
      <c r="RKS9" s="10"/>
      <c r="RKT9" s="10"/>
      <c r="RKU9" s="10"/>
      <c r="RKV9" s="10"/>
      <c r="RKW9" s="10"/>
      <c r="RKX9" s="10"/>
      <c r="RKY9" s="10"/>
      <c r="RKZ9" s="10"/>
      <c r="RLA9" s="10"/>
      <c r="RLB9" s="10"/>
      <c r="RLC9" s="10"/>
      <c r="RLD9" s="10"/>
      <c r="RLE9" s="10"/>
      <c r="RLF9" s="10"/>
      <c r="RLG9" s="10"/>
      <c r="RLH9" s="10"/>
      <c r="RLI9" s="10"/>
      <c r="RLJ9" s="10"/>
      <c r="RLK9" s="10"/>
      <c r="RLL9" s="10"/>
      <c r="RLM9" s="10"/>
      <c r="RLN9" s="10"/>
      <c r="RLO9" s="10"/>
      <c r="RLP9" s="10"/>
      <c r="RLQ9" s="10"/>
      <c r="RLR9" s="10"/>
      <c r="RLS9" s="10"/>
      <c r="RLT9" s="10"/>
      <c r="RLU9" s="10"/>
      <c r="RLV9" s="10"/>
      <c r="RLW9" s="10"/>
      <c r="RLX9" s="10"/>
      <c r="RLY9" s="10"/>
      <c r="RLZ9" s="10"/>
      <c r="RMA9" s="10"/>
      <c r="RMB9" s="10"/>
      <c r="RMC9" s="10"/>
      <c r="RMD9" s="10"/>
      <c r="RME9" s="10"/>
      <c r="RMF9" s="10"/>
      <c r="RMG9" s="10"/>
      <c r="RMH9" s="10"/>
      <c r="RMI9" s="10"/>
      <c r="RMJ9" s="10"/>
      <c r="RMK9" s="10"/>
      <c r="RML9" s="10"/>
      <c r="RMM9" s="10"/>
      <c r="RMN9" s="10"/>
      <c r="RMO9" s="10"/>
      <c r="RMP9" s="10"/>
      <c r="RMQ9" s="10"/>
      <c r="RMR9" s="10"/>
      <c r="RMS9" s="10"/>
      <c r="RMT9" s="10"/>
      <c r="RMU9" s="10"/>
      <c r="RMV9" s="10"/>
      <c r="RMW9" s="10"/>
      <c r="RMX9" s="10"/>
      <c r="RMY9" s="10"/>
      <c r="RMZ9" s="10"/>
      <c r="RNA9" s="10"/>
      <c r="RNB9" s="10"/>
      <c r="RNC9" s="10"/>
      <c r="RND9" s="10"/>
      <c r="RNE9" s="10"/>
      <c r="RNF9" s="10"/>
      <c r="RNG9" s="10"/>
      <c r="RNH9" s="10"/>
      <c r="RNI9" s="10"/>
      <c r="RNJ9" s="10"/>
      <c r="RNK9" s="10"/>
      <c r="RNL9" s="10"/>
      <c r="RNM9" s="10"/>
      <c r="RNN9" s="10"/>
      <c r="RNO9" s="10"/>
      <c r="RNP9" s="10"/>
      <c r="RNQ9" s="10"/>
      <c r="RNR9" s="10"/>
      <c r="RNS9" s="10"/>
      <c r="RNT9" s="10"/>
      <c r="RNU9" s="10"/>
      <c r="RNV9" s="10"/>
      <c r="RNW9" s="10"/>
      <c r="RNX9" s="10"/>
      <c r="RNY9" s="10"/>
      <c r="RNZ9" s="10"/>
      <c r="ROA9" s="10"/>
      <c r="ROB9" s="10"/>
      <c r="ROC9" s="10"/>
      <c r="ROD9" s="10"/>
      <c r="ROE9" s="10"/>
      <c r="ROF9" s="10"/>
      <c r="ROG9" s="10"/>
      <c r="ROH9" s="10"/>
      <c r="ROI9" s="10"/>
      <c r="ROJ9" s="10"/>
      <c r="ROK9" s="10"/>
      <c r="ROL9" s="10"/>
      <c r="ROM9" s="10"/>
      <c r="RON9" s="10"/>
      <c r="ROO9" s="10"/>
      <c r="ROP9" s="10"/>
      <c r="ROQ9" s="10"/>
      <c r="ROR9" s="10"/>
      <c r="ROS9" s="10"/>
      <c r="ROT9" s="10"/>
      <c r="ROU9" s="10"/>
      <c r="ROV9" s="10"/>
      <c r="ROW9" s="10"/>
      <c r="ROX9" s="10"/>
      <c r="ROY9" s="10"/>
      <c r="ROZ9" s="10"/>
      <c r="RPA9" s="10"/>
      <c r="RPB9" s="10"/>
      <c r="RPC9" s="10"/>
      <c r="RPD9" s="10"/>
      <c r="RPE9" s="10"/>
      <c r="RPF9" s="10"/>
      <c r="RPG9" s="10"/>
      <c r="RPH9" s="10"/>
      <c r="RPI9" s="10"/>
      <c r="RPJ9" s="10"/>
      <c r="RPK9" s="10"/>
      <c r="RPL9" s="10"/>
      <c r="RPM9" s="10"/>
      <c r="RPN9" s="10"/>
      <c r="RPO9" s="10"/>
      <c r="RPP9" s="10"/>
      <c r="RPQ9" s="10"/>
      <c r="RPR9" s="10"/>
      <c r="RPS9" s="10"/>
      <c r="RPT9" s="10"/>
      <c r="RPU9" s="10"/>
      <c r="RPV9" s="10"/>
      <c r="RPW9" s="10"/>
      <c r="RPX9" s="10"/>
      <c r="RPY9" s="10"/>
      <c r="RPZ9" s="10"/>
      <c r="RQA9" s="10"/>
      <c r="RQB9" s="10"/>
      <c r="RQC9" s="10"/>
      <c r="RQD9" s="10"/>
      <c r="RQE9" s="10"/>
      <c r="RQF9" s="10"/>
      <c r="RQG9" s="10"/>
      <c r="RQH9" s="10"/>
      <c r="RQI9" s="10"/>
      <c r="RQJ9" s="10"/>
      <c r="RQK9" s="10"/>
      <c r="RQL9" s="10"/>
      <c r="RQM9" s="10"/>
      <c r="RQN9" s="10"/>
      <c r="RQO9" s="10"/>
      <c r="RQP9" s="10"/>
      <c r="RQQ9" s="10"/>
      <c r="RQR9" s="10"/>
      <c r="RQS9" s="10"/>
      <c r="RQT9" s="10"/>
      <c r="RQU9" s="10"/>
      <c r="RQV9" s="10"/>
      <c r="RQW9" s="10"/>
      <c r="RQX9" s="10"/>
      <c r="RQY9" s="10"/>
      <c r="RQZ9" s="10"/>
      <c r="RRA9" s="10"/>
      <c r="RRB9" s="10"/>
      <c r="RRC9" s="10"/>
      <c r="RRD9" s="10"/>
      <c r="RRE9" s="10"/>
      <c r="RRF9" s="10"/>
      <c r="RRG9" s="10"/>
      <c r="RRH9" s="10"/>
      <c r="RRI9" s="10"/>
      <c r="RRJ9" s="10"/>
      <c r="RRK9" s="10"/>
      <c r="RRL9" s="10"/>
      <c r="RRM9" s="10"/>
      <c r="RRN9" s="10"/>
      <c r="RRO9" s="10"/>
      <c r="RRP9" s="10"/>
      <c r="RRQ9" s="10"/>
      <c r="RRR9" s="10"/>
      <c r="RRS9" s="10"/>
      <c r="RRT9" s="10"/>
      <c r="RRU9" s="10"/>
      <c r="RRV9" s="10"/>
      <c r="RRW9" s="10"/>
      <c r="RRX9" s="10"/>
      <c r="RRY9" s="10"/>
      <c r="RRZ9" s="10"/>
      <c r="RSA9" s="10"/>
      <c r="RSB9" s="10"/>
      <c r="RSC9" s="10"/>
      <c r="RSD9" s="10"/>
      <c r="RSE9" s="10"/>
      <c r="RSF9" s="10"/>
      <c r="RSG9" s="10"/>
      <c r="RSH9" s="10"/>
      <c r="RSI9" s="10"/>
      <c r="RSJ9" s="10"/>
      <c r="RSK9" s="10"/>
      <c r="RSL9" s="10"/>
      <c r="RSM9" s="10"/>
      <c r="RSN9" s="10"/>
      <c r="RSO9" s="10"/>
      <c r="RSP9" s="10"/>
      <c r="RSQ9" s="10"/>
      <c r="RSR9" s="10"/>
      <c r="RSS9" s="10"/>
      <c r="RST9" s="10"/>
      <c r="RSU9" s="10"/>
      <c r="RSV9" s="10"/>
      <c r="RSW9" s="10"/>
      <c r="RSX9" s="10"/>
      <c r="RSY9" s="10"/>
      <c r="RSZ9" s="10"/>
      <c r="RTA9" s="10"/>
      <c r="RTB9" s="10"/>
      <c r="RTC9" s="10"/>
      <c r="RTD9" s="10"/>
      <c r="RTE9" s="10"/>
      <c r="RTF9" s="10"/>
      <c r="RTG9" s="10"/>
      <c r="RTH9" s="10"/>
      <c r="RTI9" s="10"/>
      <c r="RTJ9" s="10"/>
      <c r="RTK9" s="10"/>
      <c r="RTL9" s="10"/>
      <c r="RTM9" s="10"/>
      <c r="RTN9" s="10"/>
      <c r="RTO9" s="10"/>
      <c r="RTP9" s="10"/>
      <c r="RTQ9" s="10"/>
      <c r="RTR9" s="10"/>
      <c r="RTS9" s="10"/>
      <c r="RTT9" s="10"/>
      <c r="RTU9" s="10"/>
      <c r="RTV9" s="10"/>
      <c r="RTW9" s="10"/>
      <c r="RTX9" s="10"/>
      <c r="RTY9" s="10"/>
      <c r="RTZ9" s="10"/>
      <c r="RUA9" s="10"/>
      <c r="RUB9" s="10"/>
      <c r="RUC9" s="10"/>
      <c r="RUD9" s="10"/>
      <c r="RUE9" s="10"/>
      <c r="RUF9" s="10"/>
      <c r="RUG9" s="10"/>
      <c r="RUH9" s="10"/>
      <c r="RUI9" s="10"/>
      <c r="RUJ9" s="10"/>
      <c r="RUK9" s="10"/>
      <c r="RUL9" s="10"/>
      <c r="RUM9" s="10"/>
      <c r="RUN9" s="10"/>
      <c r="RUO9" s="10"/>
      <c r="RUP9" s="10"/>
      <c r="RUQ9" s="10"/>
      <c r="RUR9" s="10"/>
      <c r="RUS9" s="10"/>
      <c r="RUT9" s="10"/>
      <c r="RUU9" s="10"/>
      <c r="RUV9" s="10"/>
      <c r="RUW9" s="10"/>
      <c r="RUX9" s="10"/>
      <c r="RUY9" s="10"/>
      <c r="RUZ9" s="10"/>
      <c r="RVA9" s="10"/>
      <c r="RVB9" s="10"/>
      <c r="RVC9" s="10"/>
      <c r="RVD9" s="10"/>
      <c r="RVE9" s="10"/>
      <c r="RVF9" s="10"/>
      <c r="RVG9" s="10"/>
      <c r="RVH9" s="10"/>
      <c r="RVI9" s="10"/>
      <c r="RVJ9" s="10"/>
      <c r="RVK9" s="10"/>
      <c r="RVL9" s="10"/>
      <c r="RVM9" s="10"/>
      <c r="RVN9" s="10"/>
      <c r="RVO9" s="10"/>
      <c r="RVP9" s="10"/>
      <c r="RVQ9" s="10"/>
      <c r="RVR9" s="10"/>
      <c r="RVS9" s="10"/>
      <c r="RVT9" s="10"/>
      <c r="RVU9" s="10"/>
      <c r="RVV9" s="10"/>
      <c r="RVW9" s="10"/>
      <c r="RVX9" s="10"/>
      <c r="RVY9" s="10"/>
      <c r="RVZ9" s="10"/>
      <c r="RWA9" s="10"/>
      <c r="RWB9" s="10"/>
      <c r="RWC9" s="10"/>
      <c r="RWD9" s="10"/>
      <c r="RWE9" s="10"/>
      <c r="RWF9" s="10"/>
      <c r="RWG9" s="10"/>
      <c r="RWH9" s="10"/>
      <c r="RWI9" s="10"/>
      <c r="RWJ9" s="10"/>
      <c r="RWK9" s="10"/>
      <c r="RWL9" s="10"/>
      <c r="RWM9" s="10"/>
      <c r="RWN9" s="10"/>
      <c r="RWO9" s="10"/>
      <c r="RWP9" s="10"/>
      <c r="RWQ9" s="10"/>
      <c r="RWR9" s="10"/>
      <c r="RWS9" s="10"/>
      <c r="RWT9" s="10"/>
      <c r="RWU9" s="10"/>
      <c r="RWV9" s="10"/>
      <c r="RWW9" s="10"/>
      <c r="RWX9" s="10"/>
      <c r="RWY9" s="10"/>
      <c r="RWZ9" s="10"/>
      <c r="RXA9" s="10"/>
      <c r="RXB9" s="10"/>
      <c r="RXC9" s="10"/>
      <c r="RXD9" s="10"/>
      <c r="RXE9" s="10"/>
      <c r="RXF9" s="10"/>
      <c r="RXG9" s="10"/>
      <c r="RXH9" s="10"/>
      <c r="RXI9" s="10"/>
      <c r="RXJ9" s="10"/>
      <c r="RXK9" s="10"/>
      <c r="RXL9" s="10"/>
      <c r="RXM9" s="10"/>
      <c r="RXN9" s="10"/>
      <c r="RXO9" s="10"/>
      <c r="RXP9" s="10"/>
      <c r="RXQ9" s="10"/>
      <c r="RXR9" s="10"/>
      <c r="RXS9" s="10"/>
      <c r="RXT9" s="10"/>
      <c r="RXU9" s="10"/>
      <c r="RXV9" s="10"/>
      <c r="RXW9" s="10"/>
      <c r="RXX9" s="10"/>
      <c r="RXY9" s="10"/>
      <c r="RXZ9" s="10"/>
      <c r="RYA9" s="10"/>
      <c r="RYB9" s="10"/>
      <c r="RYC9" s="10"/>
      <c r="RYD9" s="10"/>
      <c r="RYE9" s="10"/>
      <c r="RYF9" s="10"/>
      <c r="RYG9" s="10"/>
      <c r="RYH9" s="10"/>
      <c r="RYI9" s="10"/>
      <c r="RYJ9" s="10"/>
      <c r="RYK9" s="10"/>
      <c r="RYL9" s="10"/>
      <c r="RYM9" s="10"/>
      <c r="RYN9" s="10"/>
      <c r="RYO9" s="10"/>
      <c r="RYP9" s="10"/>
      <c r="RYQ9" s="10"/>
      <c r="RYR9" s="10"/>
      <c r="RYS9" s="10"/>
      <c r="RYT9" s="10"/>
      <c r="RYU9" s="10"/>
      <c r="RYV9" s="10"/>
      <c r="RYW9" s="10"/>
      <c r="RYX9" s="10"/>
      <c r="RYY9" s="10"/>
      <c r="RYZ9" s="10"/>
      <c r="RZA9" s="10"/>
      <c r="RZB9" s="10"/>
      <c r="RZC9" s="10"/>
      <c r="RZD9" s="10"/>
      <c r="RZE9" s="10"/>
      <c r="RZF9" s="10"/>
      <c r="RZG9" s="10"/>
      <c r="RZH9" s="10"/>
      <c r="RZI9" s="10"/>
      <c r="RZJ9" s="10"/>
      <c r="RZK9" s="10"/>
      <c r="RZL9" s="10"/>
      <c r="RZM9" s="10"/>
      <c r="RZN9" s="10"/>
      <c r="RZO9" s="10"/>
      <c r="RZP9" s="10"/>
      <c r="RZQ9" s="10"/>
      <c r="RZR9" s="10"/>
      <c r="RZS9" s="10"/>
      <c r="RZT9" s="10"/>
      <c r="RZU9" s="10"/>
      <c r="RZV9" s="10"/>
      <c r="RZW9" s="10"/>
      <c r="RZX9" s="10"/>
      <c r="RZY9" s="10"/>
      <c r="RZZ9" s="10"/>
      <c r="SAA9" s="10"/>
      <c r="SAB9" s="10"/>
      <c r="SAC9" s="10"/>
      <c r="SAD9" s="10"/>
      <c r="SAE9" s="10"/>
      <c r="SAF9" s="10"/>
      <c r="SAG9" s="10"/>
      <c r="SAH9" s="10"/>
      <c r="SAI9" s="10"/>
      <c r="SAJ9" s="10"/>
      <c r="SAK9" s="10"/>
      <c r="SAL9" s="10"/>
      <c r="SAM9" s="10"/>
      <c r="SAN9" s="10"/>
      <c r="SAO9" s="10"/>
      <c r="SAP9" s="10"/>
      <c r="SAQ9" s="10"/>
      <c r="SAR9" s="10"/>
      <c r="SAS9" s="10"/>
      <c r="SAT9" s="10"/>
      <c r="SAU9" s="10"/>
      <c r="SAV9" s="10"/>
      <c r="SAW9" s="10"/>
      <c r="SAX9" s="10"/>
      <c r="SAY9" s="10"/>
      <c r="SAZ9" s="10"/>
      <c r="SBA9" s="10"/>
      <c r="SBB9" s="10"/>
      <c r="SBC9" s="10"/>
      <c r="SBD9" s="10"/>
      <c r="SBE9" s="10"/>
      <c r="SBF9" s="10"/>
      <c r="SBG9" s="10"/>
      <c r="SBH9" s="10"/>
      <c r="SBI9" s="10"/>
      <c r="SBJ9" s="10"/>
      <c r="SBK9" s="10"/>
      <c r="SBL9" s="10"/>
      <c r="SBM9" s="10"/>
      <c r="SBN9" s="10"/>
      <c r="SBO9" s="10"/>
      <c r="SBP9" s="10"/>
      <c r="SBQ9" s="10"/>
      <c r="SBR9" s="10"/>
      <c r="SBS9" s="10"/>
      <c r="SBT9" s="10"/>
      <c r="SBU9" s="10"/>
      <c r="SBV9" s="10"/>
      <c r="SBW9" s="10"/>
      <c r="SBX9" s="10"/>
      <c r="SBY9" s="10"/>
      <c r="SBZ9" s="10"/>
      <c r="SCA9" s="10"/>
      <c r="SCB9" s="10"/>
      <c r="SCC9" s="10"/>
      <c r="SCD9" s="10"/>
      <c r="SCE9" s="10"/>
      <c r="SCF9" s="10"/>
      <c r="SCG9" s="10"/>
      <c r="SCH9" s="10"/>
      <c r="SCI9" s="10"/>
      <c r="SCJ9" s="10"/>
      <c r="SCK9" s="10"/>
      <c r="SCL9" s="10"/>
      <c r="SCM9" s="10"/>
      <c r="SCN9" s="10"/>
      <c r="SCO9" s="10"/>
      <c r="SCP9" s="10"/>
      <c r="SCQ9" s="10"/>
      <c r="SCR9" s="10"/>
      <c r="SCS9" s="10"/>
      <c r="SCT9" s="10"/>
      <c r="SCU9" s="10"/>
      <c r="SCV9" s="10"/>
      <c r="SCW9" s="10"/>
      <c r="SCX9" s="10"/>
      <c r="SCY9" s="10"/>
      <c r="SCZ9" s="10"/>
      <c r="SDA9" s="10"/>
      <c r="SDB9" s="10"/>
      <c r="SDC9" s="10"/>
      <c r="SDD9" s="10"/>
      <c r="SDE9" s="10"/>
      <c r="SDF9" s="10"/>
      <c r="SDG9" s="10"/>
      <c r="SDH9" s="10"/>
      <c r="SDI9" s="10"/>
      <c r="SDJ9" s="10"/>
      <c r="SDK9" s="10"/>
      <c r="SDL9" s="10"/>
      <c r="SDM9" s="10"/>
      <c r="SDN9" s="10"/>
      <c r="SDO9" s="10"/>
      <c r="SDP9" s="10"/>
      <c r="SDQ9" s="10"/>
      <c r="SDR9" s="10"/>
      <c r="SDS9" s="10"/>
      <c r="SDT9" s="10"/>
      <c r="SDU9" s="10"/>
      <c r="SDV9" s="10"/>
      <c r="SDW9" s="10"/>
      <c r="SDX9" s="10"/>
      <c r="SDY9" s="10"/>
      <c r="SDZ9" s="10"/>
      <c r="SEA9" s="10"/>
      <c r="SEB9" s="10"/>
      <c r="SEC9" s="10"/>
      <c r="SED9" s="10"/>
      <c r="SEE9" s="10"/>
      <c r="SEF9" s="10"/>
      <c r="SEG9" s="10"/>
      <c r="SEH9" s="10"/>
      <c r="SEI9" s="10"/>
      <c r="SEJ9" s="10"/>
      <c r="SEK9" s="10"/>
      <c r="SEL9" s="10"/>
      <c r="SEM9" s="10"/>
      <c r="SEN9" s="10"/>
      <c r="SEO9" s="10"/>
      <c r="SEP9" s="10"/>
      <c r="SEQ9" s="10"/>
      <c r="SER9" s="10"/>
      <c r="SES9" s="10"/>
      <c r="SET9" s="10"/>
      <c r="SEU9" s="10"/>
      <c r="SEV9" s="10"/>
      <c r="SEW9" s="10"/>
      <c r="SEX9" s="10"/>
      <c r="SEY9" s="10"/>
      <c r="SEZ9" s="10"/>
      <c r="SFA9" s="10"/>
      <c r="SFB9" s="10"/>
      <c r="SFC9" s="10"/>
      <c r="SFD9" s="10"/>
      <c r="SFE9" s="10"/>
      <c r="SFF9" s="10"/>
      <c r="SFG9" s="10"/>
      <c r="SFH9" s="10"/>
      <c r="SFI9" s="10"/>
      <c r="SFJ9" s="10"/>
      <c r="SFK9" s="10"/>
      <c r="SFL9" s="10"/>
      <c r="SFM9" s="10"/>
      <c r="SFN9" s="10"/>
      <c r="SFO9" s="10"/>
      <c r="SFP9" s="10"/>
      <c r="SFQ9" s="10"/>
      <c r="SFR9" s="10"/>
      <c r="SFS9" s="10"/>
      <c r="SFT9" s="10"/>
      <c r="SFU9" s="10"/>
      <c r="SFV9" s="10"/>
      <c r="SFW9" s="10"/>
      <c r="SFX9" s="10"/>
      <c r="SFY9" s="10"/>
      <c r="SFZ9" s="10"/>
      <c r="SGA9" s="10"/>
      <c r="SGB9" s="10"/>
      <c r="SGC9" s="10"/>
      <c r="SGD9" s="10"/>
      <c r="SGE9" s="10"/>
      <c r="SGF9" s="10"/>
      <c r="SGG9" s="10"/>
      <c r="SGH9" s="10"/>
      <c r="SGI9" s="10"/>
      <c r="SGJ9" s="10"/>
      <c r="SGK9" s="10"/>
      <c r="SGL9" s="10"/>
      <c r="SGM9" s="10"/>
      <c r="SGN9" s="10"/>
      <c r="SGO9" s="10"/>
      <c r="SGP9" s="10"/>
      <c r="SGQ9" s="10"/>
      <c r="SGR9" s="10"/>
      <c r="SGS9" s="10"/>
      <c r="SGT9" s="10"/>
      <c r="SGU9" s="10"/>
      <c r="SGV9" s="10"/>
      <c r="SGW9" s="10"/>
      <c r="SGX9" s="10"/>
      <c r="SGY9" s="10"/>
      <c r="SGZ9" s="10"/>
      <c r="SHA9" s="10"/>
      <c r="SHB9" s="10"/>
      <c r="SHC9" s="10"/>
      <c r="SHD9" s="10"/>
      <c r="SHE9" s="10"/>
      <c r="SHF9" s="10"/>
      <c r="SHG9" s="10"/>
      <c r="SHH9" s="10"/>
      <c r="SHI9" s="10"/>
      <c r="SHJ9" s="10"/>
      <c r="SHK9" s="10"/>
      <c r="SHL9" s="10"/>
      <c r="SHM9" s="10"/>
      <c r="SHN9" s="10"/>
      <c r="SHO9" s="10"/>
      <c r="SHP9" s="10"/>
      <c r="SHQ9" s="10"/>
      <c r="SHR9" s="10"/>
      <c r="SHS9" s="10"/>
      <c r="SHT9" s="10"/>
      <c r="SHU9" s="10"/>
      <c r="SHV9" s="10"/>
      <c r="SHW9" s="10"/>
      <c r="SHX9" s="10"/>
      <c r="SHY9" s="10"/>
      <c r="SHZ9" s="10"/>
      <c r="SIA9" s="10"/>
      <c r="SIB9" s="10"/>
      <c r="SIC9" s="10"/>
      <c r="SID9" s="10"/>
      <c r="SIE9" s="10"/>
      <c r="SIF9" s="10"/>
      <c r="SIG9" s="10"/>
      <c r="SIH9" s="10"/>
      <c r="SII9" s="10"/>
      <c r="SIJ9" s="10"/>
      <c r="SIK9" s="10"/>
      <c r="SIL9" s="10"/>
      <c r="SIM9" s="10"/>
      <c r="SIN9" s="10"/>
      <c r="SIO9" s="10"/>
      <c r="SIP9" s="10"/>
      <c r="SIQ9" s="10"/>
      <c r="SIR9" s="10"/>
      <c r="SIS9" s="10"/>
      <c r="SIT9" s="10"/>
      <c r="SIU9" s="10"/>
      <c r="SIV9" s="10"/>
      <c r="SIW9" s="10"/>
      <c r="SIX9" s="10"/>
      <c r="SIY9" s="10"/>
      <c r="SIZ9" s="10"/>
      <c r="SJA9" s="10"/>
      <c r="SJB9" s="10"/>
      <c r="SJC9" s="10"/>
      <c r="SJD9" s="10"/>
      <c r="SJE9" s="10"/>
      <c r="SJF9" s="10"/>
      <c r="SJG9" s="10"/>
      <c r="SJH9" s="10"/>
      <c r="SJI9" s="10"/>
      <c r="SJJ9" s="10"/>
      <c r="SJK9" s="10"/>
      <c r="SJL9" s="10"/>
      <c r="SJM9" s="10"/>
      <c r="SJN9" s="10"/>
      <c r="SJO9" s="10"/>
      <c r="SJP9" s="10"/>
      <c r="SJQ9" s="10"/>
      <c r="SJR9" s="10"/>
      <c r="SJS9" s="10"/>
      <c r="SJT9" s="10"/>
      <c r="SJU9" s="10"/>
      <c r="SJV9" s="10"/>
      <c r="SJW9" s="10"/>
      <c r="SJX9" s="10"/>
      <c r="SJY9" s="10"/>
      <c r="SJZ9" s="10"/>
      <c r="SKA9" s="10"/>
      <c r="SKB9" s="10"/>
      <c r="SKC9" s="10"/>
      <c r="SKD9" s="10"/>
      <c r="SKE9" s="10"/>
      <c r="SKF9" s="10"/>
      <c r="SKG9" s="10"/>
      <c r="SKH9" s="10"/>
      <c r="SKI9" s="10"/>
      <c r="SKJ9" s="10"/>
      <c r="SKK9" s="10"/>
      <c r="SKL9" s="10"/>
      <c r="SKM9" s="10"/>
      <c r="SKN9" s="10"/>
      <c r="SKO9" s="10"/>
      <c r="SKP9" s="10"/>
      <c r="SKQ9" s="10"/>
      <c r="SKR9" s="10"/>
      <c r="SKS9" s="10"/>
      <c r="SKT9" s="10"/>
      <c r="SKU9" s="10"/>
      <c r="SKV9" s="10"/>
      <c r="SKW9" s="10"/>
      <c r="SKX9" s="10"/>
      <c r="SKY9" s="10"/>
      <c r="SKZ9" s="10"/>
      <c r="SLA9" s="10"/>
      <c r="SLB9" s="10"/>
      <c r="SLC9" s="10"/>
      <c r="SLD9" s="10"/>
      <c r="SLE9" s="10"/>
      <c r="SLF9" s="10"/>
      <c r="SLG9" s="10"/>
      <c r="SLH9" s="10"/>
      <c r="SLI9" s="10"/>
      <c r="SLJ9" s="10"/>
      <c r="SLK9" s="10"/>
      <c r="SLL9" s="10"/>
      <c r="SLM9" s="10"/>
      <c r="SLN9" s="10"/>
      <c r="SLO9" s="10"/>
      <c r="SLP9" s="10"/>
      <c r="SLQ9" s="10"/>
      <c r="SLR9" s="10"/>
      <c r="SLS9" s="10"/>
      <c r="SLT9" s="10"/>
      <c r="SLU9" s="10"/>
      <c r="SLV9" s="10"/>
      <c r="SLW9" s="10"/>
      <c r="SLX9" s="10"/>
      <c r="SLY9" s="10"/>
      <c r="SLZ9" s="10"/>
      <c r="SMA9" s="10"/>
      <c r="SMB9" s="10"/>
      <c r="SMC9" s="10"/>
      <c r="SMD9" s="10"/>
      <c r="SME9" s="10"/>
      <c r="SMF9" s="10"/>
      <c r="SMG9" s="10"/>
      <c r="SMH9" s="10"/>
      <c r="SMI9" s="10"/>
      <c r="SMJ9" s="10"/>
      <c r="SMK9" s="10"/>
      <c r="SML9" s="10"/>
      <c r="SMM9" s="10"/>
      <c r="SMN9" s="10"/>
      <c r="SMO9" s="10"/>
      <c r="SMP9" s="10"/>
      <c r="SMQ9" s="10"/>
      <c r="SMR9" s="10"/>
      <c r="SMS9" s="10"/>
      <c r="SMT9" s="10"/>
      <c r="SMU9" s="10"/>
      <c r="SMV9" s="10"/>
      <c r="SMW9" s="10"/>
      <c r="SMX9" s="10"/>
      <c r="SMY9" s="10"/>
      <c r="SMZ9" s="10"/>
      <c r="SNA9" s="10"/>
      <c r="SNB9" s="10"/>
      <c r="SNC9" s="10"/>
      <c r="SND9" s="10"/>
      <c r="SNE9" s="10"/>
      <c r="SNF9" s="10"/>
      <c r="SNG9" s="10"/>
      <c r="SNH9" s="10"/>
      <c r="SNI9" s="10"/>
      <c r="SNJ9" s="10"/>
      <c r="SNK9" s="10"/>
      <c r="SNL9" s="10"/>
      <c r="SNM9" s="10"/>
      <c r="SNN9" s="10"/>
      <c r="SNO9" s="10"/>
      <c r="SNP9" s="10"/>
      <c r="SNQ9" s="10"/>
      <c r="SNR9" s="10"/>
      <c r="SNS9" s="10"/>
      <c r="SNT9" s="10"/>
      <c r="SNU9" s="10"/>
      <c r="SNV9" s="10"/>
      <c r="SNW9" s="10"/>
      <c r="SNX9" s="10"/>
      <c r="SNY9" s="10"/>
      <c r="SNZ9" s="10"/>
      <c r="SOA9" s="10"/>
      <c r="SOB9" s="10"/>
      <c r="SOC9" s="10"/>
      <c r="SOD9" s="10"/>
      <c r="SOE9" s="10"/>
      <c r="SOF9" s="10"/>
      <c r="SOG9" s="10"/>
      <c r="SOH9" s="10"/>
      <c r="SOI9" s="10"/>
      <c r="SOJ9" s="10"/>
      <c r="SOK9" s="10"/>
      <c r="SOL9" s="10"/>
      <c r="SOM9" s="10"/>
      <c r="SON9" s="10"/>
      <c r="SOO9" s="10"/>
      <c r="SOP9" s="10"/>
      <c r="SOQ9" s="10"/>
      <c r="SOR9" s="10"/>
      <c r="SOS9" s="10"/>
      <c r="SOT9" s="10"/>
      <c r="SOU9" s="10"/>
      <c r="SOV9" s="10"/>
      <c r="SOW9" s="10"/>
      <c r="SOX9" s="10"/>
      <c r="SOY9" s="10"/>
      <c r="SOZ9" s="10"/>
      <c r="SPA9" s="10"/>
      <c r="SPB9" s="10"/>
      <c r="SPC9" s="10"/>
      <c r="SPD9" s="10"/>
      <c r="SPE9" s="10"/>
      <c r="SPF9" s="10"/>
      <c r="SPG9" s="10"/>
      <c r="SPH9" s="10"/>
      <c r="SPI9" s="10"/>
      <c r="SPJ9" s="10"/>
      <c r="SPK9" s="10"/>
      <c r="SPL9" s="10"/>
      <c r="SPM9" s="10"/>
      <c r="SPN9" s="10"/>
      <c r="SPO9" s="10"/>
      <c r="SPP9" s="10"/>
      <c r="SPQ9" s="10"/>
      <c r="SPR9" s="10"/>
      <c r="SPS9" s="10"/>
      <c r="SPT9" s="10"/>
      <c r="SPU9" s="10"/>
      <c r="SPV9" s="10"/>
      <c r="SPW9" s="10"/>
      <c r="SPX9" s="10"/>
      <c r="SPY9" s="10"/>
      <c r="SPZ9" s="10"/>
      <c r="SQA9" s="10"/>
      <c r="SQB9" s="10"/>
      <c r="SQC9" s="10"/>
      <c r="SQD9" s="10"/>
      <c r="SQE9" s="10"/>
      <c r="SQF9" s="10"/>
      <c r="SQG9" s="10"/>
      <c r="SQH9" s="10"/>
      <c r="SQI9" s="10"/>
      <c r="SQJ9" s="10"/>
      <c r="SQK9" s="10"/>
      <c r="SQL9" s="10"/>
      <c r="SQM9" s="10"/>
      <c r="SQN9" s="10"/>
      <c r="SQO9" s="10"/>
      <c r="SQP9" s="10"/>
      <c r="SQQ9" s="10"/>
      <c r="SQR9" s="10"/>
      <c r="SQS9" s="10"/>
      <c r="SQT9" s="10"/>
      <c r="SQU9" s="10"/>
      <c r="SQV9" s="10"/>
      <c r="SQW9" s="10"/>
      <c r="SQX9" s="10"/>
      <c r="SQY9" s="10"/>
      <c r="SQZ9" s="10"/>
      <c r="SRA9" s="10"/>
      <c r="SRB9" s="10"/>
      <c r="SRC9" s="10"/>
      <c r="SRD9" s="10"/>
      <c r="SRE9" s="10"/>
      <c r="SRF9" s="10"/>
      <c r="SRG9" s="10"/>
      <c r="SRH9" s="10"/>
      <c r="SRI9" s="10"/>
      <c r="SRJ9" s="10"/>
      <c r="SRK9" s="10"/>
      <c r="SRL9" s="10"/>
      <c r="SRM9" s="10"/>
      <c r="SRN9" s="10"/>
      <c r="SRO9" s="10"/>
      <c r="SRP9" s="10"/>
      <c r="SRQ9" s="10"/>
      <c r="SRR9" s="10"/>
      <c r="SRS9" s="10"/>
      <c r="SRT9" s="10"/>
      <c r="SRU9" s="10"/>
      <c r="SRV9" s="10"/>
      <c r="SRW9" s="10"/>
      <c r="SRX9" s="10"/>
      <c r="SRY9" s="10"/>
      <c r="SRZ9" s="10"/>
      <c r="SSA9" s="10"/>
      <c r="SSB9" s="10"/>
      <c r="SSC9" s="10"/>
      <c r="SSD9" s="10"/>
      <c r="SSE9" s="10"/>
      <c r="SSF9" s="10"/>
      <c r="SSG9" s="10"/>
      <c r="SSH9" s="10"/>
      <c r="SSI9" s="10"/>
      <c r="SSJ9" s="10"/>
      <c r="SSK9" s="10"/>
      <c r="SSL9" s="10"/>
      <c r="SSM9" s="10"/>
      <c r="SSN9" s="10"/>
      <c r="SSO9" s="10"/>
      <c r="SSP9" s="10"/>
      <c r="SSQ9" s="10"/>
      <c r="SSR9" s="10"/>
      <c r="SSS9" s="10"/>
      <c r="SST9" s="10"/>
      <c r="SSU9" s="10"/>
      <c r="SSV9" s="10"/>
      <c r="SSW9" s="10"/>
      <c r="SSX9" s="10"/>
      <c r="SSY9" s="10"/>
      <c r="SSZ9" s="10"/>
      <c r="STA9" s="10"/>
      <c r="STB9" s="10"/>
      <c r="STC9" s="10"/>
      <c r="STD9" s="10"/>
      <c r="STE9" s="10"/>
      <c r="STF9" s="10"/>
      <c r="STG9" s="10"/>
      <c r="STH9" s="10"/>
      <c r="STI9" s="10"/>
      <c r="STJ9" s="10"/>
      <c r="STK9" s="10"/>
      <c r="STL9" s="10"/>
      <c r="STM9" s="10"/>
      <c r="STN9" s="10"/>
      <c r="STO9" s="10"/>
      <c r="STP9" s="10"/>
      <c r="STQ9" s="10"/>
      <c r="STR9" s="10"/>
      <c r="STS9" s="10"/>
      <c r="STT9" s="10"/>
      <c r="STU9" s="10"/>
      <c r="STV9" s="10"/>
      <c r="STW9" s="10"/>
      <c r="STX9" s="10"/>
      <c r="STY9" s="10"/>
      <c r="STZ9" s="10"/>
      <c r="SUA9" s="10"/>
      <c r="SUB9" s="10"/>
      <c r="SUC9" s="10"/>
      <c r="SUD9" s="10"/>
      <c r="SUE9" s="10"/>
      <c r="SUF9" s="10"/>
      <c r="SUG9" s="10"/>
      <c r="SUH9" s="10"/>
      <c r="SUI9" s="10"/>
      <c r="SUJ9" s="10"/>
      <c r="SUK9" s="10"/>
      <c r="SUL9" s="10"/>
      <c r="SUM9" s="10"/>
      <c r="SUN9" s="10"/>
      <c r="SUO9" s="10"/>
      <c r="SUP9" s="10"/>
      <c r="SUQ9" s="10"/>
      <c r="SUR9" s="10"/>
      <c r="SUS9" s="10"/>
      <c r="SUT9" s="10"/>
      <c r="SUU9" s="10"/>
      <c r="SUV9" s="10"/>
      <c r="SUW9" s="10"/>
      <c r="SUX9" s="10"/>
      <c r="SUY9" s="10"/>
      <c r="SUZ9" s="10"/>
      <c r="SVA9" s="10"/>
      <c r="SVB9" s="10"/>
      <c r="SVC9" s="10"/>
      <c r="SVD9" s="10"/>
      <c r="SVE9" s="10"/>
      <c r="SVF9" s="10"/>
      <c r="SVG9" s="10"/>
      <c r="SVH9" s="10"/>
      <c r="SVI9" s="10"/>
      <c r="SVJ9" s="10"/>
      <c r="SVK9" s="10"/>
      <c r="SVL9" s="10"/>
      <c r="SVM9" s="10"/>
      <c r="SVN9" s="10"/>
      <c r="SVO9" s="10"/>
      <c r="SVP9" s="10"/>
      <c r="SVQ9" s="10"/>
      <c r="SVR9" s="10"/>
      <c r="SVS9" s="10"/>
      <c r="SVT9" s="10"/>
      <c r="SVU9" s="10"/>
      <c r="SVV9" s="10"/>
      <c r="SVW9" s="10"/>
      <c r="SVX9" s="10"/>
      <c r="SVY9" s="10"/>
      <c r="SVZ9" s="10"/>
      <c r="SWA9" s="10"/>
      <c r="SWB9" s="10"/>
      <c r="SWC9" s="10"/>
      <c r="SWD9" s="10"/>
      <c r="SWE9" s="10"/>
      <c r="SWF9" s="10"/>
      <c r="SWG9" s="10"/>
      <c r="SWH9" s="10"/>
      <c r="SWI9" s="10"/>
      <c r="SWJ9" s="10"/>
      <c r="SWK9" s="10"/>
      <c r="SWL9" s="10"/>
      <c r="SWM9" s="10"/>
      <c r="SWN9" s="10"/>
      <c r="SWO9" s="10"/>
      <c r="SWP9" s="10"/>
      <c r="SWQ9" s="10"/>
      <c r="SWR9" s="10"/>
      <c r="SWS9" s="10"/>
      <c r="SWT9" s="10"/>
      <c r="SWU9" s="10"/>
      <c r="SWV9" s="10"/>
      <c r="SWW9" s="10"/>
      <c r="SWX9" s="10"/>
      <c r="SWY9" s="10"/>
      <c r="SWZ9" s="10"/>
      <c r="SXA9" s="10"/>
      <c r="SXB9" s="10"/>
      <c r="SXC9" s="10"/>
      <c r="SXD9" s="10"/>
      <c r="SXE9" s="10"/>
      <c r="SXF9" s="10"/>
      <c r="SXG9" s="10"/>
      <c r="SXH9" s="10"/>
      <c r="SXI9" s="10"/>
      <c r="SXJ9" s="10"/>
      <c r="SXK9" s="10"/>
      <c r="SXL9" s="10"/>
      <c r="SXM9" s="10"/>
      <c r="SXN9" s="10"/>
      <c r="SXO9" s="10"/>
      <c r="SXP9" s="10"/>
      <c r="SXQ9" s="10"/>
      <c r="SXR9" s="10"/>
      <c r="SXS9" s="10"/>
      <c r="SXT9" s="10"/>
      <c r="SXU9" s="10"/>
      <c r="SXV9" s="10"/>
      <c r="SXW9" s="10"/>
      <c r="SXX9" s="10"/>
      <c r="SXY9" s="10"/>
      <c r="SXZ9" s="10"/>
      <c r="SYA9" s="10"/>
      <c r="SYB9" s="10"/>
      <c r="SYC9" s="10"/>
      <c r="SYD9" s="10"/>
      <c r="SYE9" s="10"/>
      <c r="SYF9" s="10"/>
      <c r="SYG9" s="10"/>
      <c r="SYH9" s="10"/>
      <c r="SYI9" s="10"/>
      <c r="SYJ9" s="10"/>
      <c r="SYK9" s="10"/>
      <c r="SYL9" s="10"/>
      <c r="SYM9" s="10"/>
      <c r="SYN9" s="10"/>
      <c r="SYO9" s="10"/>
      <c r="SYP9" s="10"/>
      <c r="SYQ9" s="10"/>
      <c r="SYR9" s="10"/>
      <c r="SYS9" s="10"/>
      <c r="SYT9" s="10"/>
      <c r="SYU9" s="10"/>
      <c r="SYV9" s="10"/>
      <c r="SYW9" s="10"/>
      <c r="SYX9" s="10"/>
      <c r="SYY9" s="10"/>
      <c r="SYZ9" s="10"/>
      <c r="SZA9" s="10"/>
      <c r="SZB9" s="10"/>
      <c r="SZC9" s="10"/>
      <c r="SZD9" s="10"/>
      <c r="SZE9" s="10"/>
      <c r="SZF9" s="10"/>
      <c r="SZG9" s="10"/>
      <c r="SZH9" s="10"/>
      <c r="SZI9" s="10"/>
      <c r="SZJ9" s="10"/>
      <c r="SZK9" s="10"/>
      <c r="SZL9" s="10"/>
      <c r="SZM9" s="10"/>
      <c r="SZN9" s="10"/>
      <c r="SZO9" s="10"/>
      <c r="SZP9" s="10"/>
      <c r="SZQ9" s="10"/>
      <c r="SZR9" s="10"/>
      <c r="SZS9" s="10"/>
      <c r="SZT9" s="10"/>
      <c r="SZU9" s="10"/>
      <c r="SZV9" s="10"/>
      <c r="SZW9" s="10"/>
      <c r="SZX9" s="10"/>
      <c r="SZY9" s="10"/>
      <c r="SZZ9" s="10"/>
      <c r="TAA9" s="10"/>
      <c r="TAB9" s="10"/>
      <c r="TAC9" s="10"/>
      <c r="TAD9" s="10"/>
      <c r="TAE9" s="10"/>
      <c r="TAF9" s="10"/>
      <c r="TAG9" s="10"/>
      <c r="TAH9" s="10"/>
      <c r="TAI9" s="10"/>
      <c r="TAJ9" s="10"/>
      <c r="TAK9" s="10"/>
      <c r="TAL9" s="10"/>
      <c r="TAM9" s="10"/>
      <c r="TAN9" s="10"/>
      <c r="TAO9" s="10"/>
      <c r="TAP9" s="10"/>
      <c r="TAQ9" s="10"/>
      <c r="TAR9" s="10"/>
      <c r="TAS9" s="10"/>
      <c r="TAT9" s="10"/>
      <c r="TAU9" s="10"/>
      <c r="TAV9" s="10"/>
      <c r="TAW9" s="10"/>
      <c r="TAX9" s="10"/>
      <c r="TAY9" s="10"/>
      <c r="TAZ9" s="10"/>
      <c r="TBA9" s="10"/>
      <c r="TBB9" s="10"/>
      <c r="TBC9" s="10"/>
      <c r="TBD9" s="10"/>
      <c r="TBE9" s="10"/>
      <c r="TBF9" s="10"/>
      <c r="TBG9" s="10"/>
      <c r="TBH9" s="10"/>
      <c r="TBI9" s="10"/>
      <c r="TBJ9" s="10"/>
      <c r="TBK9" s="10"/>
      <c r="TBL9" s="10"/>
      <c r="TBM9" s="10"/>
      <c r="TBN9" s="10"/>
      <c r="TBO9" s="10"/>
      <c r="TBP9" s="10"/>
      <c r="TBQ9" s="10"/>
      <c r="TBR9" s="10"/>
      <c r="TBS9" s="10"/>
      <c r="TBT9" s="10"/>
      <c r="TBU9" s="10"/>
      <c r="TBV9" s="10"/>
      <c r="TBW9" s="10"/>
      <c r="TBX9" s="10"/>
      <c r="TBY9" s="10"/>
      <c r="TBZ9" s="10"/>
      <c r="TCA9" s="10"/>
      <c r="TCB9" s="10"/>
      <c r="TCC9" s="10"/>
      <c r="TCD9" s="10"/>
      <c r="TCE9" s="10"/>
      <c r="TCF9" s="10"/>
      <c r="TCG9" s="10"/>
      <c r="TCH9" s="10"/>
      <c r="TCI9" s="10"/>
      <c r="TCJ9" s="10"/>
      <c r="TCK9" s="10"/>
      <c r="TCL9" s="10"/>
      <c r="TCM9" s="10"/>
      <c r="TCN9" s="10"/>
      <c r="TCO9" s="10"/>
      <c r="TCP9" s="10"/>
      <c r="TCQ9" s="10"/>
      <c r="TCR9" s="10"/>
      <c r="TCS9" s="10"/>
      <c r="TCT9" s="10"/>
      <c r="TCU9" s="10"/>
      <c r="TCV9" s="10"/>
      <c r="TCW9" s="10"/>
      <c r="TCX9" s="10"/>
      <c r="TCY9" s="10"/>
      <c r="TCZ9" s="10"/>
      <c r="TDA9" s="10"/>
      <c r="TDB9" s="10"/>
      <c r="TDC9" s="10"/>
      <c r="TDD9" s="10"/>
      <c r="TDE9" s="10"/>
      <c r="TDF9" s="10"/>
      <c r="TDG9" s="10"/>
      <c r="TDH9" s="10"/>
      <c r="TDI9" s="10"/>
      <c r="TDJ9" s="10"/>
      <c r="TDK9" s="10"/>
      <c r="TDL9" s="10"/>
      <c r="TDM9" s="10"/>
      <c r="TDN9" s="10"/>
      <c r="TDO9" s="10"/>
      <c r="TDP9" s="10"/>
      <c r="TDQ9" s="10"/>
      <c r="TDR9" s="10"/>
      <c r="TDS9" s="10"/>
      <c r="TDT9" s="10"/>
      <c r="TDU9" s="10"/>
      <c r="TDV9" s="10"/>
      <c r="TDW9" s="10"/>
      <c r="TDX9" s="10"/>
      <c r="TDY9" s="10"/>
      <c r="TDZ9" s="10"/>
      <c r="TEA9" s="10"/>
      <c r="TEB9" s="10"/>
      <c r="TEC9" s="10"/>
      <c r="TED9" s="10"/>
      <c r="TEE9" s="10"/>
      <c r="TEF9" s="10"/>
      <c r="TEG9" s="10"/>
      <c r="TEH9" s="10"/>
      <c r="TEI9" s="10"/>
      <c r="TEJ9" s="10"/>
      <c r="TEK9" s="10"/>
      <c r="TEL9" s="10"/>
      <c r="TEM9" s="10"/>
      <c r="TEN9" s="10"/>
      <c r="TEO9" s="10"/>
      <c r="TEP9" s="10"/>
      <c r="TEQ9" s="10"/>
      <c r="TER9" s="10"/>
      <c r="TES9" s="10"/>
      <c r="TET9" s="10"/>
      <c r="TEU9" s="10"/>
      <c r="TEV9" s="10"/>
      <c r="TEW9" s="10"/>
      <c r="TEX9" s="10"/>
      <c r="TEY9" s="10"/>
      <c r="TEZ9" s="10"/>
      <c r="TFA9" s="10"/>
      <c r="TFB9" s="10"/>
      <c r="TFC9" s="10"/>
      <c r="TFD9" s="10"/>
      <c r="TFE9" s="10"/>
      <c r="TFF9" s="10"/>
      <c r="TFG9" s="10"/>
      <c r="TFH9" s="10"/>
      <c r="TFI9" s="10"/>
      <c r="TFJ9" s="10"/>
      <c r="TFK9" s="10"/>
      <c r="TFL9" s="10"/>
      <c r="TFM9" s="10"/>
      <c r="TFN9" s="10"/>
      <c r="TFO9" s="10"/>
      <c r="TFP9" s="10"/>
      <c r="TFQ9" s="10"/>
      <c r="TFR9" s="10"/>
      <c r="TFS9" s="10"/>
      <c r="TFT9" s="10"/>
      <c r="TFU9" s="10"/>
      <c r="TFV9" s="10"/>
      <c r="TFW9" s="10"/>
      <c r="TFX9" s="10"/>
      <c r="TFY9" s="10"/>
      <c r="TFZ9" s="10"/>
      <c r="TGA9" s="10"/>
      <c r="TGB9" s="10"/>
      <c r="TGC9" s="10"/>
      <c r="TGD9" s="10"/>
      <c r="TGE9" s="10"/>
      <c r="TGF9" s="10"/>
      <c r="TGG9" s="10"/>
      <c r="TGH9" s="10"/>
      <c r="TGI9" s="10"/>
      <c r="TGJ9" s="10"/>
      <c r="TGK9" s="10"/>
      <c r="TGL9" s="10"/>
      <c r="TGM9" s="10"/>
      <c r="TGN9" s="10"/>
      <c r="TGO9" s="10"/>
      <c r="TGP9" s="10"/>
      <c r="TGQ9" s="10"/>
      <c r="TGR9" s="10"/>
      <c r="TGS9" s="10"/>
      <c r="TGT9" s="10"/>
      <c r="TGU9" s="10"/>
      <c r="TGV9" s="10"/>
      <c r="TGW9" s="10"/>
      <c r="TGX9" s="10"/>
      <c r="TGY9" s="10"/>
      <c r="TGZ9" s="10"/>
      <c r="THA9" s="10"/>
      <c r="THB9" s="10"/>
      <c r="THC9" s="10"/>
      <c r="THD9" s="10"/>
      <c r="THE9" s="10"/>
      <c r="THF9" s="10"/>
      <c r="THG9" s="10"/>
      <c r="THH9" s="10"/>
      <c r="THI9" s="10"/>
      <c r="THJ9" s="10"/>
      <c r="THK9" s="10"/>
      <c r="THL9" s="10"/>
      <c r="THM9" s="10"/>
      <c r="THN9" s="10"/>
      <c r="THO9" s="10"/>
      <c r="THP9" s="10"/>
      <c r="THQ9" s="10"/>
      <c r="THR9" s="10"/>
      <c r="THS9" s="10"/>
      <c r="THT9" s="10"/>
      <c r="THU9" s="10"/>
      <c r="THV9" s="10"/>
      <c r="THW9" s="10"/>
      <c r="THX9" s="10"/>
      <c r="THY9" s="10"/>
      <c r="THZ9" s="10"/>
      <c r="TIA9" s="10"/>
      <c r="TIB9" s="10"/>
      <c r="TIC9" s="10"/>
      <c r="TID9" s="10"/>
      <c r="TIE9" s="10"/>
      <c r="TIF9" s="10"/>
      <c r="TIG9" s="10"/>
      <c r="TIH9" s="10"/>
      <c r="TII9" s="10"/>
      <c r="TIJ9" s="10"/>
      <c r="TIK9" s="10"/>
      <c r="TIL9" s="10"/>
      <c r="TIM9" s="10"/>
      <c r="TIN9" s="10"/>
      <c r="TIO9" s="10"/>
      <c r="TIP9" s="10"/>
      <c r="TIQ9" s="10"/>
      <c r="TIR9" s="10"/>
      <c r="TIS9" s="10"/>
      <c r="TIT9" s="10"/>
      <c r="TIU9" s="10"/>
      <c r="TIV9" s="10"/>
      <c r="TIW9" s="10"/>
      <c r="TIX9" s="10"/>
      <c r="TIY9" s="10"/>
      <c r="TIZ9" s="10"/>
      <c r="TJA9" s="10"/>
      <c r="TJB9" s="10"/>
      <c r="TJC9" s="10"/>
      <c r="TJD9" s="10"/>
      <c r="TJE9" s="10"/>
      <c r="TJF9" s="10"/>
      <c r="TJG9" s="10"/>
      <c r="TJH9" s="10"/>
      <c r="TJI9" s="10"/>
      <c r="TJJ9" s="10"/>
      <c r="TJK9" s="10"/>
      <c r="TJL9" s="10"/>
      <c r="TJM9" s="10"/>
      <c r="TJN9" s="10"/>
      <c r="TJO9" s="10"/>
      <c r="TJP9" s="10"/>
      <c r="TJQ9" s="10"/>
      <c r="TJR9" s="10"/>
      <c r="TJS9" s="10"/>
      <c r="TJT9" s="10"/>
      <c r="TJU9" s="10"/>
      <c r="TJV9" s="10"/>
      <c r="TJW9" s="10"/>
      <c r="TJX9" s="10"/>
      <c r="TJY9" s="10"/>
      <c r="TJZ9" s="10"/>
      <c r="TKA9" s="10"/>
      <c r="TKB9" s="10"/>
      <c r="TKC9" s="10"/>
      <c r="TKD9" s="10"/>
      <c r="TKE9" s="10"/>
      <c r="TKF9" s="10"/>
      <c r="TKG9" s="10"/>
      <c r="TKH9" s="10"/>
      <c r="TKI9" s="10"/>
      <c r="TKJ9" s="10"/>
      <c r="TKK9" s="10"/>
      <c r="TKL9" s="10"/>
      <c r="TKM9" s="10"/>
      <c r="TKN9" s="10"/>
      <c r="TKO9" s="10"/>
      <c r="TKP9" s="10"/>
      <c r="TKQ9" s="10"/>
      <c r="TKR9" s="10"/>
      <c r="TKS9" s="10"/>
      <c r="TKT9" s="10"/>
      <c r="TKU9" s="10"/>
      <c r="TKV9" s="10"/>
      <c r="TKW9" s="10"/>
      <c r="TKX9" s="10"/>
      <c r="TKY9" s="10"/>
      <c r="TKZ9" s="10"/>
      <c r="TLA9" s="10"/>
      <c r="TLB9" s="10"/>
      <c r="TLC9" s="10"/>
      <c r="TLD9" s="10"/>
      <c r="TLE9" s="10"/>
      <c r="TLF9" s="10"/>
      <c r="TLG9" s="10"/>
      <c r="TLH9" s="10"/>
      <c r="TLI9" s="10"/>
      <c r="TLJ9" s="10"/>
      <c r="TLK9" s="10"/>
      <c r="TLL9" s="10"/>
      <c r="TLM9" s="10"/>
      <c r="TLN9" s="10"/>
      <c r="TLO9" s="10"/>
      <c r="TLP9" s="10"/>
      <c r="TLQ9" s="10"/>
      <c r="TLR9" s="10"/>
      <c r="TLS9" s="10"/>
      <c r="TLT9" s="10"/>
      <c r="TLU9" s="10"/>
      <c r="TLV9" s="10"/>
      <c r="TLW9" s="10"/>
      <c r="TLX9" s="10"/>
      <c r="TLY9" s="10"/>
      <c r="TLZ9" s="10"/>
      <c r="TMA9" s="10"/>
      <c r="TMB9" s="10"/>
      <c r="TMC9" s="10"/>
      <c r="TMD9" s="10"/>
      <c r="TME9" s="10"/>
      <c r="TMF9" s="10"/>
      <c r="TMG9" s="10"/>
      <c r="TMH9" s="10"/>
      <c r="TMI9" s="10"/>
      <c r="TMJ9" s="10"/>
      <c r="TMK9" s="10"/>
      <c r="TML9" s="10"/>
      <c r="TMM9" s="10"/>
      <c r="TMN9" s="10"/>
      <c r="TMO9" s="10"/>
      <c r="TMP9" s="10"/>
      <c r="TMQ9" s="10"/>
      <c r="TMR9" s="10"/>
      <c r="TMS9" s="10"/>
      <c r="TMT9" s="10"/>
      <c r="TMU9" s="10"/>
      <c r="TMV9" s="10"/>
      <c r="TMW9" s="10"/>
      <c r="TMX9" s="10"/>
      <c r="TMY9" s="10"/>
      <c r="TMZ9" s="10"/>
      <c r="TNA9" s="10"/>
      <c r="TNB9" s="10"/>
      <c r="TNC9" s="10"/>
      <c r="TND9" s="10"/>
      <c r="TNE9" s="10"/>
      <c r="TNF9" s="10"/>
      <c r="TNG9" s="10"/>
      <c r="TNH9" s="10"/>
      <c r="TNI9" s="10"/>
      <c r="TNJ9" s="10"/>
      <c r="TNK9" s="10"/>
      <c r="TNL9" s="10"/>
      <c r="TNM9" s="10"/>
      <c r="TNN9" s="10"/>
      <c r="TNO9" s="10"/>
      <c r="TNP9" s="10"/>
      <c r="TNQ9" s="10"/>
      <c r="TNR9" s="10"/>
      <c r="TNS9" s="10"/>
      <c r="TNT9" s="10"/>
      <c r="TNU9" s="10"/>
      <c r="TNV9" s="10"/>
      <c r="TNW9" s="10"/>
      <c r="TNX9" s="10"/>
      <c r="TNY9" s="10"/>
      <c r="TNZ9" s="10"/>
      <c r="TOA9" s="10"/>
      <c r="TOB9" s="10"/>
      <c r="TOC9" s="10"/>
      <c r="TOD9" s="10"/>
      <c r="TOE9" s="10"/>
      <c r="TOF9" s="10"/>
      <c r="TOG9" s="10"/>
      <c r="TOH9" s="10"/>
      <c r="TOI9" s="10"/>
      <c r="TOJ9" s="10"/>
      <c r="TOK9" s="10"/>
      <c r="TOL9" s="10"/>
      <c r="TOM9" s="10"/>
      <c r="TON9" s="10"/>
      <c r="TOO9" s="10"/>
      <c r="TOP9" s="10"/>
      <c r="TOQ9" s="10"/>
      <c r="TOR9" s="10"/>
      <c r="TOS9" s="10"/>
      <c r="TOT9" s="10"/>
      <c r="TOU9" s="10"/>
      <c r="TOV9" s="10"/>
      <c r="TOW9" s="10"/>
      <c r="TOX9" s="10"/>
      <c r="TOY9" s="10"/>
      <c r="TOZ9" s="10"/>
      <c r="TPA9" s="10"/>
      <c r="TPB9" s="10"/>
      <c r="TPC9" s="10"/>
      <c r="TPD9" s="10"/>
      <c r="TPE9" s="10"/>
      <c r="TPF9" s="10"/>
      <c r="TPG9" s="10"/>
      <c r="TPH9" s="10"/>
      <c r="TPI9" s="10"/>
      <c r="TPJ9" s="10"/>
      <c r="TPK9" s="10"/>
      <c r="TPL9" s="10"/>
      <c r="TPM9" s="10"/>
      <c r="TPN9" s="10"/>
      <c r="TPO9" s="10"/>
      <c r="TPP9" s="10"/>
      <c r="TPQ9" s="10"/>
      <c r="TPR9" s="10"/>
      <c r="TPS9" s="10"/>
      <c r="TPT9" s="10"/>
      <c r="TPU9" s="10"/>
      <c r="TPV9" s="10"/>
      <c r="TPW9" s="10"/>
      <c r="TPX9" s="10"/>
      <c r="TPY9" s="10"/>
      <c r="TPZ9" s="10"/>
      <c r="TQA9" s="10"/>
      <c r="TQB9" s="10"/>
      <c r="TQC9" s="10"/>
      <c r="TQD9" s="10"/>
      <c r="TQE9" s="10"/>
      <c r="TQF9" s="10"/>
      <c r="TQG9" s="10"/>
      <c r="TQH9" s="10"/>
      <c r="TQI9" s="10"/>
      <c r="TQJ9" s="10"/>
      <c r="TQK9" s="10"/>
      <c r="TQL9" s="10"/>
      <c r="TQM9" s="10"/>
      <c r="TQN9" s="10"/>
      <c r="TQO9" s="10"/>
      <c r="TQP9" s="10"/>
      <c r="TQQ9" s="10"/>
      <c r="TQR9" s="10"/>
      <c r="TQS9" s="10"/>
      <c r="TQT9" s="10"/>
      <c r="TQU9" s="10"/>
      <c r="TQV9" s="10"/>
      <c r="TQW9" s="10"/>
      <c r="TQX9" s="10"/>
      <c r="TQY9" s="10"/>
      <c r="TQZ9" s="10"/>
      <c r="TRA9" s="10"/>
      <c r="TRB9" s="10"/>
      <c r="TRC9" s="10"/>
      <c r="TRD9" s="10"/>
      <c r="TRE9" s="10"/>
      <c r="TRF9" s="10"/>
      <c r="TRG9" s="10"/>
      <c r="TRH9" s="10"/>
      <c r="TRI9" s="10"/>
      <c r="TRJ9" s="10"/>
      <c r="TRK9" s="10"/>
      <c r="TRL9" s="10"/>
      <c r="TRM9" s="10"/>
      <c r="TRN9" s="10"/>
      <c r="TRO9" s="10"/>
      <c r="TRP9" s="10"/>
      <c r="TRQ9" s="10"/>
      <c r="TRR9" s="10"/>
      <c r="TRS9" s="10"/>
      <c r="TRT9" s="10"/>
      <c r="TRU9" s="10"/>
      <c r="TRV9" s="10"/>
      <c r="TRW9" s="10"/>
      <c r="TRX9" s="10"/>
      <c r="TRY9" s="10"/>
      <c r="TRZ9" s="10"/>
      <c r="TSA9" s="10"/>
      <c r="TSB9" s="10"/>
      <c r="TSC9" s="10"/>
      <c r="TSD9" s="10"/>
      <c r="TSE9" s="10"/>
      <c r="TSF9" s="10"/>
      <c r="TSG9" s="10"/>
      <c r="TSH9" s="10"/>
      <c r="TSI9" s="10"/>
      <c r="TSJ9" s="10"/>
      <c r="TSK9" s="10"/>
      <c r="TSL9" s="10"/>
      <c r="TSM9" s="10"/>
      <c r="TSN9" s="10"/>
      <c r="TSO9" s="10"/>
      <c r="TSP9" s="10"/>
      <c r="TSQ9" s="10"/>
      <c r="TSR9" s="10"/>
      <c r="TSS9" s="10"/>
      <c r="TST9" s="10"/>
      <c r="TSU9" s="10"/>
      <c r="TSV9" s="10"/>
      <c r="TSW9" s="10"/>
      <c r="TSX9" s="10"/>
      <c r="TSY9" s="10"/>
      <c r="TSZ9" s="10"/>
      <c r="TTA9" s="10"/>
      <c r="TTB9" s="10"/>
      <c r="TTC9" s="10"/>
      <c r="TTD9" s="10"/>
      <c r="TTE9" s="10"/>
      <c r="TTF9" s="10"/>
      <c r="TTG9" s="10"/>
      <c r="TTH9" s="10"/>
      <c r="TTI9" s="10"/>
      <c r="TTJ9" s="10"/>
      <c r="TTK9" s="10"/>
      <c r="TTL9" s="10"/>
      <c r="TTM9" s="10"/>
      <c r="TTN9" s="10"/>
      <c r="TTO9" s="10"/>
      <c r="TTP9" s="10"/>
      <c r="TTQ9" s="10"/>
      <c r="TTR9" s="10"/>
      <c r="TTS9" s="10"/>
      <c r="TTT9" s="10"/>
      <c r="TTU9" s="10"/>
      <c r="TTV9" s="10"/>
      <c r="TTW9" s="10"/>
      <c r="TTX9" s="10"/>
      <c r="TTY9" s="10"/>
      <c r="TTZ9" s="10"/>
      <c r="TUA9" s="10"/>
      <c r="TUB9" s="10"/>
      <c r="TUC9" s="10"/>
      <c r="TUD9" s="10"/>
      <c r="TUE9" s="10"/>
      <c r="TUF9" s="10"/>
      <c r="TUG9" s="10"/>
      <c r="TUH9" s="10"/>
      <c r="TUI9" s="10"/>
      <c r="TUJ9" s="10"/>
      <c r="TUK9" s="10"/>
      <c r="TUL9" s="10"/>
      <c r="TUM9" s="10"/>
      <c r="TUN9" s="10"/>
      <c r="TUO9" s="10"/>
      <c r="TUP9" s="10"/>
      <c r="TUQ9" s="10"/>
      <c r="TUR9" s="10"/>
      <c r="TUS9" s="10"/>
      <c r="TUT9" s="10"/>
      <c r="TUU9" s="10"/>
      <c r="TUV9" s="10"/>
      <c r="TUW9" s="10"/>
      <c r="TUX9" s="10"/>
      <c r="TUY9" s="10"/>
      <c r="TUZ9" s="10"/>
      <c r="TVA9" s="10"/>
      <c r="TVB9" s="10"/>
      <c r="TVC9" s="10"/>
      <c r="TVD9" s="10"/>
      <c r="TVE9" s="10"/>
      <c r="TVF9" s="10"/>
      <c r="TVG9" s="10"/>
      <c r="TVH9" s="10"/>
      <c r="TVI9" s="10"/>
      <c r="TVJ9" s="10"/>
      <c r="TVK9" s="10"/>
      <c r="TVL9" s="10"/>
      <c r="TVM9" s="10"/>
      <c r="TVN9" s="10"/>
      <c r="TVO9" s="10"/>
      <c r="TVP9" s="10"/>
      <c r="TVQ9" s="10"/>
      <c r="TVR9" s="10"/>
      <c r="TVS9" s="10"/>
      <c r="TVT9" s="10"/>
      <c r="TVU9" s="10"/>
      <c r="TVV9" s="10"/>
      <c r="TVW9" s="10"/>
      <c r="TVX9" s="10"/>
      <c r="TVY9" s="10"/>
      <c r="TVZ9" s="10"/>
      <c r="TWA9" s="10"/>
      <c r="TWB9" s="10"/>
      <c r="TWC9" s="10"/>
      <c r="TWD9" s="10"/>
      <c r="TWE9" s="10"/>
      <c r="TWF9" s="10"/>
      <c r="TWG9" s="10"/>
      <c r="TWH9" s="10"/>
      <c r="TWI9" s="10"/>
      <c r="TWJ9" s="10"/>
      <c r="TWK9" s="10"/>
      <c r="TWL9" s="10"/>
      <c r="TWM9" s="10"/>
      <c r="TWN9" s="10"/>
      <c r="TWO9" s="10"/>
      <c r="TWP9" s="10"/>
      <c r="TWQ9" s="10"/>
      <c r="TWR9" s="10"/>
      <c r="TWS9" s="10"/>
      <c r="TWT9" s="10"/>
      <c r="TWU9" s="10"/>
      <c r="TWV9" s="10"/>
      <c r="TWW9" s="10"/>
      <c r="TWX9" s="10"/>
      <c r="TWY9" s="10"/>
      <c r="TWZ9" s="10"/>
      <c r="TXA9" s="10"/>
      <c r="TXB9" s="10"/>
      <c r="TXC9" s="10"/>
      <c r="TXD9" s="10"/>
      <c r="TXE9" s="10"/>
      <c r="TXF9" s="10"/>
      <c r="TXG9" s="10"/>
      <c r="TXH9" s="10"/>
      <c r="TXI9" s="10"/>
      <c r="TXJ9" s="10"/>
      <c r="TXK9" s="10"/>
      <c r="TXL9" s="10"/>
      <c r="TXM9" s="10"/>
      <c r="TXN9" s="10"/>
      <c r="TXO9" s="10"/>
      <c r="TXP9" s="10"/>
      <c r="TXQ9" s="10"/>
      <c r="TXR9" s="10"/>
      <c r="TXS9" s="10"/>
      <c r="TXT9" s="10"/>
      <c r="TXU9" s="10"/>
      <c r="TXV9" s="10"/>
      <c r="TXW9" s="10"/>
      <c r="TXX9" s="10"/>
      <c r="TXY9" s="10"/>
      <c r="TXZ9" s="10"/>
      <c r="TYA9" s="10"/>
      <c r="TYB9" s="10"/>
      <c r="TYC9" s="10"/>
      <c r="TYD9" s="10"/>
      <c r="TYE9" s="10"/>
      <c r="TYF9" s="10"/>
      <c r="TYG9" s="10"/>
      <c r="TYH9" s="10"/>
      <c r="TYI9" s="10"/>
      <c r="TYJ9" s="10"/>
      <c r="TYK9" s="10"/>
      <c r="TYL9" s="10"/>
      <c r="TYM9" s="10"/>
      <c r="TYN9" s="10"/>
      <c r="TYO9" s="10"/>
      <c r="TYP9" s="10"/>
      <c r="TYQ9" s="10"/>
      <c r="TYR9" s="10"/>
      <c r="TYS9" s="10"/>
      <c r="TYT9" s="10"/>
      <c r="TYU9" s="10"/>
      <c r="TYV9" s="10"/>
      <c r="TYW9" s="10"/>
      <c r="TYX9" s="10"/>
      <c r="TYY9" s="10"/>
      <c r="TYZ9" s="10"/>
      <c r="TZA9" s="10"/>
      <c r="TZB9" s="10"/>
      <c r="TZC9" s="10"/>
      <c r="TZD9" s="10"/>
      <c r="TZE9" s="10"/>
      <c r="TZF9" s="10"/>
      <c r="TZG9" s="10"/>
      <c r="TZH9" s="10"/>
      <c r="TZI9" s="10"/>
      <c r="TZJ9" s="10"/>
      <c r="TZK9" s="10"/>
      <c r="TZL9" s="10"/>
      <c r="TZM9" s="10"/>
      <c r="TZN9" s="10"/>
      <c r="TZO9" s="10"/>
      <c r="TZP9" s="10"/>
      <c r="TZQ9" s="10"/>
      <c r="TZR9" s="10"/>
      <c r="TZS9" s="10"/>
      <c r="TZT9" s="10"/>
      <c r="TZU9" s="10"/>
      <c r="TZV9" s="10"/>
      <c r="TZW9" s="10"/>
      <c r="TZX9" s="10"/>
      <c r="TZY9" s="10"/>
      <c r="TZZ9" s="10"/>
      <c r="UAA9" s="10"/>
      <c r="UAB9" s="10"/>
      <c r="UAC9" s="10"/>
      <c r="UAD9" s="10"/>
      <c r="UAE9" s="10"/>
      <c r="UAF9" s="10"/>
      <c r="UAG9" s="10"/>
      <c r="UAH9" s="10"/>
      <c r="UAI9" s="10"/>
      <c r="UAJ9" s="10"/>
      <c r="UAK9" s="10"/>
      <c r="UAL9" s="10"/>
      <c r="UAM9" s="10"/>
      <c r="UAN9" s="10"/>
      <c r="UAO9" s="10"/>
      <c r="UAP9" s="10"/>
      <c r="UAQ9" s="10"/>
      <c r="UAR9" s="10"/>
      <c r="UAS9" s="10"/>
      <c r="UAT9" s="10"/>
      <c r="UAU9" s="10"/>
      <c r="UAV9" s="10"/>
      <c r="UAW9" s="10"/>
      <c r="UAX9" s="10"/>
      <c r="UAY9" s="10"/>
      <c r="UAZ9" s="10"/>
      <c r="UBA9" s="10"/>
      <c r="UBB9" s="10"/>
      <c r="UBC9" s="10"/>
      <c r="UBD9" s="10"/>
      <c r="UBE9" s="10"/>
      <c r="UBF9" s="10"/>
      <c r="UBG9" s="10"/>
      <c r="UBH9" s="10"/>
      <c r="UBI9" s="10"/>
      <c r="UBJ9" s="10"/>
      <c r="UBK9" s="10"/>
      <c r="UBL9" s="10"/>
      <c r="UBM9" s="10"/>
      <c r="UBN9" s="10"/>
      <c r="UBO9" s="10"/>
      <c r="UBP9" s="10"/>
      <c r="UBQ9" s="10"/>
      <c r="UBR9" s="10"/>
      <c r="UBS9" s="10"/>
      <c r="UBT9" s="10"/>
      <c r="UBU9" s="10"/>
      <c r="UBV9" s="10"/>
      <c r="UBW9" s="10"/>
      <c r="UBX9" s="10"/>
      <c r="UBY9" s="10"/>
      <c r="UBZ9" s="10"/>
      <c r="UCA9" s="10"/>
      <c r="UCB9" s="10"/>
      <c r="UCC9" s="10"/>
      <c r="UCD9" s="10"/>
      <c r="UCE9" s="10"/>
      <c r="UCF9" s="10"/>
      <c r="UCG9" s="10"/>
      <c r="UCH9" s="10"/>
      <c r="UCI9" s="10"/>
      <c r="UCJ9" s="10"/>
      <c r="UCK9" s="10"/>
      <c r="UCL9" s="10"/>
      <c r="UCM9" s="10"/>
      <c r="UCN9" s="10"/>
      <c r="UCO9" s="10"/>
      <c r="UCP9" s="10"/>
      <c r="UCQ9" s="10"/>
      <c r="UCR9" s="10"/>
      <c r="UCS9" s="10"/>
      <c r="UCT9" s="10"/>
      <c r="UCU9" s="10"/>
      <c r="UCV9" s="10"/>
      <c r="UCW9" s="10"/>
      <c r="UCX9" s="10"/>
      <c r="UCY9" s="10"/>
      <c r="UCZ9" s="10"/>
      <c r="UDA9" s="10"/>
      <c r="UDB9" s="10"/>
      <c r="UDC9" s="10"/>
      <c r="UDD9" s="10"/>
      <c r="UDE9" s="10"/>
      <c r="UDF9" s="10"/>
      <c r="UDG9" s="10"/>
      <c r="UDH9" s="10"/>
      <c r="UDI9" s="10"/>
      <c r="UDJ9" s="10"/>
      <c r="UDK9" s="10"/>
      <c r="UDL9" s="10"/>
      <c r="UDM9" s="10"/>
      <c r="UDN9" s="10"/>
      <c r="UDO9" s="10"/>
      <c r="UDP9" s="10"/>
      <c r="UDQ9" s="10"/>
      <c r="UDR9" s="10"/>
      <c r="UDS9" s="10"/>
      <c r="UDT9" s="10"/>
      <c r="UDU9" s="10"/>
      <c r="UDV9" s="10"/>
      <c r="UDW9" s="10"/>
      <c r="UDX9" s="10"/>
      <c r="UDY9" s="10"/>
      <c r="UDZ9" s="10"/>
      <c r="UEA9" s="10"/>
      <c r="UEB9" s="10"/>
      <c r="UEC9" s="10"/>
      <c r="UED9" s="10"/>
      <c r="UEE9" s="10"/>
      <c r="UEF9" s="10"/>
      <c r="UEG9" s="10"/>
      <c r="UEH9" s="10"/>
      <c r="UEI9" s="10"/>
      <c r="UEJ9" s="10"/>
      <c r="UEK9" s="10"/>
      <c r="UEL9" s="10"/>
      <c r="UEM9" s="10"/>
      <c r="UEN9" s="10"/>
      <c r="UEO9" s="10"/>
      <c r="UEP9" s="10"/>
      <c r="UEQ9" s="10"/>
      <c r="UER9" s="10"/>
      <c r="UES9" s="10"/>
      <c r="UET9" s="10"/>
      <c r="UEU9" s="10"/>
      <c r="UEV9" s="10"/>
      <c r="UEW9" s="10"/>
      <c r="UEX9" s="10"/>
      <c r="UEY9" s="10"/>
      <c r="UEZ9" s="10"/>
      <c r="UFA9" s="10"/>
      <c r="UFB9" s="10"/>
      <c r="UFC9" s="10"/>
      <c r="UFD9" s="10"/>
      <c r="UFE9" s="10"/>
      <c r="UFF9" s="10"/>
      <c r="UFG9" s="10"/>
      <c r="UFH9" s="10"/>
      <c r="UFI9" s="10"/>
      <c r="UFJ9" s="10"/>
      <c r="UFK9" s="10"/>
      <c r="UFL9" s="10"/>
      <c r="UFM9" s="10"/>
      <c r="UFN9" s="10"/>
      <c r="UFO9" s="10"/>
      <c r="UFP9" s="10"/>
      <c r="UFQ9" s="10"/>
      <c r="UFR9" s="10"/>
      <c r="UFS9" s="10"/>
      <c r="UFT9" s="10"/>
      <c r="UFU9" s="10"/>
      <c r="UFV9" s="10"/>
      <c r="UFW9" s="10"/>
      <c r="UFX9" s="10"/>
      <c r="UFY9" s="10"/>
      <c r="UFZ9" s="10"/>
      <c r="UGA9" s="10"/>
      <c r="UGB9" s="10"/>
      <c r="UGC9" s="10"/>
      <c r="UGD9" s="10"/>
      <c r="UGE9" s="10"/>
      <c r="UGF9" s="10"/>
      <c r="UGG9" s="10"/>
      <c r="UGH9" s="10"/>
      <c r="UGI9" s="10"/>
      <c r="UGJ9" s="10"/>
      <c r="UGK9" s="10"/>
      <c r="UGL9" s="10"/>
      <c r="UGM9" s="10"/>
      <c r="UGN9" s="10"/>
      <c r="UGO9" s="10"/>
      <c r="UGP9" s="10"/>
      <c r="UGQ9" s="10"/>
      <c r="UGR9" s="10"/>
      <c r="UGS9" s="10"/>
      <c r="UGT9" s="10"/>
      <c r="UGU9" s="10"/>
      <c r="UGV9" s="10"/>
      <c r="UGW9" s="10"/>
      <c r="UGX9" s="10"/>
      <c r="UGY9" s="10"/>
      <c r="UGZ9" s="10"/>
      <c r="UHA9" s="10"/>
      <c r="UHB9" s="10"/>
      <c r="UHC9" s="10"/>
      <c r="UHD9" s="10"/>
      <c r="UHE9" s="10"/>
      <c r="UHF9" s="10"/>
      <c r="UHG9" s="10"/>
      <c r="UHH9" s="10"/>
      <c r="UHI9" s="10"/>
      <c r="UHJ9" s="10"/>
      <c r="UHK9" s="10"/>
      <c r="UHL9" s="10"/>
      <c r="UHM9" s="10"/>
      <c r="UHN9" s="10"/>
      <c r="UHO9" s="10"/>
      <c r="UHP9" s="10"/>
      <c r="UHQ9" s="10"/>
      <c r="UHR9" s="10"/>
      <c r="UHS9" s="10"/>
      <c r="UHT9" s="10"/>
      <c r="UHU9" s="10"/>
      <c r="UHV9" s="10"/>
      <c r="UHW9" s="10"/>
      <c r="UHX9" s="10"/>
      <c r="UHY9" s="10"/>
      <c r="UHZ9" s="10"/>
      <c r="UIA9" s="10"/>
      <c r="UIB9" s="10"/>
      <c r="UIC9" s="10"/>
      <c r="UID9" s="10"/>
      <c r="UIE9" s="10"/>
      <c r="UIF9" s="10"/>
      <c r="UIG9" s="10"/>
      <c r="UIH9" s="10"/>
      <c r="UII9" s="10"/>
      <c r="UIJ9" s="10"/>
      <c r="UIK9" s="10"/>
      <c r="UIL9" s="10"/>
      <c r="UIM9" s="10"/>
      <c r="UIN9" s="10"/>
      <c r="UIO9" s="10"/>
      <c r="UIP9" s="10"/>
      <c r="UIQ9" s="10"/>
      <c r="UIR9" s="10"/>
      <c r="UIS9" s="10"/>
      <c r="UIT9" s="10"/>
      <c r="UIU9" s="10"/>
      <c r="UIV9" s="10"/>
      <c r="UIW9" s="10"/>
      <c r="UIX9" s="10"/>
      <c r="UIY9" s="10"/>
      <c r="UIZ9" s="10"/>
      <c r="UJA9" s="10"/>
      <c r="UJB9" s="10"/>
      <c r="UJC9" s="10"/>
      <c r="UJD9" s="10"/>
      <c r="UJE9" s="10"/>
      <c r="UJF9" s="10"/>
      <c r="UJG9" s="10"/>
      <c r="UJH9" s="10"/>
      <c r="UJI9" s="10"/>
      <c r="UJJ9" s="10"/>
      <c r="UJK9" s="10"/>
      <c r="UJL9" s="10"/>
      <c r="UJM9" s="10"/>
      <c r="UJN9" s="10"/>
      <c r="UJO9" s="10"/>
      <c r="UJP9" s="10"/>
      <c r="UJQ9" s="10"/>
      <c r="UJR9" s="10"/>
      <c r="UJS9" s="10"/>
      <c r="UJT9" s="10"/>
      <c r="UJU9" s="10"/>
      <c r="UJV9" s="10"/>
      <c r="UJW9" s="10"/>
      <c r="UJX9" s="10"/>
      <c r="UJY9" s="10"/>
      <c r="UJZ9" s="10"/>
      <c r="UKA9" s="10"/>
      <c r="UKB9" s="10"/>
      <c r="UKC9" s="10"/>
      <c r="UKD9" s="10"/>
      <c r="UKE9" s="10"/>
      <c r="UKF9" s="10"/>
      <c r="UKG9" s="10"/>
      <c r="UKH9" s="10"/>
      <c r="UKI9" s="10"/>
      <c r="UKJ9" s="10"/>
      <c r="UKK9" s="10"/>
      <c r="UKL9" s="10"/>
      <c r="UKM9" s="10"/>
      <c r="UKN9" s="10"/>
      <c r="UKO9" s="10"/>
      <c r="UKP9" s="10"/>
      <c r="UKQ9" s="10"/>
      <c r="UKR9" s="10"/>
      <c r="UKS9" s="10"/>
      <c r="UKT9" s="10"/>
      <c r="UKU9" s="10"/>
      <c r="UKV9" s="10"/>
      <c r="UKW9" s="10"/>
      <c r="UKX9" s="10"/>
      <c r="UKY9" s="10"/>
      <c r="UKZ9" s="10"/>
      <c r="ULA9" s="10"/>
      <c r="ULB9" s="10"/>
      <c r="ULC9" s="10"/>
      <c r="ULD9" s="10"/>
      <c r="ULE9" s="10"/>
      <c r="ULF9" s="10"/>
      <c r="ULG9" s="10"/>
      <c r="ULH9" s="10"/>
      <c r="ULI9" s="10"/>
      <c r="ULJ9" s="10"/>
      <c r="ULK9" s="10"/>
      <c r="ULL9" s="10"/>
      <c r="ULM9" s="10"/>
      <c r="ULN9" s="10"/>
      <c r="ULO9" s="10"/>
      <c r="ULP9" s="10"/>
      <c r="ULQ9" s="10"/>
      <c r="ULR9" s="10"/>
      <c r="ULS9" s="10"/>
      <c r="ULT9" s="10"/>
      <c r="ULU9" s="10"/>
      <c r="ULV9" s="10"/>
      <c r="ULW9" s="10"/>
      <c r="ULX9" s="10"/>
      <c r="ULY9" s="10"/>
      <c r="ULZ9" s="10"/>
      <c r="UMA9" s="10"/>
      <c r="UMB9" s="10"/>
      <c r="UMC9" s="10"/>
      <c r="UMD9" s="10"/>
      <c r="UME9" s="10"/>
      <c r="UMF9" s="10"/>
      <c r="UMG9" s="10"/>
      <c r="UMH9" s="10"/>
      <c r="UMI9" s="10"/>
      <c r="UMJ9" s="10"/>
      <c r="UMK9" s="10"/>
      <c r="UML9" s="10"/>
      <c r="UMM9" s="10"/>
      <c r="UMN9" s="10"/>
      <c r="UMO9" s="10"/>
      <c r="UMP9" s="10"/>
      <c r="UMQ9" s="10"/>
      <c r="UMR9" s="10"/>
      <c r="UMS9" s="10"/>
      <c r="UMT9" s="10"/>
      <c r="UMU9" s="10"/>
      <c r="UMV9" s="10"/>
      <c r="UMW9" s="10"/>
      <c r="UMX9" s="10"/>
      <c r="UMY9" s="10"/>
      <c r="UMZ9" s="10"/>
      <c r="UNA9" s="10"/>
      <c r="UNB9" s="10"/>
      <c r="UNC9" s="10"/>
      <c r="UND9" s="10"/>
      <c r="UNE9" s="10"/>
      <c r="UNF9" s="10"/>
      <c r="UNG9" s="10"/>
      <c r="UNH9" s="10"/>
      <c r="UNI9" s="10"/>
      <c r="UNJ9" s="10"/>
      <c r="UNK9" s="10"/>
      <c r="UNL9" s="10"/>
      <c r="UNM9" s="10"/>
      <c r="UNN9" s="10"/>
      <c r="UNO9" s="10"/>
      <c r="UNP9" s="10"/>
      <c r="UNQ9" s="10"/>
      <c r="UNR9" s="10"/>
      <c r="UNS9" s="10"/>
      <c r="UNT9" s="10"/>
      <c r="UNU9" s="10"/>
      <c r="UNV9" s="10"/>
      <c r="UNW9" s="10"/>
      <c r="UNX9" s="10"/>
      <c r="UNY9" s="10"/>
      <c r="UNZ9" s="10"/>
      <c r="UOA9" s="10"/>
      <c r="UOB9" s="10"/>
      <c r="UOC9" s="10"/>
      <c r="UOD9" s="10"/>
      <c r="UOE9" s="10"/>
      <c r="UOF9" s="10"/>
      <c r="UOG9" s="10"/>
      <c r="UOH9" s="10"/>
      <c r="UOI9" s="10"/>
      <c r="UOJ9" s="10"/>
      <c r="UOK9" s="10"/>
      <c r="UOL9" s="10"/>
      <c r="UOM9" s="10"/>
      <c r="UON9" s="10"/>
      <c r="UOO9" s="10"/>
      <c r="UOP9" s="10"/>
      <c r="UOQ9" s="10"/>
      <c r="UOR9" s="10"/>
      <c r="UOS9" s="10"/>
      <c r="UOT9" s="10"/>
      <c r="UOU9" s="10"/>
      <c r="UOV9" s="10"/>
      <c r="UOW9" s="10"/>
      <c r="UOX9" s="10"/>
      <c r="UOY9" s="10"/>
      <c r="UOZ9" s="10"/>
      <c r="UPA9" s="10"/>
      <c r="UPB9" s="10"/>
      <c r="UPC9" s="10"/>
      <c r="UPD9" s="10"/>
      <c r="UPE9" s="10"/>
      <c r="UPF9" s="10"/>
      <c r="UPG9" s="10"/>
      <c r="UPH9" s="10"/>
      <c r="UPI9" s="10"/>
      <c r="UPJ9" s="10"/>
      <c r="UPK9" s="10"/>
      <c r="UPL9" s="10"/>
      <c r="UPM9" s="10"/>
      <c r="UPN9" s="10"/>
      <c r="UPO9" s="10"/>
      <c r="UPP9" s="10"/>
      <c r="UPQ9" s="10"/>
      <c r="UPR9" s="10"/>
      <c r="UPS9" s="10"/>
      <c r="UPT9" s="10"/>
      <c r="UPU9" s="10"/>
      <c r="UPV9" s="10"/>
      <c r="UPW9" s="10"/>
      <c r="UPX9" s="10"/>
      <c r="UPY9" s="10"/>
      <c r="UPZ9" s="10"/>
      <c r="UQA9" s="10"/>
      <c r="UQB9" s="10"/>
      <c r="UQC9" s="10"/>
      <c r="UQD9" s="10"/>
      <c r="UQE9" s="10"/>
      <c r="UQF9" s="10"/>
      <c r="UQG9" s="10"/>
      <c r="UQH9" s="10"/>
      <c r="UQI9" s="10"/>
      <c r="UQJ9" s="10"/>
      <c r="UQK9" s="10"/>
      <c r="UQL9" s="10"/>
      <c r="UQM9" s="10"/>
      <c r="UQN9" s="10"/>
      <c r="UQO9" s="10"/>
      <c r="UQP9" s="10"/>
      <c r="UQQ9" s="10"/>
      <c r="UQR9" s="10"/>
      <c r="UQS9" s="10"/>
      <c r="UQT9" s="10"/>
      <c r="UQU9" s="10"/>
      <c r="UQV9" s="10"/>
      <c r="UQW9" s="10"/>
      <c r="UQX9" s="10"/>
      <c r="UQY9" s="10"/>
      <c r="UQZ9" s="10"/>
      <c r="URA9" s="10"/>
      <c r="URB9" s="10"/>
      <c r="URC9" s="10"/>
      <c r="URD9" s="10"/>
      <c r="URE9" s="10"/>
      <c r="URF9" s="10"/>
      <c r="URG9" s="10"/>
      <c r="URH9" s="10"/>
      <c r="URI9" s="10"/>
      <c r="URJ9" s="10"/>
      <c r="URK9" s="10"/>
      <c r="URL9" s="10"/>
      <c r="URM9" s="10"/>
      <c r="URN9" s="10"/>
      <c r="URO9" s="10"/>
      <c r="URP9" s="10"/>
      <c r="URQ9" s="10"/>
      <c r="URR9" s="10"/>
      <c r="URS9" s="10"/>
      <c r="URT9" s="10"/>
      <c r="URU9" s="10"/>
      <c r="URV9" s="10"/>
      <c r="URW9" s="10"/>
      <c r="URX9" s="10"/>
      <c r="URY9" s="10"/>
      <c r="URZ9" s="10"/>
      <c r="USA9" s="10"/>
      <c r="USB9" s="10"/>
      <c r="USC9" s="10"/>
      <c r="USD9" s="10"/>
      <c r="USE9" s="10"/>
      <c r="USF9" s="10"/>
      <c r="USG9" s="10"/>
      <c r="USH9" s="10"/>
      <c r="USI9" s="10"/>
      <c r="USJ9" s="10"/>
      <c r="USK9" s="10"/>
      <c r="USL9" s="10"/>
      <c r="USM9" s="10"/>
      <c r="USN9" s="10"/>
      <c r="USO9" s="10"/>
      <c r="USP9" s="10"/>
      <c r="USQ9" s="10"/>
      <c r="USR9" s="10"/>
      <c r="USS9" s="10"/>
      <c r="UST9" s="10"/>
      <c r="USU9" s="10"/>
      <c r="USV9" s="10"/>
      <c r="USW9" s="10"/>
      <c r="USX9" s="10"/>
      <c r="USY9" s="10"/>
      <c r="USZ9" s="10"/>
      <c r="UTA9" s="10"/>
      <c r="UTB9" s="10"/>
      <c r="UTC9" s="10"/>
      <c r="UTD9" s="10"/>
      <c r="UTE9" s="10"/>
      <c r="UTF9" s="10"/>
      <c r="UTG9" s="10"/>
      <c r="UTH9" s="10"/>
      <c r="UTI9" s="10"/>
      <c r="UTJ9" s="10"/>
      <c r="UTK9" s="10"/>
      <c r="UTL9" s="10"/>
      <c r="UTM9" s="10"/>
      <c r="UTN9" s="10"/>
      <c r="UTO9" s="10"/>
      <c r="UTP9" s="10"/>
      <c r="UTQ9" s="10"/>
      <c r="UTR9" s="10"/>
      <c r="UTS9" s="10"/>
      <c r="UTT9" s="10"/>
      <c r="UTU9" s="10"/>
      <c r="UTV9" s="10"/>
      <c r="UTW9" s="10"/>
      <c r="UTX9" s="10"/>
      <c r="UTY9" s="10"/>
      <c r="UTZ9" s="10"/>
      <c r="UUA9" s="10"/>
      <c r="UUB9" s="10"/>
      <c r="UUC9" s="10"/>
      <c r="UUD9" s="10"/>
      <c r="UUE9" s="10"/>
      <c r="UUF9" s="10"/>
      <c r="UUG9" s="10"/>
      <c r="UUH9" s="10"/>
      <c r="UUI9" s="10"/>
      <c r="UUJ9" s="10"/>
      <c r="UUK9" s="10"/>
      <c r="UUL9" s="10"/>
      <c r="UUM9" s="10"/>
      <c r="UUN9" s="10"/>
      <c r="UUO9" s="10"/>
      <c r="UUP9" s="10"/>
      <c r="UUQ9" s="10"/>
      <c r="UUR9" s="10"/>
      <c r="UUS9" s="10"/>
      <c r="UUT9" s="10"/>
      <c r="UUU9" s="10"/>
      <c r="UUV9" s="10"/>
      <c r="UUW9" s="10"/>
      <c r="UUX9" s="10"/>
      <c r="UUY9" s="10"/>
      <c r="UUZ9" s="10"/>
      <c r="UVA9" s="10"/>
      <c r="UVB9" s="10"/>
      <c r="UVC9" s="10"/>
      <c r="UVD9" s="10"/>
      <c r="UVE9" s="10"/>
      <c r="UVF9" s="10"/>
      <c r="UVG9" s="10"/>
      <c r="UVH9" s="10"/>
      <c r="UVI9" s="10"/>
      <c r="UVJ9" s="10"/>
      <c r="UVK9" s="10"/>
      <c r="UVL9" s="10"/>
      <c r="UVM9" s="10"/>
      <c r="UVN9" s="10"/>
      <c r="UVO9" s="10"/>
      <c r="UVP9" s="10"/>
      <c r="UVQ9" s="10"/>
      <c r="UVR9" s="10"/>
      <c r="UVS9" s="10"/>
      <c r="UVT9" s="10"/>
      <c r="UVU9" s="10"/>
      <c r="UVV9" s="10"/>
      <c r="UVW9" s="10"/>
      <c r="UVX9" s="10"/>
      <c r="UVY9" s="10"/>
      <c r="UVZ9" s="10"/>
      <c r="UWA9" s="10"/>
      <c r="UWB9" s="10"/>
      <c r="UWC9" s="10"/>
      <c r="UWD9" s="10"/>
      <c r="UWE9" s="10"/>
      <c r="UWF9" s="10"/>
      <c r="UWG9" s="10"/>
      <c r="UWH9" s="10"/>
      <c r="UWI9" s="10"/>
      <c r="UWJ9" s="10"/>
      <c r="UWK9" s="10"/>
      <c r="UWL9" s="10"/>
      <c r="UWM9" s="10"/>
      <c r="UWN9" s="10"/>
      <c r="UWO9" s="10"/>
      <c r="UWP9" s="10"/>
      <c r="UWQ9" s="10"/>
      <c r="UWR9" s="10"/>
      <c r="UWS9" s="10"/>
      <c r="UWT9" s="10"/>
      <c r="UWU9" s="10"/>
      <c r="UWV9" s="10"/>
      <c r="UWW9" s="10"/>
      <c r="UWX9" s="10"/>
      <c r="UWY9" s="10"/>
      <c r="UWZ9" s="10"/>
      <c r="UXA9" s="10"/>
      <c r="UXB9" s="10"/>
      <c r="UXC9" s="10"/>
      <c r="UXD9" s="10"/>
      <c r="UXE9" s="10"/>
      <c r="UXF9" s="10"/>
      <c r="UXG9" s="10"/>
      <c r="UXH9" s="10"/>
      <c r="UXI9" s="10"/>
      <c r="UXJ9" s="10"/>
      <c r="UXK9" s="10"/>
      <c r="UXL9" s="10"/>
      <c r="UXM9" s="10"/>
      <c r="UXN9" s="10"/>
      <c r="UXO9" s="10"/>
      <c r="UXP9" s="10"/>
      <c r="UXQ9" s="10"/>
      <c r="UXR9" s="10"/>
      <c r="UXS9" s="10"/>
      <c r="UXT9" s="10"/>
      <c r="UXU9" s="10"/>
      <c r="UXV9" s="10"/>
      <c r="UXW9" s="10"/>
      <c r="UXX9" s="10"/>
      <c r="UXY9" s="10"/>
      <c r="UXZ9" s="10"/>
      <c r="UYA9" s="10"/>
      <c r="UYB9" s="10"/>
      <c r="UYC9" s="10"/>
      <c r="UYD9" s="10"/>
      <c r="UYE9" s="10"/>
      <c r="UYF9" s="10"/>
      <c r="UYG9" s="10"/>
      <c r="UYH9" s="10"/>
      <c r="UYI9" s="10"/>
      <c r="UYJ9" s="10"/>
      <c r="UYK9" s="10"/>
      <c r="UYL9" s="10"/>
      <c r="UYM9" s="10"/>
      <c r="UYN9" s="10"/>
      <c r="UYO9" s="10"/>
      <c r="UYP9" s="10"/>
      <c r="UYQ9" s="10"/>
      <c r="UYR9" s="10"/>
      <c r="UYS9" s="10"/>
      <c r="UYT9" s="10"/>
      <c r="UYU9" s="10"/>
      <c r="UYV9" s="10"/>
      <c r="UYW9" s="10"/>
      <c r="UYX9" s="10"/>
      <c r="UYY9" s="10"/>
      <c r="UYZ9" s="10"/>
      <c r="UZA9" s="10"/>
      <c r="UZB9" s="10"/>
      <c r="UZC9" s="10"/>
      <c r="UZD9" s="10"/>
      <c r="UZE9" s="10"/>
      <c r="UZF9" s="10"/>
      <c r="UZG9" s="10"/>
      <c r="UZH9" s="10"/>
      <c r="UZI9" s="10"/>
      <c r="UZJ9" s="10"/>
      <c r="UZK9" s="10"/>
      <c r="UZL9" s="10"/>
      <c r="UZM9" s="10"/>
      <c r="UZN9" s="10"/>
      <c r="UZO9" s="10"/>
      <c r="UZP9" s="10"/>
      <c r="UZQ9" s="10"/>
      <c r="UZR9" s="10"/>
      <c r="UZS9" s="10"/>
      <c r="UZT9" s="10"/>
      <c r="UZU9" s="10"/>
      <c r="UZV9" s="10"/>
      <c r="UZW9" s="10"/>
      <c r="UZX9" s="10"/>
      <c r="UZY9" s="10"/>
      <c r="UZZ9" s="10"/>
      <c r="VAA9" s="10"/>
      <c r="VAB9" s="10"/>
      <c r="VAC9" s="10"/>
      <c r="VAD9" s="10"/>
      <c r="VAE9" s="10"/>
      <c r="VAF9" s="10"/>
      <c r="VAG9" s="10"/>
      <c r="VAH9" s="10"/>
      <c r="VAI9" s="10"/>
      <c r="VAJ9" s="10"/>
      <c r="VAK9" s="10"/>
      <c r="VAL9" s="10"/>
      <c r="VAM9" s="10"/>
      <c r="VAN9" s="10"/>
      <c r="VAO9" s="10"/>
      <c r="VAP9" s="10"/>
      <c r="VAQ9" s="10"/>
      <c r="VAR9" s="10"/>
      <c r="VAS9" s="10"/>
      <c r="VAT9" s="10"/>
      <c r="VAU9" s="10"/>
      <c r="VAV9" s="10"/>
      <c r="VAW9" s="10"/>
      <c r="VAX9" s="10"/>
      <c r="VAY9" s="10"/>
      <c r="VAZ9" s="10"/>
      <c r="VBA9" s="10"/>
      <c r="VBB9" s="10"/>
      <c r="VBC9" s="10"/>
      <c r="VBD9" s="10"/>
      <c r="VBE9" s="10"/>
      <c r="VBF9" s="10"/>
      <c r="VBG9" s="10"/>
      <c r="VBH9" s="10"/>
      <c r="VBI9" s="10"/>
      <c r="VBJ9" s="10"/>
      <c r="VBK9" s="10"/>
      <c r="VBL9" s="10"/>
      <c r="VBM9" s="10"/>
      <c r="VBN9" s="10"/>
      <c r="VBO9" s="10"/>
      <c r="VBP9" s="10"/>
      <c r="VBQ9" s="10"/>
      <c r="VBR9" s="10"/>
      <c r="VBS9" s="10"/>
      <c r="VBT9" s="10"/>
      <c r="VBU9" s="10"/>
      <c r="VBV9" s="10"/>
      <c r="VBW9" s="10"/>
      <c r="VBX9" s="10"/>
      <c r="VBY9" s="10"/>
      <c r="VBZ9" s="10"/>
      <c r="VCA9" s="10"/>
      <c r="VCB9" s="10"/>
      <c r="VCC9" s="10"/>
      <c r="VCD9" s="10"/>
      <c r="VCE9" s="10"/>
      <c r="VCF9" s="10"/>
      <c r="VCG9" s="10"/>
      <c r="VCH9" s="10"/>
      <c r="VCI9" s="10"/>
      <c r="VCJ9" s="10"/>
      <c r="VCK9" s="10"/>
      <c r="VCL9" s="10"/>
      <c r="VCM9" s="10"/>
      <c r="VCN9" s="10"/>
      <c r="VCO9" s="10"/>
      <c r="VCP9" s="10"/>
      <c r="VCQ9" s="10"/>
      <c r="VCR9" s="10"/>
      <c r="VCS9" s="10"/>
      <c r="VCT9" s="10"/>
      <c r="VCU9" s="10"/>
      <c r="VCV9" s="10"/>
      <c r="VCW9" s="10"/>
      <c r="VCX9" s="10"/>
      <c r="VCY9" s="10"/>
      <c r="VCZ9" s="10"/>
      <c r="VDA9" s="10"/>
      <c r="VDB9" s="10"/>
      <c r="VDC9" s="10"/>
      <c r="VDD9" s="10"/>
      <c r="VDE9" s="10"/>
      <c r="VDF9" s="10"/>
      <c r="VDG9" s="10"/>
      <c r="VDH9" s="10"/>
      <c r="VDI9" s="10"/>
      <c r="VDJ9" s="10"/>
      <c r="VDK9" s="10"/>
      <c r="VDL9" s="10"/>
      <c r="VDM9" s="10"/>
      <c r="VDN9" s="10"/>
      <c r="VDO9" s="10"/>
      <c r="VDP9" s="10"/>
      <c r="VDQ9" s="10"/>
      <c r="VDR9" s="10"/>
      <c r="VDS9" s="10"/>
      <c r="VDT9" s="10"/>
      <c r="VDU9" s="10"/>
      <c r="VDV9" s="10"/>
      <c r="VDW9" s="10"/>
      <c r="VDX9" s="10"/>
      <c r="VDY9" s="10"/>
      <c r="VDZ9" s="10"/>
      <c r="VEA9" s="10"/>
      <c r="VEB9" s="10"/>
      <c r="VEC9" s="10"/>
      <c r="VED9" s="10"/>
      <c r="VEE9" s="10"/>
      <c r="VEF9" s="10"/>
      <c r="VEG9" s="10"/>
      <c r="VEH9" s="10"/>
      <c r="VEI9" s="10"/>
      <c r="VEJ9" s="10"/>
      <c r="VEK9" s="10"/>
      <c r="VEL9" s="10"/>
      <c r="VEM9" s="10"/>
      <c r="VEN9" s="10"/>
      <c r="VEO9" s="10"/>
      <c r="VEP9" s="10"/>
      <c r="VEQ9" s="10"/>
      <c r="VER9" s="10"/>
      <c r="VES9" s="10"/>
      <c r="VET9" s="10"/>
      <c r="VEU9" s="10"/>
      <c r="VEV9" s="10"/>
      <c r="VEW9" s="10"/>
      <c r="VEX9" s="10"/>
      <c r="VEY9" s="10"/>
      <c r="VEZ9" s="10"/>
      <c r="VFA9" s="10"/>
      <c r="VFB9" s="10"/>
      <c r="VFC9" s="10"/>
      <c r="VFD9" s="10"/>
      <c r="VFE9" s="10"/>
      <c r="VFF9" s="10"/>
      <c r="VFG9" s="10"/>
      <c r="VFH9" s="10"/>
      <c r="VFI9" s="10"/>
      <c r="VFJ9" s="10"/>
      <c r="VFK9" s="10"/>
      <c r="VFL9" s="10"/>
      <c r="VFM9" s="10"/>
      <c r="VFN9" s="10"/>
      <c r="VFO9" s="10"/>
      <c r="VFP9" s="10"/>
      <c r="VFQ9" s="10"/>
      <c r="VFR9" s="10"/>
      <c r="VFS9" s="10"/>
      <c r="VFT9" s="10"/>
      <c r="VFU9" s="10"/>
      <c r="VFV9" s="10"/>
      <c r="VFW9" s="10"/>
      <c r="VFX9" s="10"/>
      <c r="VFY9" s="10"/>
      <c r="VFZ9" s="10"/>
      <c r="VGA9" s="10"/>
      <c r="VGB9" s="10"/>
      <c r="VGC9" s="10"/>
      <c r="VGD9" s="10"/>
      <c r="VGE9" s="10"/>
      <c r="VGF9" s="10"/>
      <c r="VGG9" s="10"/>
      <c r="VGH9" s="10"/>
      <c r="VGI9" s="10"/>
      <c r="VGJ9" s="10"/>
      <c r="VGK9" s="10"/>
      <c r="VGL9" s="10"/>
      <c r="VGM9" s="10"/>
      <c r="VGN9" s="10"/>
      <c r="VGO9" s="10"/>
      <c r="VGP9" s="10"/>
      <c r="VGQ9" s="10"/>
      <c r="VGR9" s="10"/>
      <c r="VGS9" s="10"/>
      <c r="VGT9" s="10"/>
      <c r="VGU9" s="10"/>
      <c r="VGV9" s="10"/>
      <c r="VGW9" s="10"/>
      <c r="VGX9" s="10"/>
      <c r="VGY9" s="10"/>
      <c r="VGZ9" s="10"/>
      <c r="VHA9" s="10"/>
      <c r="VHB9" s="10"/>
      <c r="VHC9" s="10"/>
      <c r="VHD9" s="10"/>
      <c r="VHE9" s="10"/>
      <c r="VHF9" s="10"/>
      <c r="VHG9" s="10"/>
      <c r="VHH9" s="10"/>
      <c r="VHI9" s="10"/>
      <c r="VHJ9" s="10"/>
      <c r="VHK9" s="10"/>
      <c r="VHL9" s="10"/>
      <c r="VHM9" s="10"/>
      <c r="VHN9" s="10"/>
      <c r="VHO9" s="10"/>
      <c r="VHP9" s="10"/>
      <c r="VHQ9" s="10"/>
      <c r="VHR9" s="10"/>
      <c r="VHS9" s="10"/>
      <c r="VHT9" s="10"/>
      <c r="VHU9" s="10"/>
      <c r="VHV9" s="10"/>
      <c r="VHW9" s="10"/>
      <c r="VHX9" s="10"/>
      <c r="VHY9" s="10"/>
      <c r="VHZ9" s="10"/>
      <c r="VIA9" s="10"/>
      <c r="VIB9" s="10"/>
      <c r="VIC9" s="10"/>
      <c r="VID9" s="10"/>
      <c r="VIE9" s="10"/>
      <c r="VIF9" s="10"/>
      <c r="VIG9" s="10"/>
      <c r="VIH9" s="10"/>
      <c r="VII9" s="10"/>
      <c r="VIJ9" s="10"/>
      <c r="VIK9" s="10"/>
      <c r="VIL9" s="10"/>
      <c r="VIM9" s="10"/>
      <c r="VIN9" s="10"/>
      <c r="VIO9" s="10"/>
      <c r="VIP9" s="10"/>
      <c r="VIQ9" s="10"/>
      <c r="VIR9" s="10"/>
      <c r="VIS9" s="10"/>
      <c r="VIT9" s="10"/>
      <c r="VIU9" s="10"/>
      <c r="VIV9" s="10"/>
      <c r="VIW9" s="10"/>
      <c r="VIX9" s="10"/>
      <c r="VIY9" s="10"/>
      <c r="VIZ9" s="10"/>
      <c r="VJA9" s="10"/>
      <c r="VJB9" s="10"/>
      <c r="VJC9" s="10"/>
      <c r="VJD9" s="10"/>
      <c r="VJE9" s="10"/>
      <c r="VJF9" s="10"/>
      <c r="VJG9" s="10"/>
      <c r="VJH9" s="10"/>
      <c r="VJI9" s="10"/>
      <c r="VJJ9" s="10"/>
      <c r="VJK9" s="10"/>
      <c r="VJL9" s="10"/>
      <c r="VJM9" s="10"/>
      <c r="VJN9" s="10"/>
      <c r="VJO9" s="10"/>
      <c r="VJP9" s="10"/>
      <c r="VJQ9" s="10"/>
      <c r="VJR9" s="10"/>
      <c r="VJS9" s="10"/>
      <c r="VJT9" s="10"/>
      <c r="VJU9" s="10"/>
      <c r="VJV9" s="10"/>
      <c r="VJW9" s="10"/>
      <c r="VJX9" s="10"/>
      <c r="VJY9" s="10"/>
      <c r="VJZ9" s="10"/>
      <c r="VKA9" s="10"/>
      <c r="VKB9" s="10"/>
      <c r="VKC9" s="10"/>
      <c r="VKD9" s="10"/>
      <c r="VKE9" s="10"/>
      <c r="VKF9" s="10"/>
      <c r="VKG9" s="10"/>
      <c r="VKH9" s="10"/>
      <c r="VKI9" s="10"/>
      <c r="VKJ9" s="10"/>
      <c r="VKK9" s="10"/>
      <c r="VKL9" s="10"/>
      <c r="VKM9" s="10"/>
      <c r="VKN9" s="10"/>
      <c r="VKO9" s="10"/>
      <c r="VKP9" s="10"/>
      <c r="VKQ9" s="10"/>
      <c r="VKR9" s="10"/>
      <c r="VKS9" s="10"/>
      <c r="VKT9" s="10"/>
      <c r="VKU9" s="10"/>
      <c r="VKV9" s="10"/>
      <c r="VKW9" s="10"/>
      <c r="VKX9" s="10"/>
      <c r="VKY9" s="10"/>
      <c r="VKZ9" s="10"/>
      <c r="VLA9" s="10"/>
      <c r="VLB9" s="10"/>
      <c r="VLC9" s="10"/>
      <c r="VLD9" s="10"/>
      <c r="VLE9" s="10"/>
      <c r="VLF9" s="10"/>
      <c r="VLG9" s="10"/>
      <c r="VLH9" s="10"/>
      <c r="VLI9" s="10"/>
      <c r="VLJ9" s="10"/>
      <c r="VLK9" s="10"/>
      <c r="VLL9" s="10"/>
      <c r="VLM9" s="10"/>
      <c r="VLN9" s="10"/>
      <c r="VLO9" s="10"/>
      <c r="VLP9" s="10"/>
      <c r="VLQ9" s="10"/>
      <c r="VLR9" s="10"/>
      <c r="VLS9" s="10"/>
      <c r="VLT9" s="10"/>
      <c r="VLU9" s="10"/>
      <c r="VLV9" s="10"/>
      <c r="VLW9" s="10"/>
      <c r="VLX9" s="10"/>
      <c r="VLY9" s="10"/>
      <c r="VLZ9" s="10"/>
      <c r="VMA9" s="10"/>
      <c r="VMB9" s="10"/>
      <c r="VMC9" s="10"/>
      <c r="VMD9" s="10"/>
      <c r="VME9" s="10"/>
      <c r="VMF9" s="10"/>
      <c r="VMG9" s="10"/>
      <c r="VMH9" s="10"/>
      <c r="VMI9" s="10"/>
      <c r="VMJ9" s="10"/>
      <c r="VMK9" s="10"/>
      <c r="VML9" s="10"/>
      <c r="VMM9" s="10"/>
      <c r="VMN9" s="10"/>
      <c r="VMO9" s="10"/>
      <c r="VMP9" s="10"/>
      <c r="VMQ9" s="10"/>
      <c r="VMR9" s="10"/>
      <c r="VMS9" s="10"/>
      <c r="VMT9" s="10"/>
      <c r="VMU9" s="10"/>
      <c r="VMV9" s="10"/>
      <c r="VMW9" s="10"/>
      <c r="VMX9" s="10"/>
      <c r="VMY9" s="10"/>
      <c r="VMZ9" s="10"/>
      <c r="VNA9" s="10"/>
      <c r="VNB9" s="10"/>
      <c r="VNC9" s="10"/>
      <c r="VND9" s="10"/>
      <c r="VNE9" s="10"/>
      <c r="VNF9" s="10"/>
      <c r="VNG9" s="10"/>
      <c r="VNH9" s="10"/>
      <c r="VNI9" s="10"/>
      <c r="VNJ9" s="10"/>
      <c r="VNK9" s="10"/>
      <c r="VNL9" s="10"/>
      <c r="VNM9" s="10"/>
      <c r="VNN9" s="10"/>
      <c r="VNO9" s="10"/>
      <c r="VNP9" s="10"/>
      <c r="VNQ9" s="10"/>
      <c r="VNR9" s="10"/>
      <c r="VNS9" s="10"/>
      <c r="VNT9" s="10"/>
      <c r="VNU9" s="10"/>
      <c r="VNV9" s="10"/>
      <c r="VNW9" s="10"/>
      <c r="VNX9" s="10"/>
      <c r="VNY9" s="10"/>
      <c r="VNZ9" s="10"/>
      <c r="VOA9" s="10"/>
      <c r="VOB9" s="10"/>
      <c r="VOC9" s="10"/>
      <c r="VOD9" s="10"/>
      <c r="VOE9" s="10"/>
      <c r="VOF9" s="10"/>
      <c r="VOG9" s="10"/>
      <c r="VOH9" s="10"/>
      <c r="VOI9" s="10"/>
      <c r="VOJ9" s="10"/>
      <c r="VOK9" s="10"/>
      <c r="VOL9" s="10"/>
      <c r="VOM9" s="10"/>
      <c r="VON9" s="10"/>
      <c r="VOO9" s="10"/>
      <c r="VOP9" s="10"/>
      <c r="VOQ9" s="10"/>
      <c r="VOR9" s="10"/>
      <c r="VOS9" s="10"/>
      <c r="VOT9" s="10"/>
      <c r="VOU9" s="10"/>
      <c r="VOV9" s="10"/>
      <c r="VOW9" s="10"/>
      <c r="VOX9" s="10"/>
      <c r="VOY9" s="10"/>
      <c r="VOZ9" s="10"/>
      <c r="VPA9" s="10"/>
      <c r="VPB9" s="10"/>
      <c r="VPC9" s="10"/>
      <c r="VPD9" s="10"/>
      <c r="VPE9" s="10"/>
      <c r="VPF9" s="10"/>
      <c r="VPG9" s="10"/>
      <c r="VPH9" s="10"/>
      <c r="VPI9" s="10"/>
      <c r="VPJ9" s="10"/>
      <c r="VPK9" s="10"/>
      <c r="VPL9" s="10"/>
      <c r="VPM9" s="10"/>
      <c r="VPN9" s="10"/>
      <c r="VPO9" s="10"/>
      <c r="VPP9" s="10"/>
      <c r="VPQ9" s="10"/>
      <c r="VPR9" s="10"/>
      <c r="VPS9" s="10"/>
      <c r="VPT9" s="10"/>
      <c r="VPU9" s="10"/>
      <c r="VPV9" s="10"/>
      <c r="VPW9" s="10"/>
      <c r="VPX9" s="10"/>
      <c r="VPY9" s="10"/>
      <c r="VPZ9" s="10"/>
      <c r="VQA9" s="10"/>
      <c r="VQB9" s="10"/>
      <c r="VQC9" s="10"/>
      <c r="VQD9" s="10"/>
      <c r="VQE9" s="10"/>
      <c r="VQF9" s="10"/>
      <c r="VQG9" s="10"/>
      <c r="VQH9" s="10"/>
      <c r="VQI9" s="10"/>
      <c r="VQJ9" s="10"/>
      <c r="VQK9" s="10"/>
      <c r="VQL9" s="10"/>
      <c r="VQM9" s="10"/>
      <c r="VQN9" s="10"/>
      <c r="VQO9" s="10"/>
      <c r="VQP9" s="10"/>
      <c r="VQQ9" s="10"/>
      <c r="VQR9" s="10"/>
      <c r="VQS9" s="10"/>
      <c r="VQT9" s="10"/>
      <c r="VQU9" s="10"/>
      <c r="VQV9" s="10"/>
      <c r="VQW9" s="10"/>
      <c r="VQX9" s="10"/>
      <c r="VQY9" s="10"/>
      <c r="VQZ9" s="10"/>
      <c r="VRA9" s="10"/>
      <c r="VRB9" s="10"/>
      <c r="VRC9" s="10"/>
      <c r="VRD9" s="10"/>
      <c r="VRE9" s="10"/>
      <c r="VRF9" s="10"/>
      <c r="VRG9" s="10"/>
      <c r="VRH9" s="10"/>
      <c r="VRI9" s="10"/>
      <c r="VRJ9" s="10"/>
      <c r="VRK9" s="10"/>
      <c r="VRL9" s="10"/>
      <c r="VRM9" s="10"/>
      <c r="VRN9" s="10"/>
      <c r="VRO9" s="10"/>
      <c r="VRP9" s="10"/>
      <c r="VRQ9" s="10"/>
      <c r="VRR9" s="10"/>
      <c r="VRS9" s="10"/>
      <c r="VRT9" s="10"/>
      <c r="VRU9" s="10"/>
      <c r="VRV9" s="10"/>
      <c r="VRW9" s="10"/>
      <c r="VRX9" s="10"/>
      <c r="VRY9" s="10"/>
      <c r="VRZ9" s="10"/>
      <c r="VSA9" s="10"/>
      <c r="VSB9" s="10"/>
      <c r="VSC9" s="10"/>
      <c r="VSD9" s="10"/>
      <c r="VSE9" s="10"/>
      <c r="VSF9" s="10"/>
      <c r="VSG9" s="10"/>
      <c r="VSH9" s="10"/>
      <c r="VSI9" s="10"/>
      <c r="VSJ9" s="10"/>
      <c r="VSK9" s="10"/>
      <c r="VSL9" s="10"/>
      <c r="VSM9" s="10"/>
      <c r="VSN9" s="10"/>
      <c r="VSO9" s="10"/>
      <c r="VSP9" s="10"/>
      <c r="VSQ9" s="10"/>
      <c r="VSR9" s="10"/>
      <c r="VSS9" s="10"/>
      <c r="VST9" s="10"/>
      <c r="VSU9" s="10"/>
      <c r="VSV9" s="10"/>
      <c r="VSW9" s="10"/>
      <c r="VSX9" s="10"/>
      <c r="VSY9" s="10"/>
      <c r="VSZ9" s="10"/>
      <c r="VTA9" s="10"/>
      <c r="VTB9" s="10"/>
      <c r="VTC9" s="10"/>
      <c r="VTD9" s="10"/>
      <c r="VTE9" s="10"/>
      <c r="VTF9" s="10"/>
      <c r="VTG9" s="10"/>
      <c r="VTH9" s="10"/>
      <c r="VTI9" s="10"/>
      <c r="VTJ9" s="10"/>
      <c r="VTK9" s="10"/>
      <c r="VTL9" s="10"/>
      <c r="VTM9" s="10"/>
      <c r="VTN9" s="10"/>
      <c r="VTO9" s="10"/>
      <c r="VTP9" s="10"/>
      <c r="VTQ9" s="10"/>
      <c r="VTR9" s="10"/>
      <c r="VTS9" s="10"/>
      <c r="VTT9" s="10"/>
      <c r="VTU9" s="10"/>
      <c r="VTV9" s="10"/>
      <c r="VTW9" s="10"/>
      <c r="VTX9" s="10"/>
      <c r="VTY9" s="10"/>
      <c r="VTZ9" s="10"/>
      <c r="VUA9" s="10"/>
      <c r="VUB9" s="10"/>
      <c r="VUC9" s="10"/>
      <c r="VUD9" s="10"/>
      <c r="VUE9" s="10"/>
      <c r="VUF9" s="10"/>
      <c r="VUG9" s="10"/>
      <c r="VUH9" s="10"/>
      <c r="VUI9" s="10"/>
      <c r="VUJ9" s="10"/>
      <c r="VUK9" s="10"/>
      <c r="VUL9" s="10"/>
      <c r="VUM9" s="10"/>
      <c r="VUN9" s="10"/>
      <c r="VUO9" s="10"/>
      <c r="VUP9" s="10"/>
      <c r="VUQ9" s="10"/>
      <c r="VUR9" s="10"/>
      <c r="VUS9" s="10"/>
      <c r="VUT9" s="10"/>
      <c r="VUU9" s="10"/>
      <c r="VUV9" s="10"/>
      <c r="VUW9" s="10"/>
      <c r="VUX9" s="10"/>
      <c r="VUY9" s="10"/>
      <c r="VUZ9" s="10"/>
      <c r="VVA9" s="10"/>
      <c r="VVB9" s="10"/>
      <c r="VVC9" s="10"/>
      <c r="VVD9" s="10"/>
      <c r="VVE9" s="10"/>
      <c r="VVF9" s="10"/>
      <c r="VVG9" s="10"/>
      <c r="VVH9" s="10"/>
      <c r="VVI9" s="10"/>
      <c r="VVJ9" s="10"/>
      <c r="VVK9" s="10"/>
      <c r="VVL9" s="10"/>
      <c r="VVM9" s="10"/>
      <c r="VVN9" s="10"/>
      <c r="VVO9" s="10"/>
      <c r="VVP9" s="10"/>
      <c r="VVQ9" s="10"/>
      <c r="VVR9" s="10"/>
      <c r="VVS9" s="10"/>
      <c r="VVT9" s="10"/>
      <c r="VVU9" s="10"/>
      <c r="VVV9" s="10"/>
      <c r="VVW9" s="10"/>
      <c r="VVX9" s="10"/>
      <c r="VVY9" s="10"/>
      <c r="VVZ9" s="10"/>
      <c r="VWA9" s="10"/>
      <c r="VWB9" s="10"/>
      <c r="VWC9" s="10"/>
      <c r="VWD9" s="10"/>
      <c r="VWE9" s="10"/>
      <c r="VWF9" s="10"/>
      <c r="VWG9" s="10"/>
      <c r="VWH9" s="10"/>
      <c r="VWI9" s="10"/>
      <c r="VWJ9" s="10"/>
      <c r="VWK9" s="10"/>
      <c r="VWL9" s="10"/>
      <c r="VWM9" s="10"/>
      <c r="VWN9" s="10"/>
      <c r="VWO9" s="10"/>
      <c r="VWP9" s="10"/>
      <c r="VWQ9" s="10"/>
      <c r="VWR9" s="10"/>
      <c r="VWS9" s="10"/>
      <c r="VWT9" s="10"/>
      <c r="VWU9" s="10"/>
      <c r="VWV9" s="10"/>
      <c r="VWW9" s="10"/>
      <c r="VWX9" s="10"/>
      <c r="VWY9" s="10"/>
      <c r="VWZ9" s="10"/>
      <c r="VXA9" s="10"/>
      <c r="VXB9" s="10"/>
      <c r="VXC9" s="10"/>
      <c r="VXD9" s="10"/>
      <c r="VXE9" s="10"/>
      <c r="VXF9" s="10"/>
      <c r="VXG9" s="10"/>
      <c r="VXH9" s="10"/>
      <c r="VXI9" s="10"/>
      <c r="VXJ9" s="10"/>
      <c r="VXK9" s="10"/>
      <c r="VXL9" s="10"/>
      <c r="VXM9" s="10"/>
      <c r="VXN9" s="10"/>
      <c r="VXO9" s="10"/>
      <c r="VXP9" s="10"/>
      <c r="VXQ9" s="10"/>
      <c r="VXR9" s="10"/>
      <c r="VXS9" s="10"/>
      <c r="VXT9" s="10"/>
      <c r="VXU9" s="10"/>
      <c r="VXV9" s="10"/>
      <c r="VXW9" s="10"/>
      <c r="VXX9" s="10"/>
      <c r="VXY9" s="10"/>
      <c r="VXZ9" s="10"/>
      <c r="VYA9" s="10"/>
      <c r="VYB9" s="10"/>
      <c r="VYC9" s="10"/>
      <c r="VYD9" s="10"/>
      <c r="VYE9" s="10"/>
      <c r="VYF9" s="10"/>
      <c r="VYG9" s="10"/>
      <c r="VYH9" s="10"/>
      <c r="VYI9" s="10"/>
      <c r="VYJ9" s="10"/>
      <c r="VYK9" s="10"/>
      <c r="VYL9" s="10"/>
      <c r="VYM9" s="10"/>
      <c r="VYN9" s="10"/>
      <c r="VYO9" s="10"/>
      <c r="VYP9" s="10"/>
      <c r="VYQ9" s="10"/>
      <c r="VYR9" s="10"/>
      <c r="VYS9" s="10"/>
      <c r="VYT9" s="10"/>
      <c r="VYU9" s="10"/>
      <c r="VYV9" s="10"/>
      <c r="VYW9" s="10"/>
      <c r="VYX9" s="10"/>
      <c r="VYY9" s="10"/>
      <c r="VYZ9" s="10"/>
      <c r="VZA9" s="10"/>
      <c r="VZB9" s="10"/>
      <c r="VZC9" s="10"/>
      <c r="VZD9" s="10"/>
      <c r="VZE9" s="10"/>
      <c r="VZF9" s="10"/>
      <c r="VZG9" s="10"/>
      <c r="VZH9" s="10"/>
      <c r="VZI9" s="10"/>
      <c r="VZJ9" s="10"/>
      <c r="VZK9" s="10"/>
      <c r="VZL9" s="10"/>
      <c r="VZM9" s="10"/>
      <c r="VZN9" s="10"/>
      <c r="VZO9" s="10"/>
      <c r="VZP9" s="10"/>
      <c r="VZQ9" s="10"/>
      <c r="VZR9" s="10"/>
      <c r="VZS9" s="10"/>
      <c r="VZT9" s="10"/>
      <c r="VZU9" s="10"/>
      <c r="VZV9" s="10"/>
      <c r="VZW9" s="10"/>
      <c r="VZX9" s="10"/>
      <c r="VZY9" s="10"/>
      <c r="VZZ9" s="10"/>
      <c r="WAA9" s="10"/>
      <c r="WAB9" s="10"/>
      <c r="WAC9" s="10"/>
      <c r="WAD9" s="10"/>
      <c r="WAE9" s="10"/>
      <c r="WAF9" s="10"/>
      <c r="WAG9" s="10"/>
      <c r="WAH9" s="10"/>
      <c r="WAI9" s="10"/>
      <c r="WAJ9" s="10"/>
      <c r="WAK9" s="10"/>
      <c r="WAL9" s="10"/>
      <c r="WAM9" s="10"/>
      <c r="WAN9" s="10"/>
      <c r="WAO9" s="10"/>
      <c r="WAP9" s="10"/>
      <c r="WAQ9" s="10"/>
      <c r="WAR9" s="10"/>
      <c r="WAS9" s="10"/>
      <c r="WAT9" s="10"/>
      <c r="WAU9" s="10"/>
      <c r="WAV9" s="10"/>
      <c r="WAW9" s="10"/>
      <c r="WAX9" s="10"/>
      <c r="WAY9" s="10"/>
      <c r="WAZ9" s="10"/>
      <c r="WBA9" s="10"/>
      <c r="WBB9" s="10"/>
      <c r="WBC9" s="10"/>
      <c r="WBD9" s="10"/>
      <c r="WBE9" s="10"/>
      <c r="WBF9" s="10"/>
      <c r="WBG9" s="10"/>
      <c r="WBH9" s="10"/>
      <c r="WBI9" s="10"/>
      <c r="WBJ9" s="10"/>
      <c r="WBK9" s="10"/>
      <c r="WBL9" s="10"/>
      <c r="WBM9" s="10"/>
      <c r="WBN9" s="10"/>
      <c r="WBO9" s="10"/>
      <c r="WBP9" s="10"/>
      <c r="WBQ9" s="10"/>
      <c r="WBR9" s="10"/>
      <c r="WBS9" s="10"/>
      <c r="WBT9" s="10"/>
      <c r="WBU9" s="10"/>
      <c r="WBV9" s="10"/>
      <c r="WBW9" s="10"/>
      <c r="WBX9" s="10"/>
      <c r="WBY9" s="10"/>
      <c r="WBZ9" s="10"/>
      <c r="WCA9" s="10"/>
      <c r="WCB9" s="10"/>
      <c r="WCC9" s="10"/>
      <c r="WCD9" s="10"/>
      <c r="WCE9" s="10"/>
      <c r="WCF9" s="10"/>
      <c r="WCG9" s="10"/>
      <c r="WCH9" s="10"/>
      <c r="WCI9" s="10"/>
      <c r="WCJ9" s="10"/>
      <c r="WCK9" s="10"/>
      <c r="WCL9" s="10"/>
      <c r="WCM9" s="10"/>
      <c r="WCN9" s="10"/>
      <c r="WCO9" s="10"/>
      <c r="WCP9" s="10"/>
      <c r="WCQ9" s="10"/>
      <c r="WCR9" s="10"/>
      <c r="WCS9" s="10"/>
      <c r="WCT9" s="10"/>
      <c r="WCU9" s="10"/>
      <c r="WCV9" s="10"/>
      <c r="WCW9" s="10"/>
      <c r="WCX9" s="10"/>
      <c r="WCY9" s="10"/>
      <c r="WCZ9" s="10"/>
      <c r="WDA9" s="10"/>
      <c r="WDB9" s="10"/>
      <c r="WDC9" s="10"/>
      <c r="WDD9" s="10"/>
      <c r="WDE9" s="10"/>
      <c r="WDF9" s="10"/>
      <c r="WDG9" s="10"/>
      <c r="WDH9" s="10"/>
      <c r="WDI9" s="10"/>
      <c r="WDJ9" s="10"/>
      <c r="WDK9" s="10"/>
      <c r="WDL9" s="10"/>
      <c r="WDM9" s="10"/>
      <c r="WDN9" s="10"/>
      <c r="WDO9" s="10"/>
      <c r="WDP9" s="10"/>
      <c r="WDQ9" s="10"/>
      <c r="WDR9" s="10"/>
      <c r="WDS9" s="10"/>
      <c r="WDT9" s="10"/>
      <c r="WDU9" s="10"/>
      <c r="WDV9" s="10"/>
      <c r="WDW9" s="10"/>
      <c r="WDX9" s="10"/>
      <c r="WDY9" s="10"/>
      <c r="WDZ9" s="10"/>
      <c r="WEA9" s="10"/>
      <c r="WEB9" s="10"/>
      <c r="WEC9" s="10"/>
      <c r="WED9" s="10"/>
      <c r="WEE9" s="10"/>
      <c r="WEF9" s="10"/>
      <c r="WEG9" s="10"/>
      <c r="WEH9" s="10"/>
      <c r="WEI9" s="10"/>
      <c r="WEJ9" s="10"/>
      <c r="WEK9" s="10"/>
      <c r="WEL9" s="10"/>
      <c r="WEM9" s="10"/>
      <c r="WEN9" s="10"/>
      <c r="WEO9" s="10"/>
      <c r="WEP9" s="10"/>
      <c r="WEQ9" s="10"/>
      <c r="WER9" s="10"/>
      <c r="WES9" s="10"/>
      <c r="WET9" s="10"/>
      <c r="WEU9" s="10"/>
      <c r="WEV9" s="10"/>
      <c r="WEW9" s="10"/>
      <c r="WEX9" s="10"/>
      <c r="WEY9" s="10"/>
      <c r="WEZ9" s="10"/>
      <c r="WFA9" s="10"/>
      <c r="WFB9" s="10"/>
      <c r="WFC9" s="10"/>
      <c r="WFD9" s="10"/>
      <c r="WFE9" s="10"/>
      <c r="WFF9" s="10"/>
      <c r="WFG9" s="10"/>
      <c r="WFH9" s="10"/>
      <c r="WFI9" s="10"/>
      <c r="WFJ9" s="10"/>
      <c r="WFK9" s="10"/>
      <c r="WFL9" s="10"/>
      <c r="WFM9" s="10"/>
      <c r="WFN9" s="10"/>
      <c r="WFO9" s="10"/>
      <c r="WFP9" s="10"/>
      <c r="WFQ9" s="10"/>
      <c r="WFR9" s="10"/>
      <c r="WFS9" s="10"/>
      <c r="WFT9" s="10"/>
      <c r="WFU9" s="10"/>
      <c r="WFV9" s="10"/>
      <c r="WFW9" s="10"/>
      <c r="WFX9" s="10"/>
      <c r="WFY9" s="10"/>
      <c r="WFZ9" s="10"/>
      <c r="WGA9" s="10"/>
      <c r="WGB9" s="10"/>
      <c r="WGC9" s="10"/>
      <c r="WGD9" s="10"/>
      <c r="WGE9" s="10"/>
      <c r="WGF9" s="10"/>
      <c r="WGG9" s="10"/>
      <c r="WGH9" s="10"/>
      <c r="WGI9" s="10"/>
      <c r="WGJ9" s="10"/>
      <c r="WGK9" s="10"/>
      <c r="WGL9" s="10"/>
      <c r="WGM9" s="10"/>
      <c r="WGN9" s="10"/>
      <c r="WGO9" s="10"/>
      <c r="WGP9" s="10"/>
      <c r="WGQ9" s="10"/>
      <c r="WGR9" s="10"/>
      <c r="WGS9" s="10"/>
      <c r="WGT9" s="10"/>
      <c r="WGU9" s="10"/>
      <c r="WGV9" s="10"/>
      <c r="WGW9" s="10"/>
      <c r="WGX9" s="10"/>
      <c r="WGY9" s="10"/>
      <c r="WGZ9" s="10"/>
      <c r="WHA9" s="10"/>
      <c r="WHB9" s="10"/>
      <c r="WHC9" s="10"/>
      <c r="WHD9" s="10"/>
      <c r="WHE9" s="10"/>
      <c r="WHF9" s="10"/>
      <c r="WHG9" s="10"/>
      <c r="WHH9" s="10"/>
      <c r="WHI9" s="10"/>
      <c r="WHJ9" s="10"/>
      <c r="WHK9" s="10"/>
      <c r="WHL9" s="10"/>
      <c r="WHM9" s="10"/>
      <c r="WHN9" s="10"/>
      <c r="WHO9" s="10"/>
      <c r="WHP9" s="10"/>
      <c r="WHQ9" s="10"/>
      <c r="WHR9" s="10"/>
      <c r="WHS9" s="10"/>
      <c r="WHT9" s="10"/>
      <c r="WHU9" s="10"/>
      <c r="WHV9" s="10"/>
      <c r="WHW9" s="10"/>
      <c r="WHX9" s="10"/>
      <c r="WHY9" s="10"/>
      <c r="WHZ9" s="10"/>
      <c r="WIA9" s="10"/>
      <c r="WIB9" s="10"/>
      <c r="WIC9" s="10"/>
      <c r="WID9" s="10"/>
      <c r="WIE9" s="10"/>
      <c r="WIF9" s="10"/>
      <c r="WIG9" s="10"/>
      <c r="WIH9" s="10"/>
      <c r="WII9" s="10"/>
      <c r="WIJ9" s="10"/>
      <c r="WIK9" s="10"/>
      <c r="WIL9" s="10"/>
      <c r="WIM9" s="10"/>
      <c r="WIN9" s="10"/>
      <c r="WIO9" s="10"/>
      <c r="WIP9" s="10"/>
      <c r="WIQ9" s="10"/>
      <c r="WIR9" s="10"/>
      <c r="WIS9" s="10"/>
      <c r="WIT9" s="10"/>
      <c r="WIU9" s="10"/>
      <c r="WIV9" s="10"/>
      <c r="WIW9" s="10"/>
      <c r="WIX9" s="10"/>
      <c r="WIY9" s="10"/>
      <c r="WIZ9" s="10"/>
      <c r="WJA9" s="10"/>
      <c r="WJB9" s="10"/>
      <c r="WJC9" s="10"/>
      <c r="WJD9" s="10"/>
      <c r="WJE9" s="10"/>
      <c r="WJF9" s="10"/>
      <c r="WJG9" s="10"/>
      <c r="WJH9" s="10"/>
      <c r="WJI9" s="10"/>
      <c r="WJJ9" s="10"/>
      <c r="WJK9" s="10"/>
      <c r="WJL9" s="10"/>
      <c r="WJM9" s="10"/>
      <c r="WJN9" s="10"/>
      <c r="WJO9" s="10"/>
      <c r="WJP9" s="10"/>
      <c r="WJQ9" s="10"/>
      <c r="WJR9" s="10"/>
      <c r="WJS9" s="10"/>
      <c r="WJT9" s="10"/>
      <c r="WJU9" s="10"/>
      <c r="WJV9" s="10"/>
      <c r="WJW9" s="10"/>
      <c r="WJX9" s="10"/>
      <c r="WJY9" s="10"/>
      <c r="WJZ9" s="10"/>
      <c r="WKA9" s="10"/>
      <c r="WKB9" s="10"/>
      <c r="WKC9" s="10"/>
      <c r="WKD9" s="10"/>
      <c r="WKE9" s="10"/>
      <c r="WKF9" s="10"/>
      <c r="WKG9" s="10"/>
      <c r="WKH9" s="10"/>
      <c r="WKI9" s="10"/>
      <c r="WKJ9" s="10"/>
      <c r="WKK9" s="10"/>
      <c r="WKL9" s="10"/>
      <c r="WKM9" s="10"/>
      <c r="WKN9" s="10"/>
      <c r="WKO9" s="10"/>
      <c r="WKP9" s="10"/>
      <c r="WKQ9" s="10"/>
      <c r="WKR9" s="10"/>
      <c r="WKS9" s="10"/>
      <c r="WKT9" s="10"/>
      <c r="WKU9" s="10"/>
      <c r="WKV9" s="10"/>
      <c r="WKW9" s="10"/>
      <c r="WKX9" s="10"/>
      <c r="WKY9" s="10"/>
      <c r="WKZ9" s="10"/>
      <c r="WLA9" s="10"/>
      <c r="WLB9" s="10"/>
      <c r="WLC9" s="10"/>
      <c r="WLD9" s="10"/>
      <c r="WLE9" s="10"/>
      <c r="WLF9" s="10"/>
      <c r="WLG9" s="10"/>
      <c r="WLH9" s="10"/>
      <c r="WLI9" s="10"/>
      <c r="WLJ9" s="10"/>
      <c r="WLK9" s="10"/>
      <c r="WLL9" s="10"/>
      <c r="WLM9" s="10"/>
      <c r="WLN9" s="10"/>
      <c r="WLO9" s="10"/>
      <c r="WLP9" s="10"/>
      <c r="WLQ9" s="10"/>
      <c r="WLR9" s="10"/>
      <c r="WLS9" s="10"/>
      <c r="WLT9" s="10"/>
      <c r="WLU9" s="10"/>
      <c r="WLV9" s="10"/>
      <c r="WLW9" s="10"/>
      <c r="WLX9" s="10"/>
      <c r="WLY9" s="10"/>
      <c r="WLZ9" s="10"/>
      <c r="WMA9" s="10"/>
      <c r="WMB9" s="10"/>
      <c r="WMC9" s="10"/>
      <c r="WMD9" s="10"/>
      <c r="WME9" s="10"/>
      <c r="WMF9" s="10"/>
      <c r="WMG9" s="10"/>
      <c r="WMH9" s="10"/>
      <c r="WMI9" s="10"/>
      <c r="WMJ9" s="10"/>
      <c r="WMK9" s="10"/>
      <c r="WML9" s="10"/>
      <c r="WMM9" s="10"/>
      <c r="WMN9" s="10"/>
      <c r="WMO9" s="10"/>
      <c r="WMP9" s="10"/>
      <c r="WMQ9" s="10"/>
      <c r="WMR9" s="10"/>
      <c r="WMS9" s="10"/>
      <c r="WMT9" s="10"/>
      <c r="WMU9" s="10"/>
      <c r="WMV9" s="10"/>
      <c r="WMW9" s="10"/>
      <c r="WMX9" s="10"/>
      <c r="WMY9" s="10"/>
      <c r="WMZ9" s="10"/>
      <c r="WNA9" s="10"/>
      <c r="WNB9" s="10"/>
      <c r="WNC9" s="10"/>
      <c r="WND9" s="10"/>
      <c r="WNE9" s="10"/>
      <c r="WNF9" s="10"/>
      <c r="WNG9" s="10"/>
      <c r="WNH9" s="10"/>
      <c r="WNI9" s="10"/>
      <c r="WNJ9" s="10"/>
      <c r="WNK9" s="10"/>
      <c r="WNL9" s="10"/>
      <c r="WNM9" s="10"/>
      <c r="WNN9" s="10"/>
      <c r="WNO9" s="10"/>
      <c r="WNP9" s="10"/>
      <c r="WNQ9" s="10"/>
      <c r="WNR9" s="10"/>
      <c r="WNS9" s="10"/>
      <c r="WNT9" s="10"/>
      <c r="WNU9" s="10"/>
      <c r="WNV9" s="10"/>
      <c r="WNW9" s="10"/>
      <c r="WNX9" s="10"/>
      <c r="WNY9" s="10"/>
      <c r="WNZ9" s="10"/>
      <c r="WOA9" s="10"/>
      <c r="WOB9" s="10"/>
      <c r="WOC9" s="10"/>
      <c r="WOD9" s="10"/>
      <c r="WOE9" s="10"/>
      <c r="WOF9" s="10"/>
      <c r="WOG9" s="10"/>
      <c r="WOH9" s="10"/>
      <c r="WOI9" s="10"/>
      <c r="WOJ9" s="10"/>
      <c r="WOK9" s="10"/>
      <c r="WOL9" s="10"/>
      <c r="WOM9" s="10"/>
      <c r="WON9" s="10"/>
      <c r="WOO9" s="10"/>
      <c r="WOP9" s="10"/>
      <c r="WOQ9" s="10"/>
      <c r="WOR9" s="10"/>
      <c r="WOS9" s="10"/>
      <c r="WOT9" s="10"/>
      <c r="WOU9" s="10"/>
      <c r="WOV9" s="10"/>
      <c r="WOW9" s="10"/>
      <c r="WOX9" s="10"/>
      <c r="WOY9" s="10"/>
      <c r="WOZ9" s="10"/>
      <c r="WPA9" s="10"/>
      <c r="WPB9" s="10"/>
      <c r="WPC9" s="10"/>
      <c r="WPD9" s="10"/>
      <c r="WPE9" s="10"/>
      <c r="WPF9" s="10"/>
      <c r="WPG9" s="10"/>
      <c r="WPH9" s="10"/>
      <c r="WPI9" s="10"/>
      <c r="WPJ9" s="10"/>
      <c r="WPK9" s="10"/>
      <c r="WPL9" s="10"/>
      <c r="WPM9" s="10"/>
      <c r="WPN9" s="10"/>
      <c r="WPO9" s="10"/>
      <c r="WPP9" s="10"/>
      <c r="WPQ9" s="10"/>
      <c r="WPR9" s="10"/>
      <c r="WPS9" s="10"/>
      <c r="WPT9" s="10"/>
      <c r="WPU9" s="10"/>
      <c r="WPV9" s="10"/>
      <c r="WPW9" s="10"/>
      <c r="WPX9" s="10"/>
      <c r="WPY9" s="10"/>
      <c r="WPZ9" s="10"/>
      <c r="WQA9" s="10"/>
      <c r="WQB9" s="10"/>
      <c r="WQC9" s="10"/>
      <c r="WQD9" s="10"/>
      <c r="WQE9" s="10"/>
      <c r="WQF9" s="10"/>
      <c r="WQG9" s="10"/>
      <c r="WQH9" s="10"/>
      <c r="WQI9" s="10"/>
      <c r="WQJ9" s="10"/>
      <c r="WQK9" s="10"/>
      <c r="WQL9" s="10"/>
      <c r="WQM9" s="10"/>
      <c r="WQN9" s="10"/>
      <c r="WQO9" s="10"/>
      <c r="WQP9" s="10"/>
      <c r="WQQ9" s="10"/>
      <c r="WQR9" s="10"/>
      <c r="WQS9" s="10"/>
      <c r="WQT9" s="10"/>
      <c r="WQU9" s="10"/>
      <c r="WQV9" s="10"/>
      <c r="WQW9" s="10"/>
      <c r="WQX9" s="10"/>
      <c r="WQY9" s="10"/>
      <c r="WQZ9" s="10"/>
      <c r="WRA9" s="10"/>
      <c r="WRB9" s="10"/>
      <c r="WRC9" s="10"/>
      <c r="WRD9" s="10"/>
      <c r="WRE9" s="10"/>
      <c r="WRF9" s="10"/>
      <c r="WRG9" s="10"/>
      <c r="WRH9" s="10"/>
      <c r="WRI9" s="10"/>
      <c r="WRJ9" s="10"/>
      <c r="WRK9" s="10"/>
      <c r="WRL9" s="10"/>
      <c r="WRM9" s="10"/>
      <c r="WRN9" s="10"/>
      <c r="WRO9" s="10"/>
      <c r="WRP9" s="10"/>
      <c r="WRQ9" s="10"/>
      <c r="WRR9" s="10"/>
      <c r="WRS9" s="10"/>
      <c r="WRT9" s="10"/>
      <c r="WRU9" s="10"/>
      <c r="WRV9" s="10"/>
      <c r="WRW9" s="10"/>
      <c r="WRX9" s="10"/>
      <c r="WRY9" s="10"/>
      <c r="WRZ9" s="10"/>
      <c r="WSA9" s="10"/>
      <c r="WSB9" s="10"/>
      <c r="WSC9" s="10"/>
      <c r="WSD9" s="10"/>
      <c r="WSE9" s="10"/>
      <c r="WSF9" s="10"/>
      <c r="WSG9" s="10"/>
      <c r="WSH9" s="10"/>
      <c r="WSI9" s="10"/>
      <c r="WSJ9" s="10"/>
      <c r="WSK9" s="10"/>
      <c r="WSL9" s="10"/>
      <c r="WSM9" s="10"/>
      <c r="WSN9" s="10"/>
      <c r="WSO9" s="10"/>
      <c r="WSP9" s="10"/>
      <c r="WSQ9" s="10"/>
      <c r="WSR9" s="10"/>
      <c r="WSS9" s="10"/>
      <c r="WST9" s="10"/>
      <c r="WSU9" s="10"/>
      <c r="WSV9" s="10"/>
      <c r="WSW9" s="10"/>
      <c r="WSX9" s="10"/>
      <c r="WSY9" s="10"/>
      <c r="WSZ9" s="10"/>
      <c r="WTA9" s="10"/>
      <c r="WTB9" s="10"/>
      <c r="WTC9" s="10"/>
      <c r="WTD9" s="10"/>
      <c r="WTE9" s="10"/>
      <c r="WTF9" s="10"/>
      <c r="WTG9" s="10"/>
      <c r="WTH9" s="10"/>
      <c r="WTI9" s="10"/>
      <c r="WTJ9" s="10"/>
      <c r="WTK9" s="10"/>
      <c r="WTL9" s="10"/>
      <c r="WTM9" s="10"/>
      <c r="WTN9" s="10"/>
      <c r="WTO9" s="10"/>
      <c r="WTP9" s="10"/>
      <c r="WTQ9" s="10"/>
      <c r="WTR9" s="10"/>
      <c r="WTS9" s="10"/>
      <c r="WTT9" s="10"/>
      <c r="WTU9" s="10"/>
      <c r="WTV9" s="10"/>
      <c r="WTW9" s="10"/>
      <c r="WTX9" s="10"/>
      <c r="WTY9" s="10"/>
      <c r="WTZ9" s="10"/>
      <c r="WUA9" s="10"/>
      <c r="WUB9" s="10"/>
      <c r="WUC9" s="10"/>
      <c r="WUD9" s="10"/>
      <c r="WUE9" s="10"/>
      <c r="WUF9" s="10"/>
      <c r="WUG9" s="10"/>
      <c r="WUH9" s="10"/>
      <c r="WUI9" s="10"/>
      <c r="WUJ9" s="10"/>
      <c r="WUK9" s="10"/>
      <c r="WUL9" s="10"/>
      <c r="WUM9" s="10"/>
      <c r="WUN9" s="10"/>
      <c r="WUO9" s="10"/>
      <c r="WUP9" s="10"/>
      <c r="WUQ9" s="10"/>
      <c r="WUR9" s="10"/>
      <c r="WUS9" s="10"/>
      <c r="WUT9" s="10"/>
      <c r="WUU9" s="10"/>
      <c r="WUV9" s="10"/>
      <c r="WUW9" s="10"/>
      <c r="WUX9" s="10"/>
      <c r="WUY9" s="10"/>
      <c r="WUZ9" s="10"/>
      <c r="WVA9" s="10"/>
      <c r="WVB9" s="10"/>
      <c r="WVC9" s="10"/>
      <c r="WVD9" s="10"/>
      <c r="WVE9" s="10"/>
      <c r="WVF9" s="10"/>
      <c r="WVG9" s="10"/>
      <c r="WVH9" s="10"/>
      <c r="WVI9" s="10"/>
      <c r="WVJ9" s="10"/>
      <c r="WVK9" s="10"/>
      <c r="WVL9" s="10"/>
      <c r="WVM9" s="10"/>
      <c r="WVN9" s="10"/>
      <c r="WVO9" s="10"/>
      <c r="WVP9" s="10"/>
      <c r="WVQ9" s="10"/>
      <c r="WVR9" s="10"/>
      <c r="WVS9" s="10"/>
      <c r="WVT9" s="10"/>
      <c r="WVU9" s="10"/>
      <c r="WVV9" s="10"/>
      <c r="WVW9" s="10"/>
      <c r="WVX9" s="10"/>
      <c r="WVY9" s="10"/>
      <c r="WVZ9" s="10"/>
      <c r="WWA9" s="10"/>
      <c r="WWB9" s="10"/>
      <c r="WWC9" s="10"/>
      <c r="WWD9" s="10"/>
      <c r="WWE9" s="10"/>
      <c r="WWF9" s="10"/>
      <c r="WWG9" s="10"/>
      <c r="WWH9" s="10"/>
      <c r="WWI9" s="10"/>
      <c r="WWJ9" s="10"/>
      <c r="WWK9" s="10"/>
      <c r="WWL9" s="10"/>
      <c r="WWM9" s="10"/>
      <c r="WWN9" s="10"/>
      <c r="WWO9" s="10"/>
      <c r="WWP9" s="10"/>
      <c r="WWQ9" s="10"/>
      <c r="WWR9" s="10"/>
      <c r="WWS9" s="10"/>
      <c r="WWT9" s="10"/>
      <c r="WWU9" s="10"/>
      <c r="WWV9" s="10"/>
      <c r="WWW9" s="10"/>
      <c r="WWX9" s="10"/>
      <c r="WWY9" s="10"/>
      <c r="WWZ9" s="10"/>
      <c r="WXA9" s="10"/>
      <c r="WXB9" s="10"/>
      <c r="WXC9" s="10"/>
      <c r="WXD9" s="10"/>
      <c r="WXE9" s="10"/>
      <c r="WXF9" s="10"/>
      <c r="WXG9" s="10"/>
      <c r="WXH9" s="10"/>
      <c r="WXI9" s="10"/>
      <c r="WXJ9" s="10"/>
      <c r="WXK9" s="10"/>
      <c r="WXL9" s="10"/>
      <c r="WXM9" s="10"/>
      <c r="WXN9" s="10"/>
      <c r="WXO9" s="10"/>
      <c r="WXP9" s="10"/>
      <c r="WXQ9" s="10"/>
      <c r="WXR9" s="10"/>
      <c r="WXS9" s="10"/>
      <c r="WXT9" s="10"/>
      <c r="WXU9" s="10"/>
      <c r="WXV9" s="10"/>
      <c r="WXW9" s="10"/>
      <c r="WXX9" s="10"/>
      <c r="WXY9" s="10"/>
      <c r="WXZ9" s="10"/>
      <c r="WYA9" s="10"/>
      <c r="WYB9" s="10"/>
      <c r="WYC9" s="10"/>
      <c r="WYD9" s="10"/>
      <c r="WYE9" s="10"/>
      <c r="WYF9" s="10"/>
      <c r="WYG9" s="10"/>
      <c r="WYH9" s="10"/>
      <c r="WYI9" s="10"/>
      <c r="WYJ9" s="10"/>
      <c r="WYK9" s="10"/>
      <c r="WYL9" s="10"/>
      <c r="WYM9" s="10"/>
      <c r="WYN9" s="10"/>
      <c r="WYO9" s="10"/>
      <c r="WYP9" s="10"/>
      <c r="WYQ9" s="10"/>
      <c r="WYR9" s="10"/>
      <c r="WYS9" s="10"/>
      <c r="WYT9" s="10"/>
      <c r="WYU9" s="10"/>
      <c r="WYV9" s="10"/>
      <c r="WYW9" s="10"/>
      <c r="WYX9" s="10"/>
      <c r="WYY9" s="10"/>
      <c r="WYZ9" s="10"/>
      <c r="WZA9" s="10"/>
      <c r="WZB9" s="10"/>
      <c r="WZC9" s="10"/>
      <c r="WZD9" s="10"/>
      <c r="WZE9" s="10"/>
      <c r="WZF9" s="10"/>
      <c r="WZG9" s="10"/>
      <c r="WZH9" s="10"/>
      <c r="WZI9" s="10"/>
      <c r="WZJ9" s="10"/>
      <c r="WZK9" s="10"/>
      <c r="WZL9" s="10"/>
      <c r="WZM9" s="10"/>
      <c r="WZN9" s="10"/>
      <c r="WZO9" s="10"/>
      <c r="WZP9" s="10"/>
      <c r="WZQ9" s="10"/>
      <c r="WZR9" s="10"/>
      <c r="WZS9" s="10"/>
      <c r="WZT9" s="10"/>
      <c r="WZU9" s="10"/>
      <c r="WZV9" s="10"/>
      <c r="WZW9" s="10"/>
      <c r="WZX9" s="10"/>
      <c r="WZY9" s="10"/>
      <c r="WZZ9" s="10"/>
      <c r="XAA9" s="10"/>
      <c r="XAB9" s="10"/>
      <c r="XAC9" s="10"/>
      <c r="XAD9" s="10"/>
      <c r="XAE9" s="10"/>
      <c r="XAF9" s="10"/>
      <c r="XAG9" s="10"/>
      <c r="XAH9" s="10"/>
      <c r="XAI9" s="10"/>
      <c r="XAJ9" s="10"/>
      <c r="XAK9" s="10"/>
      <c r="XAL9" s="10"/>
      <c r="XAM9" s="10"/>
      <c r="XAN9" s="10"/>
      <c r="XAO9" s="10"/>
      <c r="XAP9" s="10"/>
      <c r="XAQ9" s="10"/>
      <c r="XAR9" s="10"/>
      <c r="XAS9" s="10"/>
      <c r="XAT9" s="10"/>
      <c r="XAU9" s="10"/>
      <c r="XAV9" s="10"/>
      <c r="XAW9" s="10"/>
      <c r="XAX9" s="10"/>
      <c r="XAY9" s="10"/>
      <c r="XAZ9" s="10"/>
      <c r="XBA9" s="10"/>
      <c r="XBB9" s="10"/>
      <c r="XBC9" s="10"/>
      <c r="XBD9" s="10"/>
      <c r="XBE9" s="10"/>
      <c r="XBF9" s="10"/>
      <c r="XBG9" s="10"/>
      <c r="XBH9" s="10"/>
      <c r="XBI9" s="10"/>
      <c r="XBJ9" s="10"/>
      <c r="XBK9" s="10"/>
      <c r="XBL9" s="10"/>
      <c r="XBM9" s="10"/>
      <c r="XBN9" s="10"/>
      <c r="XBO9" s="10"/>
      <c r="XBP9" s="10"/>
      <c r="XBQ9" s="10"/>
      <c r="XBR9" s="10"/>
      <c r="XBS9" s="10"/>
      <c r="XBT9" s="10"/>
      <c r="XBU9" s="10"/>
      <c r="XBV9" s="10"/>
      <c r="XBW9" s="10"/>
      <c r="XBX9" s="10"/>
      <c r="XBY9" s="10"/>
      <c r="XBZ9" s="10"/>
      <c r="XCA9" s="10"/>
      <c r="XCB9" s="10"/>
      <c r="XCC9" s="10"/>
      <c r="XCD9" s="10"/>
      <c r="XCE9" s="10"/>
      <c r="XCF9" s="10"/>
      <c r="XCG9" s="10"/>
      <c r="XCH9" s="10"/>
      <c r="XCI9" s="10"/>
      <c r="XCJ9" s="10"/>
      <c r="XCK9" s="10"/>
      <c r="XCL9" s="10"/>
      <c r="XCM9" s="10"/>
      <c r="XCN9" s="10"/>
      <c r="XCO9" s="10"/>
      <c r="XCP9" s="10"/>
      <c r="XCQ9" s="10"/>
      <c r="XCR9" s="10"/>
      <c r="XCS9" s="10"/>
      <c r="XCT9" s="10"/>
      <c r="XCU9" s="10"/>
      <c r="XCV9" s="10"/>
      <c r="XCW9" s="10"/>
      <c r="XCX9" s="10"/>
      <c r="XCY9" s="10"/>
      <c r="XCZ9" s="10"/>
      <c r="XDA9" s="10"/>
      <c r="XDB9" s="10"/>
      <c r="XDC9" s="10"/>
      <c r="XDD9" s="10"/>
      <c r="XDE9" s="10"/>
      <c r="XDF9" s="10"/>
      <c r="XDG9" s="10"/>
      <c r="XDH9" s="10"/>
      <c r="XDI9" s="10"/>
      <c r="XDJ9" s="10"/>
      <c r="XDK9" s="10"/>
      <c r="XDL9" s="10"/>
      <c r="XDM9" s="10"/>
      <c r="XDN9" s="10"/>
      <c r="XDO9" s="10"/>
      <c r="XDP9" s="10"/>
      <c r="XDQ9" s="10"/>
      <c r="XDR9" s="10"/>
      <c r="XDS9" s="10"/>
      <c r="XDT9" s="10"/>
      <c r="XDU9" s="10"/>
      <c r="XDV9" s="10"/>
      <c r="XDW9" s="10"/>
      <c r="XDX9" s="10"/>
      <c r="XDY9" s="10"/>
      <c r="XDZ9" s="10"/>
      <c r="XEA9" s="10"/>
      <c r="XEB9" s="10"/>
      <c r="XEC9" s="10"/>
      <c r="XED9" s="10"/>
      <c r="XEE9" s="10"/>
      <c r="XEF9" s="10"/>
      <c r="XEG9" s="10"/>
      <c r="XEH9" s="10"/>
      <c r="XEI9" s="10"/>
      <c r="XEJ9" s="10"/>
      <c r="XEK9" s="10"/>
      <c r="XEL9" s="10"/>
      <c r="XEM9" s="10"/>
      <c r="XEN9" s="10"/>
      <c r="XEO9" s="10"/>
      <c r="XEP9" s="10"/>
      <c r="XEQ9" s="10"/>
      <c r="XER9" s="10"/>
      <c r="XES9" s="10"/>
      <c r="XET9" s="10"/>
      <c r="XEU9" s="10"/>
      <c r="XEV9" s="10"/>
      <c r="XEW9" s="10"/>
      <c r="XEX9" s="10"/>
      <c r="XEY9" s="10"/>
      <c r="XEZ9" s="10"/>
      <c r="XFA9" s="10"/>
      <c r="XFB9" s="10"/>
      <c r="XFC9" s="10"/>
      <c r="XFD9" s="10"/>
    </row>
    <row r="10" spans="1:16384" s="10" customFormat="1" ht="12.75" x14ac:dyDescent="0.2">
      <c r="A10" s="75">
        <v>1</v>
      </c>
      <c r="B10" s="284"/>
      <c r="C10" s="284"/>
      <c r="D10" s="13"/>
      <c r="E10" s="91" t="str">
        <f>L10</f>
        <v/>
      </c>
      <c r="F10" s="14"/>
      <c r="G10" s="92">
        <f>IF(E10="iF",F10,0)</f>
        <v>0</v>
      </c>
      <c r="H10" s="92">
        <f>IF(E10="eE",F10,0)</f>
        <v>0</v>
      </c>
      <c r="I10" s="14">
        <f>IF(F10="",0,0)</f>
        <v>0</v>
      </c>
      <c r="J10" s="10" t="str">
        <f>IF(OR(D10=0,ISBLANK(D10)),"",D10)</f>
        <v/>
      </c>
      <c r="K10" s="10" t="str">
        <f>IF(J10&lt;&gt;"",INDEX(Helper!$D$3:$D$17,D10),"")</f>
        <v/>
      </c>
      <c r="L10" s="10" t="str">
        <f>IF(K10&lt;&gt;"Markt",K10,"")</f>
        <v/>
      </c>
      <c r="M10" s="13"/>
      <c r="N10" s="232" t="s">
        <v>82</v>
      </c>
      <c r="O10" s="241">
        <f>SUMIF($D$10:$D$29,O9,$F$10:$F$29)</f>
        <v>0</v>
      </c>
      <c r="P10" s="242">
        <f t="shared" ref="P10:AB10" si="0">SUMIF($D$10:$D$29,P9,$F$10:$F$29)</f>
        <v>0</v>
      </c>
      <c r="Q10" s="242">
        <f t="shared" si="0"/>
        <v>0</v>
      </c>
      <c r="R10" s="242">
        <f t="shared" si="0"/>
        <v>0</v>
      </c>
      <c r="S10" s="242">
        <f t="shared" si="0"/>
        <v>0</v>
      </c>
      <c r="T10" s="242">
        <f t="shared" si="0"/>
        <v>0</v>
      </c>
      <c r="U10" s="242">
        <f t="shared" si="0"/>
        <v>0</v>
      </c>
      <c r="V10" s="242">
        <f t="shared" si="0"/>
        <v>0</v>
      </c>
      <c r="W10" s="242">
        <f t="shared" si="0"/>
        <v>0</v>
      </c>
      <c r="X10" s="242">
        <f t="shared" si="0"/>
        <v>0</v>
      </c>
      <c r="Y10" s="242">
        <f t="shared" si="0"/>
        <v>0</v>
      </c>
      <c r="Z10" s="242">
        <f t="shared" si="0"/>
        <v>0</v>
      </c>
      <c r="AA10" s="242">
        <f t="shared" si="0"/>
        <v>0</v>
      </c>
      <c r="AB10" s="242">
        <f t="shared" si="0"/>
        <v>0</v>
      </c>
      <c r="AC10" s="242">
        <f>SUMIF($D$10:$D$29,AC9,$F$10:$F$29)</f>
        <v>0</v>
      </c>
      <c r="AE10" s="92">
        <f>IF(E10="iF",I10,0)</f>
        <v>0</v>
      </c>
      <c r="AF10" s="92">
        <f>IF(E10="eE",I10,0)</f>
        <v>0</v>
      </c>
    </row>
    <row r="11" spans="1:16384" s="10" customFormat="1" ht="12.75" x14ac:dyDescent="0.2">
      <c r="A11" s="75">
        <v>2</v>
      </c>
      <c r="B11" s="284"/>
      <c r="C11" s="284"/>
      <c r="D11" s="13"/>
      <c r="E11" s="91" t="str">
        <f t="shared" ref="E11:E29" si="1">L11</f>
        <v/>
      </c>
      <c r="F11" s="14"/>
      <c r="G11" s="92">
        <f t="shared" ref="G11:G29" si="2">IF(E11="iF",F11,0)</f>
        <v>0</v>
      </c>
      <c r="H11" s="92">
        <f t="shared" ref="H11:H29" si="3">IF(E11="eE",F11,0)</f>
        <v>0</v>
      </c>
      <c r="I11" s="14">
        <f t="shared" ref="I11:I29" si="4">IF(F11="",0,0)</f>
        <v>0</v>
      </c>
      <c r="J11" s="10" t="str">
        <f t="shared" ref="J11:J29" si="5">IF(OR(D11=0,ISBLANK(D11)),"",D11)</f>
        <v/>
      </c>
      <c r="K11" s="10" t="str">
        <f>IF(J11&lt;&gt;"",INDEX(Helper!$D$3:$D$17,D11),"")</f>
        <v/>
      </c>
      <c r="L11" s="10" t="str">
        <f t="shared" ref="L11:L29" si="6">IF(K11&lt;&gt;"Markt",K11,"")</f>
        <v/>
      </c>
      <c r="M11" s="13"/>
      <c r="AE11" s="92">
        <f t="shared" ref="AE11:AE29" si="7">IF(E11="iF",I11,0)</f>
        <v>0</v>
      </c>
      <c r="AF11" s="92">
        <f t="shared" ref="AF11:AF29" si="8">IF(E11="eE",I11,0)</f>
        <v>0</v>
      </c>
    </row>
    <row r="12" spans="1:16384" s="10" customFormat="1" ht="12.75" x14ac:dyDescent="0.2">
      <c r="A12" s="75">
        <v>3</v>
      </c>
      <c r="B12" s="284"/>
      <c r="C12" s="284"/>
      <c r="D12" s="13"/>
      <c r="E12" s="91" t="str">
        <f t="shared" si="1"/>
        <v/>
      </c>
      <c r="F12" s="14"/>
      <c r="G12" s="92">
        <f t="shared" si="2"/>
        <v>0</v>
      </c>
      <c r="H12" s="92">
        <f t="shared" si="3"/>
        <v>0</v>
      </c>
      <c r="I12" s="14">
        <f t="shared" si="4"/>
        <v>0</v>
      </c>
      <c r="J12" s="10" t="str">
        <f t="shared" si="5"/>
        <v/>
      </c>
      <c r="K12" s="10" t="str">
        <f>IF(J12&lt;&gt;"",INDEX(Helper!$D$3:$D$17,D12),"")</f>
        <v/>
      </c>
      <c r="L12" s="10" t="str">
        <f t="shared" si="6"/>
        <v/>
      </c>
      <c r="M12" s="13"/>
      <c r="AE12" s="92">
        <f t="shared" si="7"/>
        <v>0</v>
      </c>
      <c r="AF12" s="92">
        <f t="shared" si="8"/>
        <v>0</v>
      </c>
    </row>
    <row r="13" spans="1:16384" s="10" customFormat="1" ht="12.75" x14ac:dyDescent="0.2">
      <c r="A13" s="75">
        <v>4</v>
      </c>
      <c r="B13" s="284"/>
      <c r="C13" s="284"/>
      <c r="D13" s="13"/>
      <c r="E13" s="91" t="str">
        <f t="shared" si="1"/>
        <v/>
      </c>
      <c r="F13" s="14"/>
      <c r="G13" s="92">
        <f t="shared" si="2"/>
        <v>0</v>
      </c>
      <c r="H13" s="92">
        <f t="shared" si="3"/>
        <v>0</v>
      </c>
      <c r="I13" s="14">
        <f t="shared" si="4"/>
        <v>0</v>
      </c>
      <c r="J13" s="10" t="str">
        <f t="shared" si="5"/>
        <v/>
      </c>
      <c r="K13" s="10" t="str">
        <f>IF(J13&lt;&gt;"",INDEX(Helper!$D$3:$D$17,D13),"")</f>
        <v/>
      </c>
      <c r="L13" s="10" t="str">
        <f t="shared" si="6"/>
        <v/>
      </c>
      <c r="M13" s="13"/>
      <c r="AE13" s="92">
        <f t="shared" si="7"/>
        <v>0</v>
      </c>
      <c r="AF13" s="92">
        <f t="shared" si="8"/>
        <v>0</v>
      </c>
    </row>
    <row r="14" spans="1:16384" s="10" customFormat="1" ht="12.75" x14ac:dyDescent="0.2">
      <c r="A14" s="75">
        <v>5</v>
      </c>
      <c r="B14" s="284"/>
      <c r="C14" s="284"/>
      <c r="D14" s="13"/>
      <c r="E14" s="91" t="str">
        <f t="shared" si="1"/>
        <v/>
      </c>
      <c r="F14" s="14"/>
      <c r="G14" s="92">
        <f t="shared" si="2"/>
        <v>0</v>
      </c>
      <c r="H14" s="92">
        <f t="shared" si="3"/>
        <v>0</v>
      </c>
      <c r="I14" s="14">
        <f t="shared" si="4"/>
        <v>0</v>
      </c>
      <c r="J14" s="10" t="str">
        <f t="shared" si="5"/>
        <v/>
      </c>
      <c r="K14" s="10" t="str">
        <f>IF(J14&lt;&gt;"",INDEX(Helper!$D$3:$D$17,D14),"")</f>
        <v/>
      </c>
      <c r="L14" s="10" t="str">
        <f t="shared" si="6"/>
        <v/>
      </c>
      <c r="M14" s="13"/>
      <c r="AE14" s="92">
        <f t="shared" si="7"/>
        <v>0</v>
      </c>
      <c r="AF14" s="92">
        <f t="shared" si="8"/>
        <v>0</v>
      </c>
    </row>
    <row r="15" spans="1:16384" s="10" customFormat="1" ht="12.75" x14ac:dyDescent="0.2">
      <c r="A15" s="75">
        <v>6</v>
      </c>
      <c r="B15" s="284"/>
      <c r="C15" s="284"/>
      <c r="D15" s="13"/>
      <c r="E15" s="91" t="str">
        <f t="shared" si="1"/>
        <v/>
      </c>
      <c r="F15" s="14"/>
      <c r="G15" s="92">
        <f t="shared" si="2"/>
        <v>0</v>
      </c>
      <c r="H15" s="92">
        <f t="shared" si="3"/>
        <v>0</v>
      </c>
      <c r="I15" s="14">
        <f t="shared" si="4"/>
        <v>0</v>
      </c>
      <c r="J15" s="10" t="str">
        <f t="shared" si="5"/>
        <v/>
      </c>
      <c r="K15" s="10" t="str">
        <f>IF(J15&lt;&gt;"",INDEX(Helper!$D$3:$D$17,D15),"")</f>
        <v/>
      </c>
      <c r="L15" s="10" t="str">
        <f t="shared" si="6"/>
        <v/>
      </c>
      <c r="M15" s="13"/>
      <c r="AE15" s="92">
        <f t="shared" si="7"/>
        <v>0</v>
      </c>
      <c r="AF15" s="92">
        <f t="shared" si="8"/>
        <v>0</v>
      </c>
    </row>
    <row r="16" spans="1:16384" s="10" customFormat="1" ht="12.75" x14ac:dyDescent="0.2">
      <c r="A16" s="75">
        <v>7</v>
      </c>
      <c r="B16" s="284"/>
      <c r="C16" s="284"/>
      <c r="D16" s="13"/>
      <c r="E16" s="91" t="str">
        <f t="shared" si="1"/>
        <v/>
      </c>
      <c r="F16" s="14"/>
      <c r="G16" s="92">
        <f t="shared" si="2"/>
        <v>0</v>
      </c>
      <c r="H16" s="92">
        <f t="shared" si="3"/>
        <v>0</v>
      </c>
      <c r="I16" s="14">
        <f t="shared" si="4"/>
        <v>0</v>
      </c>
      <c r="J16" s="10" t="str">
        <f t="shared" si="5"/>
        <v/>
      </c>
      <c r="K16" s="10" t="str">
        <f>IF(J16&lt;&gt;"",INDEX(Helper!$D$3:$D$17,D16),"")</f>
        <v/>
      </c>
      <c r="L16" s="10" t="str">
        <f t="shared" si="6"/>
        <v/>
      </c>
      <c r="M16" s="13"/>
      <c r="AE16" s="92">
        <f t="shared" si="7"/>
        <v>0</v>
      </c>
      <c r="AF16" s="92">
        <f t="shared" si="8"/>
        <v>0</v>
      </c>
    </row>
    <row r="17" spans="1:32" s="10" customFormat="1" ht="12.75" x14ac:dyDescent="0.2">
      <c r="A17" s="75">
        <v>8</v>
      </c>
      <c r="B17" s="284"/>
      <c r="C17" s="284"/>
      <c r="D17" s="13"/>
      <c r="E17" s="91" t="str">
        <f t="shared" si="1"/>
        <v/>
      </c>
      <c r="F17" s="14"/>
      <c r="G17" s="92">
        <f t="shared" si="2"/>
        <v>0</v>
      </c>
      <c r="H17" s="92">
        <f t="shared" si="3"/>
        <v>0</v>
      </c>
      <c r="I17" s="14">
        <f t="shared" si="4"/>
        <v>0</v>
      </c>
      <c r="J17" s="10" t="str">
        <f t="shared" si="5"/>
        <v/>
      </c>
      <c r="K17" s="10" t="str">
        <f>IF(J17&lt;&gt;"",INDEX(Helper!$D$3:$D$17,D17),"")</f>
        <v/>
      </c>
      <c r="L17" s="10" t="str">
        <f t="shared" si="6"/>
        <v/>
      </c>
      <c r="M17" s="13"/>
      <c r="AE17" s="92">
        <f t="shared" si="7"/>
        <v>0</v>
      </c>
      <c r="AF17" s="92">
        <f t="shared" si="8"/>
        <v>0</v>
      </c>
    </row>
    <row r="18" spans="1:32" s="10" customFormat="1" ht="12.75" x14ac:dyDescent="0.2">
      <c r="A18" s="75">
        <v>9</v>
      </c>
      <c r="B18" s="284"/>
      <c r="C18" s="284"/>
      <c r="D18" s="13"/>
      <c r="E18" s="91" t="str">
        <f t="shared" ref="E18" si="9">L18</f>
        <v/>
      </c>
      <c r="F18" s="14"/>
      <c r="G18" s="92">
        <f t="shared" ref="G18" si="10">IF(E18="iF",F18,0)</f>
        <v>0</v>
      </c>
      <c r="H18" s="92">
        <f t="shared" ref="H18" si="11">IF(E18="eE",F18,0)</f>
        <v>0</v>
      </c>
      <c r="I18" s="14">
        <f t="shared" si="4"/>
        <v>0</v>
      </c>
      <c r="J18" s="10" t="str">
        <f t="shared" ref="J18" si="12">IF(OR(D18=0,ISBLANK(D18)),"",D18)</f>
        <v/>
      </c>
      <c r="K18" s="10" t="str">
        <f>IF(J18&lt;&gt;"",INDEX(Helper!$D$3:$D$17,D18),"")</f>
        <v/>
      </c>
      <c r="L18" s="10" t="str">
        <f t="shared" ref="L18" si="13">IF(K18&lt;&gt;"Markt",K18,"")</f>
        <v/>
      </c>
      <c r="M18" s="13"/>
      <c r="AE18" s="92">
        <f t="shared" si="7"/>
        <v>0</v>
      </c>
      <c r="AF18" s="92">
        <f t="shared" si="8"/>
        <v>0</v>
      </c>
    </row>
    <row r="19" spans="1:32" s="10" customFormat="1" ht="12.75" x14ac:dyDescent="0.2">
      <c r="A19" s="75">
        <v>10</v>
      </c>
      <c r="B19" s="284"/>
      <c r="C19" s="284"/>
      <c r="D19" s="13"/>
      <c r="E19" s="91" t="str">
        <f t="shared" si="1"/>
        <v/>
      </c>
      <c r="F19" s="14"/>
      <c r="G19" s="92">
        <f t="shared" si="2"/>
        <v>0</v>
      </c>
      <c r="H19" s="92">
        <f t="shared" si="3"/>
        <v>0</v>
      </c>
      <c r="I19" s="14">
        <f t="shared" si="4"/>
        <v>0</v>
      </c>
      <c r="J19" s="10" t="str">
        <f t="shared" si="5"/>
        <v/>
      </c>
      <c r="K19" s="10" t="str">
        <f>IF(J19&lt;&gt;"",INDEX(Helper!$D$3:$D$17,D19),"")</f>
        <v/>
      </c>
      <c r="L19" s="10" t="str">
        <f t="shared" si="6"/>
        <v/>
      </c>
      <c r="M19" s="13"/>
      <c r="AE19" s="92">
        <f t="shared" si="7"/>
        <v>0</v>
      </c>
      <c r="AF19" s="92">
        <f t="shared" si="8"/>
        <v>0</v>
      </c>
    </row>
    <row r="20" spans="1:32" s="10" customFormat="1" ht="12.75" x14ac:dyDescent="0.2">
      <c r="A20" s="75">
        <v>11</v>
      </c>
      <c r="B20" s="284"/>
      <c r="C20" s="284"/>
      <c r="D20" s="13"/>
      <c r="E20" s="91" t="str">
        <f t="shared" ref="E20" si="14">L20</f>
        <v/>
      </c>
      <c r="F20" s="14"/>
      <c r="G20" s="92">
        <f t="shared" ref="G20" si="15">IF(E20="iF",F20,0)</f>
        <v>0</v>
      </c>
      <c r="H20" s="92">
        <f t="shared" ref="H20" si="16">IF(E20="eE",F20,0)</f>
        <v>0</v>
      </c>
      <c r="I20" s="14">
        <f t="shared" si="4"/>
        <v>0</v>
      </c>
      <c r="J20" s="10" t="str">
        <f t="shared" ref="J20" si="17">IF(OR(D20=0,ISBLANK(D20)),"",D20)</f>
        <v/>
      </c>
      <c r="K20" s="10" t="str">
        <f>IF(J20&lt;&gt;"",INDEX(Helper!$D$3:$D$17,D20),"")</f>
        <v/>
      </c>
      <c r="L20" s="10" t="str">
        <f t="shared" ref="L20" si="18">IF(K20&lt;&gt;"Markt",K20,"")</f>
        <v/>
      </c>
      <c r="M20" s="13"/>
      <c r="AE20" s="92">
        <f t="shared" si="7"/>
        <v>0</v>
      </c>
      <c r="AF20" s="92">
        <f t="shared" si="8"/>
        <v>0</v>
      </c>
    </row>
    <row r="21" spans="1:32" s="10" customFormat="1" ht="12.75" x14ac:dyDescent="0.2">
      <c r="A21" s="75">
        <v>12</v>
      </c>
      <c r="B21" s="284"/>
      <c r="C21" s="284"/>
      <c r="D21" s="13"/>
      <c r="E21" s="91" t="str">
        <f t="shared" ref="E21" si="19">L21</f>
        <v/>
      </c>
      <c r="F21" s="14"/>
      <c r="G21" s="92">
        <f t="shared" ref="G21" si="20">IF(E21="iF",F21,0)</f>
        <v>0</v>
      </c>
      <c r="H21" s="92">
        <f t="shared" ref="H21" si="21">IF(E21="eE",F21,0)</f>
        <v>0</v>
      </c>
      <c r="I21" s="14">
        <f t="shared" si="4"/>
        <v>0</v>
      </c>
      <c r="J21" s="10" t="str">
        <f t="shared" ref="J21" si="22">IF(OR(D21=0,ISBLANK(D21)),"",D21)</f>
        <v/>
      </c>
      <c r="K21" s="10" t="str">
        <f>IF(J21&lt;&gt;"",INDEX(Helper!$D$3:$D$17,D21),"")</f>
        <v/>
      </c>
      <c r="L21" s="10" t="str">
        <f t="shared" ref="L21" si="23">IF(K21&lt;&gt;"Markt",K21,"")</f>
        <v/>
      </c>
      <c r="M21" s="13"/>
      <c r="AE21" s="92">
        <f t="shared" si="7"/>
        <v>0</v>
      </c>
      <c r="AF21" s="92">
        <f t="shared" si="8"/>
        <v>0</v>
      </c>
    </row>
    <row r="22" spans="1:32" s="10" customFormat="1" ht="12.75" x14ac:dyDescent="0.2">
      <c r="A22" s="75">
        <v>13</v>
      </c>
      <c r="B22" s="284"/>
      <c r="C22" s="284"/>
      <c r="D22" s="13"/>
      <c r="E22" s="91" t="str">
        <f t="shared" si="1"/>
        <v/>
      </c>
      <c r="F22" s="14"/>
      <c r="G22" s="92">
        <f t="shared" si="2"/>
        <v>0</v>
      </c>
      <c r="H22" s="92">
        <f t="shared" si="3"/>
        <v>0</v>
      </c>
      <c r="I22" s="14">
        <f t="shared" si="4"/>
        <v>0</v>
      </c>
      <c r="J22" s="10" t="str">
        <f t="shared" si="5"/>
        <v/>
      </c>
      <c r="K22" s="10" t="str">
        <f>IF(J22&lt;&gt;"",INDEX(Helper!$D$3:$D$17,D22),"")</f>
        <v/>
      </c>
      <c r="L22" s="10" t="str">
        <f t="shared" si="6"/>
        <v/>
      </c>
      <c r="M22" s="13"/>
      <c r="AE22" s="92">
        <f t="shared" si="7"/>
        <v>0</v>
      </c>
      <c r="AF22" s="92">
        <f t="shared" si="8"/>
        <v>0</v>
      </c>
    </row>
    <row r="23" spans="1:32" s="10" customFormat="1" ht="12.75" x14ac:dyDescent="0.2">
      <c r="A23" s="75">
        <v>14</v>
      </c>
      <c r="B23" s="284"/>
      <c r="C23" s="284"/>
      <c r="D23" s="13"/>
      <c r="E23" s="91" t="str">
        <f t="shared" si="1"/>
        <v/>
      </c>
      <c r="F23" s="14"/>
      <c r="G23" s="92">
        <f t="shared" si="2"/>
        <v>0</v>
      </c>
      <c r="H23" s="92">
        <f t="shared" si="3"/>
        <v>0</v>
      </c>
      <c r="I23" s="14">
        <f t="shared" si="4"/>
        <v>0</v>
      </c>
      <c r="J23" s="10" t="str">
        <f t="shared" si="5"/>
        <v/>
      </c>
      <c r="K23" s="10" t="str">
        <f>IF(J23&lt;&gt;"",INDEX(Helper!$D$3:$D$17,D23),"")</f>
        <v/>
      </c>
      <c r="L23" s="10" t="str">
        <f t="shared" si="6"/>
        <v/>
      </c>
      <c r="M23" s="13"/>
      <c r="AE23" s="92">
        <f t="shared" si="7"/>
        <v>0</v>
      </c>
      <c r="AF23" s="92">
        <f t="shared" si="8"/>
        <v>0</v>
      </c>
    </row>
    <row r="24" spans="1:32" s="10" customFormat="1" ht="12.75" x14ac:dyDescent="0.2">
      <c r="A24" s="75">
        <v>15</v>
      </c>
      <c r="B24" s="284"/>
      <c r="C24" s="284"/>
      <c r="D24" s="13"/>
      <c r="E24" s="91" t="str">
        <f t="shared" si="1"/>
        <v/>
      </c>
      <c r="F24" s="14"/>
      <c r="G24" s="92">
        <f t="shared" si="2"/>
        <v>0</v>
      </c>
      <c r="H24" s="92">
        <f t="shared" si="3"/>
        <v>0</v>
      </c>
      <c r="I24" s="14">
        <f t="shared" si="4"/>
        <v>0</v>
      </c>
      <c r="J24" s="10" t="str">
        <f t="shared" si="5"/>
        <v/>
      </c>
      <c r="K24" s="10" t="str">
        <f>IF(J24&lt;&gt;"",INDEX(Helper!$D$3:$D$17,D24),"")</f>
        <v/>
      </c>
      <c r="L24" s="10" t="str">
        <f t="shared" si="6"/>
        <v/>
      </c>
      <c r="M24" s="13"/>
      <c r="AE24" s="92">
        <f t="shared" si="7"/>
        <v>0</v>
      </c>
      <c r="AF24" s="92">
        <f t="shared" si="8"/>
        <v>0</v>
      </c>
    </row>
    <row r="25" spans="1:32" s="10" customFormat="1" ht="12.75" x14ac:dyDescent="0.2">
      <c r="A25" s="75">
        <v>16</v>
      </c>
      <c r="B25" s="284"/>
      <c r="C25" s="284"/>
      <c r="D25" s="13"/>
      <c r="E25" s="91" t="str">
        <f t="shared" ref="E25:E26" si="24">L25</f>
        <v/>
      </c>
      <c r="F25" s="14"/>
      <c r="G25" s="92">
        <f t="shared" ref="G25:G26" si="25">IF(E25="iF",F25,0)</f>
        <v>0</v>
      </c>
      <c r="H25" s="92">
        <f t="shared" ref="H25:H26" si="26">IF(E25="eE",F25,0)</f>
        <v>0</v>
      </c>
      <c r="I25" s="14">
        <f t="shared" si="4"/>
        <v>0</v>
      </c>
      <c r="J25" s="10" t="str">
        <f t="shared" ref="J25:J26" si="27">IF(OR(D25=0,ISBLANK(D25)),"",D25)</f>
        <v/>
      </c>
      <c r="K25" s="10" t="str">
        <f>IF(J25&lt;&gt;"",INDEX(Helper!$D$3:$D$17,D25),"")</f>
        <v/>
      </c>
      <c r="L25" s="10" t="str">
        <f t="shared" ref="L25:L26" si="28">IF(K25&lt;&gt;"Markt",K25,"")</f>
        <v/>
      </c>
      <c r="M25" s="13"/>
      <c r="AE25" s="92">
        <f t="shared" si="7"/>
        <v>0</v>
      </c>
      <c r="AF25" s="92">
        <f t="shared" si="8"/>
        <v>0</v>
      </c>
    </row>
    <row r="26" spans="1:32" s="10" customFormat="1" ht="12.75" x14ac:dyDescent="0.2">
      <c r="A26" s="75">
        <v>17</v>
      </c>
      <c r="B26" s="284"/>
      <c r="C26" s="284"/>
      <c r="D26" s="13"/>
      <c r="E26" s="91" t="str">
        <f t="shared" si="24"/>
        <v/>
      </c>
      <c r="F26" s="14"/>
      <c r="G26" s="92">
        <f t="shared" si="25"/>
        <v>0</v>
      </c>
      <c r="H26" s="92">
        <f t="shared" si="26"/>
        <v>0</v>
      </c>
      <c r="I26" s="14">
        <f t="shared" si="4"/>
        <v>0</v>
      </c>
      <c r="J26" s="10" t="str">
        <f t="shared" si="27"/>
        <v/>
      </c>
      <c r="K26" s="10" t="str">
        <f>IF(J26&lt;&gt;"",INDEX(Helper!$D$3:$D$17,D26),"")</f>
        <v/>
      </c>
      <c r="L26" s="10" t="str">
        <f t="shared" si="28"/>
        <v/>
      </c>
      <c r="M26" s="13"/>
      <c r="AE26" s="92">
        <f t="shared" si="7"/>
        <v>0</v>
      </c>
      <c r="AF26" s="92">
        <f t="shared" si="8"/>
        <v>0</v>
      </c>
    </row>
    <row r="27" spans="1:32" s="10" customFormat="1" ht="12.75" x14ac:dyDescent="0.2">
      <c r="A27" s="75">
        <v>18</v>
      </c>
      <c r="B27" s="284"/>
      <c r="C27" s="284"/>
      <c r="D27" s="13"/>
      <c r="E27" s="91" t="str">
        <f t="shared" ref="E27:E28" si="29">L27</f>
        <v/>
      </c>
      <c r="F27" s="14"/>
      <c r="G27" s="92">
        <f t="shared" ref="G27:G28" si="30">IF(E27="iF",F27,0)</f>
        <v>0</v>
      </c>
      <c r="H27" s="92">
        <f t="shared" ref="H27:H28" si="31">IF(E27="eE",F27,0)</f>
        <v>0</v>
      </c>
      <c r="I27" s="14">
        <f t="shared" si="4"/>
        <v>0</v>
      </c>
      <c r="J27" s="10" t="str">
        <f t="shared" ref="J27:J28" si="32">IF(OR(D27=0,ISBLANK(D27)),"",D27)</f>
        <v/>
      </c>
      <c r="K27" s="10" t="str">
        <f>IF(J27&lt;&gt;"",INDEX(Helper!$D$3:$D$17,D27),"")</f>
        <v/>
      </c>
      <c r="L27" s="10" t="str">
        <f t="shared" ref="L27:L28" si="33">IF(K27&lt;&gt;"Markt",K27,"")</f>
        <v/>
      </c>
      <c r="M27" s="13"/>
      <c r="AE27" s="92">
        <f t="shared" si="7"/>
        <v>0</v>
      </c>
      <c r="AF27" s="92">
        <f t="shared" si="8"/>
        <v>0</v>
      </c>
    </row>
    <row r="28" spans="1:32" s="10" customFormat="1" ht="12.75" x14ac:dyDescent="0.2">
      <c r="A28" s="75">
        <v>19</v>
      </c>
      <c r="B28" s="284"/>
      <c r="C28" s="284"/>
      <c r="D28" s="13"/>
      <c r="E28" s="91" t="str">
        <f t="shared" si="29"/>
        <v/>
      </c>
      <c r="F28" s="14"/>
      <c r="G28" s="92">
        <f t="shared" si="30"/>
        <v>0</v>
      </c>
      <c r="H28" s="92">
        <f t="shared" si="31"/>
        <v>0</v>
      </c>
      <c r="I28" s="14">
        <f t="shared" si="4"/>
        <v>0</v>
      </c>
      <c r="J28" s="10" t="str">
        <f t="shared" si="32"/>
        <v/>
      </c>
      <c r="K28" s="10" t="str">
        <f>IF(J28&lt;&gt;"",INDEX(Helper!$D$3:$D$17,D28),"")</f>
        <v/>
      </c>
      <c r="L28" s="10" t="str">
        <f t="shared" si="33"/>
        <v/>
      </c>
      <c r="M28" s="13"/>
      <c r="AE28" s="92">
        <f t="shared" si="7"/>
        <v>0</v>
      </c>
      <c r="AF28" s="92">
        <f t="shared" si="8"/>
        <v>0</v>
      </c>
    </row>
    <row r="29" spans="1:32" s="10" customFormat="1" ht="12.75" x14ac:dyDescent="0.2">
      <c r="A29" s="75">
        <v>20</v>
      </c>
      <c r="B29" s="284"/>
      <c r="C29" s="284"/>
      <c r="D29" s="13"/>
      <c r="E29" s="91" t="str">
        <f t="shared" si="1"/>
        <v/>
      </c>
      <c r="F29" s="14"/>
      <c r="G29" s="92">
        <f t="shared" si="2"/>
        <v>0</v>
      </c>
      <c r="H29" s="92">
        <f t="shared" si="3"/>
        <v>0</v>
      </c>
      <c r="I29" s="14">
        <f t="shared" si="4"/>
        <v>0</v>
      </c>
      <c r="J29" s="10" t="str">
        <f t="shared" si="5"/>
        <v/>
      </c>
      <c r="K29" s="10" t="str">
        <f>IF(J29&lt;&gt;"",INDEX(Helper!$D$3:$D$17,D29),"")</f>
        <v/>
      </c>
      <c r="L29" s="10" t="str">
        <f t="shared" si="6"/>
        <v/>
      </c>
      <c r="M29" s="13"/>
      <c r="AE29" s="92">
        <f t="shared" si="7"/>
        <v>0</v>
      </c>
      <c r="AF29" s="92">
        <f t="shared" si="8"/>
        <v>0</v>
      </c>
    </row>
    <row r="30" spans="1:32" s="10" customFormat="1" ht="20.100000000000001" customHeight="1" x14ac:dyDescent="0.2">
      <c r="A30" s="460" t="s">
        <v>1</v>
      </c>
      <c r="B30" s="461"/>
      <c r="C30" s="461"/>
      <c r="D30" s="461"/>
      <c r="E30" s="462"/>
      <c r="F30" s="77">
        <f>SUM(F10:F29)</f>
        <v>0</v>
      </c>
      <c r="G30" s="77">
        <f>SUM(G10:G29)</f>
        <v>0</v>
      </c>
      <c r="H30" s="77">
        <f>SUM(H10:H29)</f>
        <v>0</v>
      </c>
      <c r="I30" s="77">
        <f>SUM(I10:I29)</f>
        <v>0</v>
      </c>
      <c r="M30" s="76"/>
      <c r="AE30" s="71">
        <f>SUM(AE10:AE29)</f>
        <v>0</v>
      </c>
      <c r="AF30" s="71">
        <f>SUM(AF10:AF29)</f>
        <v>0</v>
      </c>
    </row>
    <row r="31" spans="1:32" s="197" customFormat="1" ht="5.25" customHeight="1" x14ac:dyDescent="0.2">
      <c r="A31" s="193"/>
      <c r="B31" s="193"/>
      <c r="C31" s="193"/>
      <c r="D31" s="193"/>
      <c r="E31" s="194"/>
      <c r="F31" s="195"/>
      <c r="G31" s="195"/>
      <c r="H31" s="195"/>
      <c r="I31" s="196"/>
    </row>
    <row r="33" spans="1:42" s="137" customFormat="1" ht="4.5" hidden="1" customHeight="1" x14ac:dyDescent="0.2">
      <c r="A33" s="184"/>
      <c r="B33" s="185"/>
    </row>
    <row r="34" spans="1:42" s="147" customFormat="1" ht="13.5" x14ac:dyDescent="0.2">
      <c r="A34" s="198" t="s">
        <v>4</v>
      </c>
      <c r="B34" s="198"/>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7"/>
      <c r="AE34" s="157"/>
      <c r="AF34" s="157"/>
      <c r="AG34" s="157"/>
      <c r="AH34" s="157"/>
      <c r="AI34" s="157"/>
      <c r="AJ34" s="157"/>
      <c r="AK34" s="157"/>
      <c r="AL34" s="157"/>
      <c r="AM34" s="157"/>
      <c r="AN34" s="157"/>
      <c r="AO34" s="157"/>
      <c r="AP34" s="156"/>
    </row>
    <row r="35" spans="1:42" s="147" customFormat="1" ht="13.5" customHeight="1" x14ac:dyDescent="0.2">
      <c r="A35" s="447" t="s">
        <v>185</v>
      </c>
      <c r="B35" s="447"/>
      <c r="C35" s="447"/>
      <c r="D35" s="447"/>
      <c r="E35" s="447"/>
      <c r="F35" s="447"/>
      <c r="G35" s="447"/>
      <c r="H35" s="447"/>
      <c r="I35" s="447"/>
    </row>
    <row r="36" spans="1:42" s="147" customFormat="1" ht="16.5" customHeight="1" x14ac:dyDescent="0.2">
      <c r="A36" s="447" t="s">
        <v>186</v>
      </c>
      <c r="B36" s="447"/>
      <c r="C36" s="447"/>
      <c r="D36" s="447"/>
      <c r="E36" s="447"/>
      <c r="F36" s="447"/>
      <c r="G36" s="447"/>
      <c r="H36" s="447"/>
      <c r="I36" s="447"/>
    </row>
    <row r="37" spans="1:42" ht="6" customHeight="1" x14ac:dyDescent="0.2"/>
    <row r="38" spans="1:42" s="116" customFormat="1" ht="11.25" customHeight="1" x14ac:dyDescent="0.25">
      <c r="A38" s="115" t="s">
        <v>170</v>
      </c>
      <c r="D38" s="123"/>
      <c r="E38" s="123"/>
    </row>
  </sheetData>
  <sheetProtection algorithmName="SHA-512" hashValue="w319gWXWZr2sF7JIRNuzIhAfrqB+YWm4yLQg8B7+rajZOR7z02s1Yh/Ok8Ma/cwUWpyC3URRSHsr0SLBV190zw==" saltValue="NqTY08mpei8UIAJvqI9kBQ==" spinCount="100000" sheet="1" selectLockedCells="1"/>
  <mergeCells count="7">
    <mergeCell ref="A36:I36"/>
    <mergeCell ref="A4:B4"/>
    <mergeCell ref="C4:F4"/>
    <mergeCell ref="A30:E30"/>
    <mergeCell ref="A7:I7"/>
    <mergeCell ref="A6:I6"/>
    <mergeCell ref="A35:I35"/>
  </mergeCells>
  <pageMargins left="0.78740157480314965" right="0.27559055118110237" top="0.70866141732283472" bottom="0.78740157480314965" header="0.31496062992125984" footer="0.31496062992125984"/>
  <pageSetup paperSize="9" scale="71" orientation="landscape" r:id="rId1"/>
  <headerFooter>
    <oddFooter>&amp;L&amp;"Arial,Standard"&amp;6w2308101444 - 08.23&amp;R&amp;"Arial,Standard"&amp;6&amp;P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6"/>
  <sheetViews>
    <sheetView zoomScaleNormal="100" zoomScalePageLayoutView="90" workbookViewId="0">
      <selection activeCell="B9" sqref="B9"/>
    </sheetView>
  </sheetViews>
  <sheetFormatPr baseColWidth="10" defaultColWidth="10.85546875" defaultRowHeight="14.25" x14ac:dyDescent="0.2"/>
  <cols>
    <col min="1" max="1" width="4.140625" style="2" customWidth="1"/>
    <col min="2" max="3" width="30.7109375" style="5" customWidth="1"/>
    <col min="4" max="4" width="12.7109375" style="5" customWidth="1"/>
    <col min="5" max="5" width="8.85546875" style="5" customWidth="1"/>
    <col min="6" max="8" width="25.7109375" style="5" customWidth="1"/>
    <col min="9" max="9" width="18" style="5" customWidth="1"/>
    <col min="10" max="11" width="0" style="5" hidden="1" customWidth="1"/>
    <col min="12" max="12" width="8.42578125" style="5" hidden="1" customWidth="1"/>
    <col min="13" max="13" width="10.85546875" style="5"/>
    <col min="14" max="29" width="0" style="5" hidden="1" customWidth="1"/>
    <col min="30" max="30" width="19.5703125" style="5" customWidth="1"/>
    <col min="31" max="32" width="19.5703125" style="5" hidden="1" customWidth="1"/>
    <col min="33" max="33" width="19.5703125" style="5" customWidth="1"/>
    <col min="34" max="16384" width="10.85546875" style="5"/>
  </cols>
  <sheetData>
    <row r="1" spans="1:16384" s="137" customFormat="1" ht="20.25" customHeight="1" x14ac:dyDescent="0.2">
      <c r="A1" s="136" t="s">
        <v>62</v>
      </c>
      <c r="B1" s="148"/>
      <c r="C1" s="139"/>
      <c r="D1" s="139"/>
      <c r="E1" s="139"/>
      <c r="F1" s="139"/>
      <c r="G1" s="139"/>
      <c r="H1" s="139"/>
      <c r="I1" s="139"/>
      <c r="J1" s="139"/>
      <c r="K1" s="139"/>
      <c r="L1" s="139"/>
      <c r="M1" s="139"/>
      <c r="N1" s="139"/>
      <c r="O1" s="139"/>
      <c r="P1" s="139"/>
      <c r="Q1" s="140"/>
    </row>
    <row r="2" spans="1:16384" s="137" customFormat="1" ht="15.75" x14ac:dyDescent="0.25">
      <c r="A2" s="141" t="s">
        <v>169</v>
      </c>
      <c r="C2" s="139"/>
      <c r="D2" s="139"/>
      <c r="E2" s="139"/>
      <c r="F2" s="139"/>
      <c r="G2" s="139"/>
      <c r="H2" s="139"/>
      <c r="I2" s="139"/>
      <c r="J2" s="139"/>
      <c r="K2" s="139"/>
      <c r="L2" s="139"/>
      <c r="M2" s="139"/>
      <c r="N2" s="139"/>
      <c r="O2" s="139"/>
      <c r="P2" s="139"/>
      <c r="Q2" s="139"/>
      <c r="R2" s="139"/>
      <c r="S2" s="140"/>
    </row>
    <row r="3" spans="1:16384" s="137" customFormat="1" ht="9" customHeight="1" x14ac:dyDescent="0.25">
      <c r="A3" s="141"/>
      <c r="C3" s="139"/>
      <c r="D3" s="139"/>
      <c r="E3" s="139"/>
      <c r="F3" s="139"/>
      <c r="G3" s="139"/>
      <c r="H3" s="139"/>
      <c r="I3" s="139"/>
      <c r="J3" s="139"/>
      <c r="K3" s="139"/>
      <c r="L3" s="139"/>
      <c r="M3" s="139"/>
      <c r="O3" s="168"/>
      <c r="P3" s="168"/>
      <c r="Q3" s="168"/>
      <c r="R3" s="168"/>
      <c r="S3" s="168"/>
      <c r="T3" s="168"/>
      <c r="U3" s="168"/>
      <c r="V3" s="168"/>
      <c r="W3" s="168"/>
      <c r="X3" s="168"/>
      <c r="Y3" s="168"/>
      <c r="Z3" s="168"/>
      <c r="AA3" s="168"/>
      <c r="AB3" s="168"/>
      <c r="AC3" s="168"/>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c r="XFA3" s="10"/>
      <c r="XFB3" s="10"/>
      <c r="XFC3" s="10"/>
      <c r="XFD3" s="10"/>
    </row>
    <row r="4" spans="1:16384" s="137" customFormat="1" ht="38.450000000000003" customHeight="1" x14ac:dyDescent="0.25">
      <c r="A4" s="448" t="s">
        <v>176</v>
      </c>
      <c r="B4" s="459"/>
      <c r="C4" s="450">
        <f>'Planung der Arbeitspakete'!C4:I4</f>
        <v>0</v>
      </c>
      <c r="D4" s="451"/>
      <c r="E4" s="451"/>
      <c r="F4" s="451"/>
      <c r="N4" s="170" t="s">
        <v>80</v>
      </c>
      <c r="O4" s="177"/>
      <c r="P4" s="177"/>
      <c r="Q4" s="177"/>
      <c r="R4" s="177"/>
      <c r="S4" s="177"/>
      <c r="T4" s="177"/>
      <c r="U4" s="177"/>
      <c r="V4" s="177"/>
      <c r="W4" s="177"/>
      <c r="X4" s="177"/>
      <c r="Y4" s="177"/>
      <c r="Z4" s="177"/>
      <c r="AA4" s="177"/>
      <c r="AB4" s="177"/>
      <c r="AC4" s="177"/>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s="180" customFormat="1" ht="19.5" customHeight="1" x14ac:dyDescent="0.2">
      <c r="A5" s="456" t="s">
        <v>76</v>
      </c>
      <c r="B5" s="457"/>
      <c r="C5" s="457"/>
      <c r="D5" s="457"/>
      <c r="E5" s="457"/>
      <c r="F5" s="457"/>
      <c r="G5" s="457"/>
      <c r="H5" s="466"/>
      <c r="I5" s="466"/>
      <c r="N5" s="233" t="s">
        <v>88</v>
      </c>
      <c r="O5" s="9"/>
      <c r="P5" s="9"/>
      <c r="Q5" s="9"/>
      <c r="R5" s="9"/>
      <c r="S5" s="9"/>
      <c r="T5" s="9"/>
      <c r="U5" s="9"/>
      <c r="V5" s="9"/>
      <c r="W5" s="9"/>
      <c r="X5" s="9"/>
      <c r="Y5" s="9"/>
      <c r="Z5" s="9"/>
      <c r="AA5" s="9"/>
      <c r="AB5" s="9"/>
      <c r="AC5" s="9"/>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c r="XFD5" s="10"/>
    </row>
    <row r="6" spans="1:16384" s="197" customFormat="1" ht="9" customHeight="1" x14ac:dyDescent="0.2">
      <c r="A6" s="468"/>
      <c r="B6" s="469"/>
      <c r="C6" s="469"/>
      <c r="D6" s="469"/>
      <c r="E6" s="469"/>
      <c r="F6" s="469"/>
      <c r="G6" s="469"/>
      <c r="H6" s="470"/>
      <c r="I6" s="47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c r="XFD6" s="10"/>
    </row>
    <row r="7" spans="1:16384" ht="7.5" customHeight="1" x14ac:dyDescent="0.2">
      <c r="A7" s="97"/>
      <c r="B7" s="98"/>
      <c r="C7" s="98"/>
      <c r="D7" s="98"/>
      <c r="E7" s="98"/>
      <c r="F7" s="98"/>
      <c r="G7" s="98"/>
      <c r="H7" s="99"/>
      <c r="I7" s="99"/>
      <c r="M7" s="99"/>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c r="XFC7" s="10"/>
      <c r="XFD7" s="10"/>
    </row>
    <row r="8" spans="1:16384" s="15" customFormat="1" ht="51.75" x14ac:dyDescent="0.2">
      <c r="A8" s="73" t="s">
        <v>18</v>
      </c>
      <c r="B8" s="74" t="s">
        <v>72</v>
      </c>
      <c r="C8" s="73" t="s">
        <v>182</v>
      </c>
      <c r="D8" s="73" t="s">
        <v>5</v>
      </c>
      <c r="E8" s="88" t="s">
        <v>68</v>
      </c>
      <c r="F8" s="73" t="s">
        <v>78</v>
      </c>
      <c r="G8" s="73" t="s">
        <v>19</v>
      </c>
      <c r="H8" s="73" t="s">
        <v>20</v>
      </c>
      <c r="I8" s="73" t="s">
        <v>153</v>
      </c>
      <c r="M8" s="73" t="s">
        <v>77</v>
      </c>
      <c r="N8" s="231" t="s">
        <v>89</v>
      </c>
      <c r="O8" s="236">
        <f>'Aufteilung PM auf AP'!E11</f>
        <v>1</v>
      </c>
      <c r="P8" s="236" t="str">
        <f>'Aufteilung PM auf AP'!F11</f>
        <v/>
      </c>
      <c r="Q8" s="236" t="str">
        <f>'Aufteilung PM auf AP'!G11</f>
        <v/>
      </c>
      <c r="R8" s="236" t="str">
        <f>'Aufteilung PM auf AP'!H11</f>
        <v/>
      </c>
      <c r="S8" s="236" t="str">
        <f>'Aufteilung PM auf AP'!I11</f>
        <v/>
      </c>
      <c r="T8" s="236" t="str">
        <f>'Aufteilung PM auf AP'!J11</f>
        <v/>
      </c>
      <c r="U8" s="236" t="str">
        <f>'Aufteilung PM auf AP'!K11</f>
        <v/>
      </c>
      <c r="V8" s="236" t="str">
        <f>'Aufteilung PM auf AP'!L11</f>
        <v/>
      </c>
      <c r="W8" s="236" t="str">
        <f>'Aufteilung PM auf AP'!M11</f>
        <v/>
      </c>
      <c r="X8" s="236" t="str">
        <f>'Aufteilung PM auf AP'!N11</f>
        <v/>
      </c>
      <c r="Y8" s="236" t="str">
        <f>'Aufteilung PM auf AP'!O11</f>
        <v/>
      </c>
      <c r="Z8" s="236" t="str">
        <f>'Aufteilung PM auf AP'!P11</f>
        <v/>
      </c>
      <c r="AA8" s="236" t="str">
        <f>'Aufteilung PM auf AP'!Q11</f>
        <v/>
      </c>
      <c r="AB8" s="236" t="str">
        <f>'Aufteilung PM auf AP'!R11</f>
        <v/>
      </c>
      <c r="AC8" s="236" t="str">
        <f>'Aufteilung PM auf AP'!S11</f>
        <v/>
      </c>
      <c r="AD8" s="10"/>
      <c r="AE8" s="73" t="s">
        <v>19</v>
      </c>
      <c r="AF8" s="73" t="s">
        <v>20</v>
      </c>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c r="XDK8" s="10"/>
      <c r="XDL8" s="10"/>
      <c r="XDM8" s="10"/>
      <c r="XDN8" s="10"/>
      <c r="XDO8" s="10"/>
      <c r="XDP8" s="10"/>
      <c r="XDQ8" s="10"/>
      <c r="XDR8" s="10"/>
      <c r="XDS8" s="10"/>
      <c r="XDT8" s="10"/>
      <c r="XDU8" s="10"/>
      <c r="XDV8" s="10"/>
      <c r="XDW8" s="10"/>
      <c r="XDX8" s="10"/>
      <c r="XDY8" s="10"/>
      <c r="XDZ8" s="10"/>
      <c r="XEA8" s="10"/>
      <c r="XEB8" s="10"/>
      <c r="XEC8" s="10"/>
      <c r="XED8" s="10"/>
      <c r="XEE8" s="10"/>
      <c r="XEF8" s="10"/>
      <c r="XEG8" s="10"/>
      <c r="XEH8" s="10"/>
      <c r="XEI8" s="10"/>
      <c r="XEJ8" s="10"/>
      <c r="XEK8" s="10"/>
      <c r="XEL8" s="10"/>
      <c r="XEM8" s="10"/>
      <c r="XEN8" s="10"/>
      <c r="XEO8" s="10"/>
      <c r="XEP8" s="10"/>
      <c r="XEQ8" s="10"/>
      <c r="XER8" s="10"/>
      <c r="XES8" s="10"/>
      <c r="XET8" s="10"/>
      <c r="XEU8" s="10"/>
      <c r="XEV8" s="10"/>
      <c r="XEW8" s="10"/>
      <c r="XEX8" s="10"/>
      <c r="XEY8" s="10"/>
      <c r="XEZ8" s="10"/>
      <c r="XFA8" s="10"/>
      <c r="XFB8" s="10"/>
      <c r="XFC8" s="10"/>
      <c r="XFD8" s="10"/>
    </row>
    <row r="9" spans="1:16384" s="10" customFormat="1" ht="12.75" x14ac:dyDescent="0.2">
      <c r="A9" s="75">
        <v>1</v>
      </c>
      <c r="B9" s="284"/>
      <c r="C9" s="284"/>
      <c r="D9" s="13"/>
      <c r="E9" s="91" t="str">
        <f>L9</f>
        <v/>
      </c>
      <c r="F9" s="14"/>
      <c r="G9" s="92">
        <f>IF(E9="iF",F9,0)</f>
        <v>0</v>
      </c>
      <c r="H9" s="92">
        <f>IF(E9="eE",F9,0)</f>
        <v>0</v>
      </c>
      <c r="I9" s="14"/>
      <c r="J9" s="10" t="str">
        <f>IF(OR(D9=0,ISBLANK(D9)),"",D9)</f>
        <v/>
      </c>
      <c r="K9" s="10" t="str">
        <f>IF(J9&lt;&gt;"",INDEX(Helper!$D$3:$D$17,D9),"")</f>
        <v/>
      </c>
      <c r="L9" s="10" t="str">
        <f>IF(K9&lt;&gt;"Markt",K9,"")</f>
        <v/>
      </c>
      <c r="M9" s="13"/>
      <c r="N9" s="232" t="s">
        <v>82</v>
      </c>
      <c r="O9" s="241">
        <f>SUMIF($D$9:$D$28,O8,$F$9:$F$28)</f>
        <v>0</v>
      </c>
      <c r="P9" s="241">
        <f t="shared" ref="P9:AC9" si="0">SUMIF($D$9:$D$28,P8,$F$9:$F$28)</f>
        <v>0</v>
      </c>
      <c r="Q9" s="241">
        <f t="shared" si="0"/>
        <v>0</v>
      </c>
      <c r="R9" s="241">
        <f t="shared" si="0"/>
        <v>0</v>
      </c>
      <c r="S9" s="241">
        <f t="shared" si="0"/>
        <v>0</v>
      </c>
      <c r="T9" s="241">
        <f t="shared" si="0"/>
        <v>0</v>
      </c>
      <c r="U9" s="241">
        <f t="shared" si="0"/>
        <v>0</v>
      </c>
      <c r="V9" s="241">
        <f t="shared" si="0"/>
        <v>0</v>
      </c>
      <c r="W9" s="241">
        <f t="shared" si="0"/>
        <v>0</v>
      </c>
      <c r="X9" s="241">
        <f t="shared" si="0"/>
        <v>0</v>
      </c>
      <c r="Y9" s="241">
        <f t="shared" si="0"/>
        <v>0</v>
      </c>
      <c r="Z9" s="241">
        <f t="shared" si="0"/>
        <v>0</v>
      </c>
      <c r="AA9" s="241">
        <f t="shared" si="0"/>
        <v>0</v>
      </c>
      <c r="AB9" s="241">
        <f t="shared" si="0"/>
        <v>0</v>
      </c>
      <c r="AC9" s="241">
        <f t="shared" si="0"/>
        <v>0</v>
      </c>
      <c r="AE9" s="92">
        <f>IF(E9="iF",I9,0)</f>
        <v>0</v>
      </c>
      <c r="AF9" s="92">
        <f>IF(E9="eE",I9,0)</f>
        <v>0</v>
      </c>
    </row>
    <row r="10" spans="1:16384" s="10" customFormat="1" ht="12.75" x14ac:dyDescent="0.2">
      <c r="A10" s="75">
        <v>2</v>
      </c>
      <c r="B10" s="284"/>
      <c r="C10" s="284"/>
      <c r="D10" s="13"/>
      <c r="E10" s="91" t="str">
        <f t="shared" ref="E10:E28" si="1">L10</f>
        <v/>
      </c>
      <c r="F10" s="14"/>
      <c r="G10" s="92">
        <f t="shared" ref="G10:G28" si="2">IF(E10="iF",F10,0)</f>
        <v>0</v>
      </c>
      <c r="H10" s="92">
        <f t="shared" ref="H10:H28" si="3">IF(E10="eE",F10,0)</f>
        <v>0</v>
      </c>
      <c r="I10" s="14"/>
      <c r="J10" s="10" t="str">
        <f t="shared" ref="J10:J22" si="4">IF(OR(D10=0,ISBLANK(D10)),"",D10)</f>
        <v/>
      </c>
      <c r="K10" s="10" t="str">
        <f>IF(J10&lt;&gt;"",INDEX(Helper!$D$3:$D$17,D10),"")</f>
        <v/>
      </c>
      <c r="L10" s="10" t="str">
        <f t="shared" ref="L10:L22" si="5">IF(K10&lt;&gt;"Markt",K10,"")</f>
        <v/>
      </c>
      <c r="M10" s="13"/>
      <c r="AE10" s="92">
        <f t="shared" ref="AE10:AE28" si="6">IF(E10="iF",I10,0)</f>
        <v>0</v>
      </c>
      <c r="AF10" s="92">
        <f t="shared" ref="AF10:AF28" si="7">IF(E10="eE",I10,0)</f>
        <v>0</v>
      </c>
    </row>
    <row r="11" spans="1:16384" s="10" customFormat="1" ht="12.75" x14ac:dyDescent="0.2">
      <c r="A11" s="75">
        <v>3</v>
      </c>
      <c r="B11" s="284"/>
      <c r="C11" s="284"/>
      <c r="D11" s="13"/>
      <c r="E11" s="91" t="str">
        <f t="shared" si="1"/>
        <v/>
      </c>
      <c r="F11" s="14"/>
      <c r="G11" s="92">
        <f t="shared" si="2"/>
        <v>0</v>
      </c>
      <c r="H11" s="92">
        <f t="shared" si="3"/>
        <v>0</v>
      </c>
      <c r="I11" s="14"/>
      <c r="J11" s="10" t="str">
        <f t="shared" si="4"/>
        <v/>
      </c>
      <c r="K11" s="10" t="str">
        <f>IF(J11&lt;&gt;"",INDEX(Helper!$D$3:$D$17,D11),"")</f>
        <v/>
      </c>
      <c r="L11" s="10" t="str">
        <f t="shared" si="5"/>
        <v/>
      </c>
      <c r="M11" s="13"/>
      <c r="AE11" s="92">
        <f t="shared" si="6"/>
        <v>0</v>
      </c>
      <c r="AF11" s="92">
        <f t="shared" si="7"/>
        <v>0</v>
      </c>
    </row>
    <row r="12" spans="1:16384" s="10" customFormat="1" ht="12.75" x14ac:dyDescent="0.2">
      <c r="A12" s="75">
        <v>4</v>
      </c>
      <c r="B12" s="284"/>
      <c r="C12" s="284"/>
      <c r="D12" s="13"/>
      <c r="E12" s="91" t="str">
        <f t="shared" si="1"/>
        <v/>
      </c>
      <c r="F12" s="14"/>
      <c r="G12" s="92">
        <f t="shared" si="2"/>
        <v>0</v>
      </c>
      <c r="H12" s="92">
        <f t="shared" si="3"/>
        <v>0</v>
      </c>
      <c r="I12" s="14"/>
      <c r="J12" s="10" t="str">
        <f t="shared" si="4"/>
        <v/>
      </c>
      <c r="K12" s="10" t="str">
        <f>IF(J12&lt;&gt;"",INDEX(Helper!$D$3:$D$17,D12),"")</f>
        <v/>
      </c>
      <c r="L12" s="10" t="str">
        <f t="shared" si="5"/>
        <v/>
      </c>
      <c r="M12" s="13"/>
      <c r="AE12" s="92">
        <f t="shared" si="6"/>
        <v>0</v>
      </c>
      <c r="AF12" s="92">
        <f t="shared" si="7"/>
        <v>0</v>
      </c>
    </row>
    <row r="13" spans="1:16384" s="10" customFormat="1" ht="12.75" x14ac:dyDescent="0.2">
      <c r="A13" s="75">
        <v>5</v>
      </c>
      <c r="B13" s="284"/>
      <c r="C13" s="284"/>
      <c r="D13" s="13"/>
      <c r="E13" s="91" t="str">
        <f t="shared" si="1"/>
        <v/>
      </c>
      <c r="F13" s="14"/>
      <c r="G13" s="92">
        <f t="shared" si="2"/>
        <v>0</v>
      </c>
      <c r="H13" s="92">
        <f t="shared" si="3"/>
        <v>0</v>
      </c>
      <c r="I13" s="14"/>
      <c r="J13" s="10" t="str">
        <f t="shared" si="4"/>
        <v/>
      </c>
      <c r="K13" s="10" t="str">
        <f>IF(J13&lt;&gt;"",INDEX(Helper!$D$3:$D$17,D13),"")</f>
        <v/>
      </c>
      <c r="L13" s="10" t="str">
        <f t="shared" si="5"/>
        <v/>
      </c>
      <c r="M13" s="13"/>
      <c r="AE13" s="92">
        <f t="shared" si="6"/>
        <v>0</v>
      </c>
      <c r="AF13" s="92">
        <f t="shared" si="7"/>
        <v>0</v>
      </c>
    </row>
    <row r="14" spans="1:16384" s="10" customFormat="1" ht="12.75" x14ac:dyDescent="0.2">
      <c r="A14" s="75">
        <v>6</v>
      </c>
      <c r="B14" s="284"/>
      <c r="C14" s="284"/>
      <c r="D14" s="13"/>
      <c r="E14" s="91" t="str">
        <f t="shared" si="1"/>
        <v/>
      </c>
      <c r="F14" s="14"/>
      <c r="G14" s="92">
        <f t="shared" si="2"/>
        <v>0</v>
      </c>
      <c r="H14" s="92">
        <f t="shared" si="3"/>
        <v>0</v>
      </c>
      <c r="I14" s="14"/>
      <c r="J14" s="10" t="str">
        <f t="shared" si="4"/>
        <v/>
      </c>
      <c r="K14" s="10" t="str">
        <f>IF(J14&lt;&gt;"",INDEX(Helper!$D$3:$D$17,D14),"")</f>
        <v/>
      </c>
      <c r="L14" s="10" t="str">
        <f t="shared" si="5"/>
        <v/>
      </c>
      <c r="M14" s="13"/>
      <c r="AE14" s="92">
        <f t="shared" si="6"/>
        <v>0</v>
      </c>
      <c r="AF14" s="92">
        <f t="shared" si="7"/>
        <v>0</v>
      </c>
    </row>
    <row r="15" spans="1:16384" s="10" customFormat="1" ht="12.75" x14ac:dyDescent="0.2">
      <c r="A15" s="75">
        <v>7</v>
      </c>
      <c r="B15" s="284"/>
      <c r="C15" s="284"/>
      <c r="D15" s="13"/>
      <c r="E15" s="91" t="str">
        <f t="shared" si="1"/>
        <v/>
      </c>
      <c r="F15" s="14"/>
      <c r="G15" s="92">
        <f t="shared" si="2"/>
        <v>0</v>
      </c>
      <c r="H15" s="92">
        <f t="shared" si="3"/>
        <v>0</v>
      </c>
      <c r="I15" s="14"/>
      <c r="J15" s="10" t="str">
        <f t="shared" si="4"/>
        <v/>
      </c>
      <c r="K15" s="10" t="str">
        <f>IF(J15&lt;&gt;"",INDEX(Helper!$D$3:$D$17,D15),"")</f>
        <v/>
      </c>
      <c r="L15" s="10" t="str">
        <f t="shared" si="5"/>
        <v/>
      </c>
      <c r="M15" s="13"/>
      <c r="AE15" s="92">
        <f t="shared" si="6"/>
        <v>0</v>
      </c>
      <c r="AF15" s="92">
        <f t="shared" si="7"/>
        <v>0</v>
      </c>
    </row>
    <row r="16" spans="1:16384" s="10" customFormat="1" ht="12.75" x14ac:dyDescent="0.2">
      <c r="A16" s="75">
        <v>8</v>
      </c>
      <c r="B16" s="284"/>
      <c r="C16" s="284"/>
      <c r="D16" s="13"/>
      <c r="E16" s="91" t="str">
        <f t="shared" si="1"/>
        <v/>
      </c>
      <c r="F16" s="14"/>
      <c r="G16" s="92">
        <f t="shared" si="2"/>
        <v>0</v>
      </c>
      <c r="H16" s="92">
        <f t="shared" si="3"/>
        <v>0</v>
      </c>
      <c r="I16" s="14"/>
      <c r="J16" s="10" t="str">
        <f t="shared" si="4"/>
        <v/>
      </c>
      <c r="K16" s="10" t="str">
        <f>IF(J16&lt;&gt;"",INDEX(Helper!$D$3:$D$17,D16),"")</f>
        <v/>
      </c>
      <c r="L16" s="10" t="str">
        <f t="shared" si="5"/>
        <v/>
      </c>
      <c r="M16" s="13"/>
      <c r="AE16" s="92">
        <f t="shared" si="6"/>
        <v>0</v>
      </c>
      <c r="AF16" s="92">
        <f t="shared" si="7"/>
        <v>0</v>
      </c>
    </row>
    <row r="17" spans="1:42" s="10" customFormat="1" ht="12.75" x14ac:dyDescent="0.2">
      <c r="A17" s="75">
        <v>9</v>
      </c>
      <c r="B17" s="284"/>
      <c r="C17" s="284"/>
      <c r="D17" s="13"/>
      <c r="E17" s="91" t="str">
        <f t="shared" si="1"/>
        <v/>
      </c>
      <c r="F17" s="14"/>
      <c r="G17" s="92">
        <f t="shared" si="2"/>
        <v>0</v>
      </c>
      <c r="H17" s="92">
        <f t="shared" si="3"/>
        <v>0</v>
      </c>
      <c r="I17" s="14"/>
      <c r="J17" s="10" t="str">
        <f t="shared" si="4"/>
        <v/>
      </c>
      <c r="K17" s="10" t="str">
        <f>IF(J17&lt;&gt;"",INDEX(Helper!$D$3:$D$17,D17),"")</f>
        <v/>
      </c>
      <c r="L17" s="10" t="str">
        <f t="shared" si="5"/>
        <v/>
      </c>
      <c r="M17" s="13"/>
      <c r="AE17" s="92">
        <f t="shared" si="6"/>
        <v>0</v>
      </c>
      <c r="AF17" s="92">
        <f t="shared" si="7"/>
        <v>0</v>
      </c>
    </row>
    <row r="18" spans="1:42" s="10" customFormat="1" ht="12.75" x14ac:dyDescent="0.2">
      <c r="A18" s="75">
        <v>10</v>
      </c>
      <c r="B18" s="284"/>
      <c r="C18" s="284"/>
      <c r="D18" s="13"/>
      <c r="E18" s="91" t="str">
        <f t="shared" si="1"/>
        <v/>
      </c>
      <c r="F18" s="14"/>
      <c r="G18" s="92">
        <f t="shared" si="2"/>
        <v>0</v>
      </c>
      <c r="H18" s="92">
        <f t="shared" si="3"/>
        <v>0</v>
      </c>
      <c r="I18" s="14"/>
      <c r="J18" s="10" t="str">
        <f t="shared" si="4"/>
        <v/>
      </c>
      <c r="K18" s="10" t="str">
        <f>IF(J18&lt;&gt;"",INDEX(Helper!$D$3:$D$17,D18),"")</f>
        <v/>
      </c>
      <c r="L18" s="10" t="str">
        <f t="shared" si="5"/>
        <v/>
      </c>
      <c r="M18" s="13"/>
      <c r="AE18" s="92">
        <f t="shared" si="6"/>
        <v>0</v>
      </c>
      <c r="AF18" s="92">
        <f t="shared" si="7"/>
        <v>0</v>
      </c>
    </row>
    <row r="19" spans="1:42" s="10" customFormat="1" ht="12.75" x14ac:dyDescent="0.2">
      <c r="A19" s="75">
        <v>11</v>
      </c>
      <c r="B19" s="284"/>
      <c r="C19" s="284"/>
      <c r="D19" s="13"/>
      <c r="E19" s="91" t="str">
        <f t="shared" si="1"/>
        <v/>
      </c>
      <c r="F19" s="14"/>
      <c r="G19" s="92">
        <f t="shared" si="2"/>
        <v>0</v>
      </c>
      <c r="H19" s="92">
        <f t="shared" si="3"/>
        <v>0</v>
      </c>
      <c r="I19" s="14"/>
      <c r="J19" s="10" t="str">
        <f t="shared" ref="J19" si="8">IF(OR(D19=0,ISBLANK(D19)),"",D19)</f>
        <v/>
      </c>
      <c r="K19" s="10" t="str">
        <f>IF(J19&lt;&gt;"",INDEX(Helper!$D$3:$D$17,D19),"")</f>
        <v/>
      </c>
      <c r="L19" s="10" t="str">
        <f t="shared" ref="L19" si="9">IF(K19&lt;&gt;"Markt",K19,"")</f>
        <v/>
      </c>
      <c r="M19" s="13"/>
      <c r="AE19" s="92">
        <f t="shared" si="6"/>
        <v>0</v>
      </c>
      <c r="AF19" s="92">
        <f t="shared" si="7"/>
        <v>0</v>
      </c>
    </row>
    <row r="20" spans="1:42" s="10" customFormat="1" ht="12.75" x14ac:dyDescent="0.2">
      <c r="A20" s="75">
        <v>12</v>
      </c>
      <c r="B20" s="284"/>
      <c r="C20" s="284"/>
      <c r="D20" s="13"/>
      <c r="E20" s="91" t="str">
        <f t="shared" si="1"/>
        <v/>
      </c>
      <c r="F20" s="14"/>
      <c r="G20" s="92">
        <f t="shared" si="2"/>
        <v>0</v>
      </c>
      <c r="H20" s="92">
        <f t="shared" si="3"/>
        <v>0</v>
      </c>
      <c r="I20" s="14"/>
      <c r="J20" s="10" t="str">
        <f t="shared" si="4"/>
        <v/>
      </c>
      <c r="K20" s="10" t="str">
        <f>IF(J20&lt;&gt;"",INDEX(Helper!$D$3:$D$17,D20),"")</f>
        <v/>
      </c>
      <c r="L20" s="10" t="str">
        <f t="shared" si="5"/>
        <v/>
      </c>
      <c r="M20" s="13"/>
      <c r="AE20" s="92">
        <f t="shared" si="6"/>
        <v>0</v>
      </c>
      <c r="AF20" s="92">
        <f t="shared" si="7"/>
        <v>0</v>
      </c>
    </row>
    <row r="21" spans="1:42" s="10" customFormat="1" ht="12.75" x14ac:dyDescent="0.2">
      <c r="A21" s="75">
        <v>13</v>
      </c>
      <c r="B21" s="284"/>
      <c r="C21" s="284"/>
      <c r="D21" s="13"/>
      <c r="E21" s="91" t="str">
        <f t="shared" si="1"/>
        <v/>
      </c>
      <c r="F21" s="14"/>
      <c r="G21" s="92">
        <f t="shared" si="2"/>
        <v>0</v>
      </c>
      <c r="H21" s="92">
        <f t="shared" si="3"/>
        <v>0</v>
      </c>
      <c r="I21" s="14"/>
      <c r="J21" s="10" t="str">
        <f t="shared" ref="J21" si="10">IF(OR(D21=0,ISBLANK(D21)),"",D21)</f>
        <v/>
      </c>
      <c r="K21" s="10" t="str">
        <f>IF(J21&lt;&gt;"",INDEX(Helper!$D$3:$D$17,D21),"")</f>
        <v/>
      </c>
      <c r="L21" s="10" t="str">
        <f t="shared" ref="L21" si="11">IF(K21&lt;&gt;"Markt",K21,"")</f>
        <v/>
      </c>
      <c r="M21" s="13"/>
      <c r="AE21" s="92">
        <f t="shared" si="6"/>
        <v>0</v>
      </c>
      <c r="AF21" s="92">
        <f t="shared" si="7"/>
        <v>0</v>
      </c>
    </row>
    <row r="22" spans="1:42" s="10" customFormat="1" ht="12.75" x14ac:dyDescent="0.2">
      <c r="A22" s="75">
        <v>14</v>
      </c>
      <c r="B22" s="284"/>
      <c r="C22" s="284"/>
      <c r="D22" s="13"/>
      <c r="E22" s="91" t="str">
        <f t="shared" si="1"/>
        <v/>
      </c>
      <c r="F22" s="14"/>
      <c r="G22" s="92">
        <f t="shared" si="2"/>
        <v>0</v>
      </c>
      <c r="H22" s="92">
        <f t="shared" si="3"/>
        <v>0</v>
      </c>
      <c r="I22" s="14"/>
      <c r="J22" s="10" t="str">
        <f t="shared" si="4"/>
        <v/>
      </c>
      <c r="K22" s="10" t="str">
        <f>IF(J22&lt;&gt;"",INDEX(Helper!$D$3:$D$17,D22),"")</f>
        <v/>
      </c>
      <c r="L22" s="10" t="str">
        <f t="shared" si="5"/>
        <v/>
      </c>
      <c r="M22" s="13"/>
      <c r="AE22" s="92">
        <f t="shared" si="6"/>
        <v>0</v>
      </c>
      <c r="AF22" s="92">
        <f t="shared" si="7"/>
        <v>0</v>
      </c>
    </row>
    <row r="23" spans="1:42" s="10" customFormat="1" ht="12.75" x14ac:dyDescent="0.2">
      <c r="A23" s="75">
        <v>15</v>
      </c>
      <c r="B23" s="284"/>
      <c r="C23" s="284"/>
      <c r="D23" s="13"/>
      <c r="E23" s="91" t="str">
        <f t="shared" si="1"/>
        <v/>
      </c>
      <c r="F23" s="14"/>
      <c r="G23" s="92">
        <f t="shared" si="2"/>
        <v>0</v>
      </c>
      <c r="H23" s="92">
        <f t="shared" si="3"/>
        <v>0</v>
      </c>
      <c r="I23" s="14"/>
      <c r="J23" s="10" t="str">
        <f t="shared" ref="J23" si="12">IF(OR(D23=0,ISBLANK(D23)),"",D23)</f>
        <v/>
      </c>
      <c r="K23" s="10" t="str">
        <f>IF(J23&lt;&gt;"",INDEX(Helper!$D$3:$D$17,D23),"")</f>
        <v/>
      </c>
      <c r="L23" s="10" t="str">
        <f t="shared" ref="L23" si="13">IF(K23&lt;&gt;"Markt",K23,"")</f>
        <v/>
      </c>
      <c r="M23" s="13"/>
      <c r="AE23" s="92">
        <f t="shared" si="6"/>
        <v>0</v>
      </c>
      <c r="AF23" s="92">
        <f t="shared" si="7"/>
        <v>0</v>
      </c>
    </row>
    <row r="24" spans="1:42" s="10" customFormat="1" ht="12.75" x14ac:dyDescent="0.2">
      <c r="A24" s="75">
        <v>16</v>
      </c>
      <c r="B24" s="284"/>
      <c r="C24" s="284"/>
      <c r="D24" s="13"/>
      <c r="E24" s="91" t="str">
        <f t="shared" si="1"/>
        <v/>
      </c>
      <c r="F24" s="14"/>
      <c r="G24" s="92">
        <f t="shared" si="2"/>
        <v>0</v>
      </c>
      <c r="H24" s="92">
        <f t="shared" si="3"/>
        <v>0</v>
      </c>
      <c r="I24" s="14"/>
      <c r="J24" s="10" t="str">
        <f t="shared" ref="J24:J27" si="14">IF(OR(D24=0,ISBLANK(D24)),"",D24)</f>
        <v/>
      </c>
      <c r="K24" s="10" t="str">
        <f>IF(J24&lt;&gt;"",INDEX(Helper!$D$3:$D$17,D24),"")</f>
        <v/>
      </c>
      <c r="L24" s="10" t="str">
        <f t="shared" ref="L24:L27" si="15">IF(K24&lt;&gt;"Markt",K24,"")</f>
        <v/>
      </c>
      <c r="M24" s="13"/>
      <c r="AE24" s="92">
        <f t="shared" si="6"/>
        <v>0</v>
      </c>
      <c r="AF24" s="92">
        <f t="shared" si="7"/>
        <v>0</v>
      </c>
    </row>
    <row r="25" spans="1:42" s="10" customFormat="1" ht="12.75" x14ac:dyDescent="0.2">
      <c r="A25" s="75">
        <v>17</v>
      </c>
      <c r="B25" s="284"/>
      <c r="C25" s="284"/>
      <c r="D25" s="13"/>
      <c r="E25" s="91" t="str">
        <f t="shared" ref="E25" si="16">L25</f>
        <v/>
      </c>
      <c r="F25" s="14"/>
      <c r="G25" s="92">
        <f t="shared" ref="G25" si="17">IF(E25="iF",F25,0)</f>
        <v>0</v>
      </c>
      <c r="H25" s="92">
        <f t="shared" ref="H25" si="18">IF(E25="eE",F25,0)</f>
        <v>0</v>
      </c>
      <c r="I25" s="14"/>
      <c r="J25" s="10" t="str">
        <f t="shared" si="14"/>
        <v/>
      </c>
      <c r="K25" s="10" t="str">
        <f>IF(J25&lt;&gt;"",INDEX(Helper!$D$3:$D$17,D25),"")</f>
        <v/>
      </c>
      <c r="L25" s="10" t="str">
        <f t="shared" si="15"/>
        <v/>
      </c>
      <c r="M25" s="13"/>
      <c r="AE25" s="92">
        <f t="shared" si="6"/>
        <v>0</v>
      </c>
      <c r="AF25" s="92">
        <f t="shared" si="7"/>
        <v>0</v>
      </c>
    </row>
    <row r="26" spans="1:42" s="10" customFormat="1" ht="12.75" x14ac:dyDescent="0.2">
      <c r="A26" s="75">
        <v>18</v>
      </c>
      <c r="B26" s="284"/>
      <c r="C26" s="284"/>
      <c r="D26" s="13"/>
      <c r="E26" s="91" t="str">
        <f t="shared" si="1"/>
        <v/>
      </c>
      <c r="F26" s="14"/>
      <c r="G26" s="92">
        <f t="shared" si="2"/>
        <v>0</v>
      </c>
      <c r="H26" s="92">
        <f t="shared" si="3"/>
        <v>0</v>
      </c>
      <c r="I26" s="14"/>
      <c r="J26" s="10" t="str">
        <f t="shared" ref="J26" si="19">IF(OR(D26=0,ISBLANK(D26)),"",D26)</f>
        <v/>
      </c>
      <c r="K26" s="10" t="str">
        <f>IF(J26&lt;&gt;"",INDEX(Helper!$D$3:$D$17,D26),"")</f>
        <v/>
      </c>
      <c r="L26" s="10" t="str">
        <f t="shared" ref="L26" si="20">IF(K26&lt;&gt;"Markt",K26,"")</f>
        <v/>
      </c>
      <c r="M26" s="13"/>
      <c r="AE26" s="92">
        <f t="shared" si="6"/>
        <v>0</v>
      </c>
      <c r="AF26" s="92">
        <f t="shared" si="7"/>
        <v>0</v>
      </c>
    </row>
    <row r="27" spans="1:42" s="10" customFormat="1" ht="12.75" x14ac:dyDescent="0.2">
      <c r="A27" s="75">
        <v>19</v>
      </c>
      <c r="B27" s="284"/>
      <c r="C27" s="284"/>
      <c r="D27" s="13"/>
      <c r="E27" s="91" t="str">
        <f t="shared" ref="E27" si="21">L27</f>
        <v/>
      </c>
      <c r="F27" s="14"/>
      <c r="G27" s="92">
        <f t="shared" ref="G27" si="22">IF(E27="iF",F27,0)</f>
        <v>0</v>
      </c>
      <c r="H27" s="92">
        <f t="shared" ref="H27" si="23">IF(E27="eE",F27,0)</f>
        <v>0</v>
      </c>
      <c r="I27" s="14"/>
      <c r="J27" s="10" t="str">
        <f t="shared" si="14"/>
        <v/>
      </c>
      <c r="K27" s="10" t="str">
        <f>IF(J27&lt;&gt;"",INDEX(Helper!$D$3:$D$17,D27),"")</f>
        <v/>
      </c>
      <c r="L27" s="10" t="str">
        <f t="shared" si="15"/>
        <v/>
      </c>
      <c r="M27" s="13"/>
      <c r="AE27" s="92">
        <f t="shared" si="6"/>
        <v>0</v>
      </c>
      <c r="AF27" s="92">
        <f t="shared" si="7"/>
        <v>0</v>
      </c>
    </row>
    <row r="28" spans="1:42" s="10" customFormat="1" ht="12.75" x14ac:dyDescent="0.2">
      <c r="A28" s="75">
        <v>20</v>
      </c>
      <c r="B28" s="284"/>
      <c r="C28" s="284"/>
      <c r="D28" s="13"/>
      <c r="E28" s="91" t="str">
        <f t="shared" si="1"/>
        <v/>
      </c>
      <c r="F28" s="14"/>
      <c r="G28" s="92">
        <f t="shared" si="2"/>
        <v>0</v>
      </c>
      <c r="H28" s="92">
        <f t="shared" si="3"/>
        <v>0</v>
      </c>
      <c r="I28" s="14"/>
      <c r="J28" s="10" t="str">
        <f t="shared" ref="J28" si="24">IF(OR(D28=0,ISBLANK(D28)),"",D28)</f>
        <v/>
      </c>
      <c r="K28" s="10" t="str">
        <f>IF(J28&lt;&gt;"",INDEX(Helper!$D$3:$D$17,D28),"")</f>
        <v/>
      </c>
      <c r="L28" s="10" t="str">
        <f t="shared" ref="L28" si="25">IF(K28&lt;&gt;"Markt",K28,"")</f>
        <v/>
      </c>
      <c r="M28" s="13"/>
      <c r="AE28" s="92">
        <f t="shared" si="6"/>
        <v>0</v>
      </c>
      <c r="AF28" s="92">
        <f t="shared" si="7"/>
        <v>0</v>
      </c>
    </row>
    <row r="29" spans="1:42" s="10" customFormat="1" ht="20.100000000000001" customHeight="1" x14ac:dyDescent="0.2">
      <c r="A29" s="460" t="s">
        <v>1</v>
      </c>
      <c r="B29" s="461"/>
      <c r="C29" s="461"/>
      <c r="D29" s="461"/>
      <c r="E29" s="462"/>
      <c r="F29" s="77">
        <f>SUM(F9:F28)</f>
        <v>0</v>
      </c>
      <c r="G29" s="77">
        <f>SUM(G9:G28)</f>
        <v>0</v>
      </c>
      <c r="H29" s="77">
        <f>SUM(H9:H28)</f>
        <v>0</v>
      </c>
      <c r="I29" s="77">
        <f>SUM(I9:I28)</f>
        <v>0</v>
      </c>
      <c r="M29" s="76"/>
      <c r="AE29" s="71">
        <f>SUM(AE9:AE28)</f>
        <v>0</v>
      </c>
      <c r="AF29" s="71">
        <f>SUM(AF9:AF28)</f>
        <v>0</v>
      </c>
    </row>
    <row r="30" spans="1:42" s="137" customFormat="1" ht="3" customHeight="1" x14ac:dyDescent="0.2">
      <c r="A30" s="140"/>
    </row>
    <row r="31" spans="1:42" x14ac:dyDescent="0.2">
      <c r="A31" s="219"/>
      <c r="B31" s="220"/>
    </row>
    <row r="32" spans="1:42" s="147" customFormat="1" ht="26.25" customHeight="1" x14ac:dyDescent="0.25">
      <c r="A32" s="467" t="s">
        <v>131</v>
      </c>
      <c r="B32" s="395"/>
      <c r="C32" s="395"/>
      <c r="D32" s="395"/>
      <c r="E32" s="395"/>
      <c r="F32" s="395"/>
      <c r="G32" s="395"/>
      <c r="H32" s="395"/>
      <c r="I32" s="395"/>
      <c r="J32" s="155"/>
      <c r="K32" s="155"/>
      <c r="L32" s="155"/>
      <c r="M32" s="155"/>
      <c r="N32" s="155"/>
      <c r="O32" s="155"/>
      <c r="P32" s="155"/>
      <c r="Q32" s="155"/>
      <c r="R32" s="155"/>
      <c r="S32" s="155"/>
      <c r="T32" s="155"/>
      <c r="U32" s="155"/>
      <c r="V32" s="155"/>
      <c r="W32" s="155"/>
      <c r="X32" s="155"/>
      <c r="Y32" s="155"/>
      <c r="Z32" s="155"/>
      <c r="AA32" s="155"/>
      <c r="AB32" s="155"/>
      <c r="AC32" s="155"/>
      <c r="AD32" s="157"/>
      <c r="AE32" s="157"/>
      <c r="AF32" s="157"/>
      <c r="AG32" s="157"/>
      <c r="AH32" s="157"/>
      <c r="AI32" s="157"/>
      <c r="AJ32" s="157"/>
      <c r="AK32" s="157"/>
      <c r="AL32" s="157"/>
      <c r="AM32" s="157"/>
      <c r="AN32" s="157"/>
      <c r="AO32" s="157"/>
      <c r="AP32" s="156"/>
    </row>
    <row r="33" spans="1:9" s="147" customFormat="1" ht="13.5" customHeight="1" x14ac:dyDescent="0.2">
      <c r="A33" s="447" t="s">
        <v>188</v>
      </c>
      <c r="B33" s="447"/>
      <c r="C33" s="447"/>
      <c r="D33" s="447"/>
      <c r="E33" s="447"/>
      <c r="F33" s="447"/>
      <c r="G33" s="447"/>
      <c r="H33" s="447"/>
      <c r="I33" s="447"/>
    </row>
    <row r="34" spans="1:9" s="147" customFormat="1" ht="13.5" customHeight="1" x14ac:dyDescent="0.2">
      <c r="A34" s="447" t="s">
        <v>187</v>
      </c>
      <c r="B34" s="447"/>
      <c r="C34" s="447"/>
      <c r="D34" s="447"/>
      <c r="E34" s="447"/>
      <c r="F34" s="447"/>
      <c r="G34" s="447"/>
      <c r="H34" s="447"/>
      <c r="I34" s="447"/>
    </row>
    <row r="35" spans="1:9" ht="4.5" customHeight="1" x14ac:dyDescent="0.2"/>
    <row r="36" spans="1:9" s="116" customFormat="1" ht="12.75" customHeight="1" x14ac:dyDescent="0.25">
      <c r="A36" s="115" t="s">
        <v>112</v>
      </c>
      <c r="D36" s="123"/>
      <c r="E36" s="123"/>
    </row>
  </sheetData>
  <sheetProtection algorithmName="SHA-512" hashValue="XUsfMQJDhKtsWS1Gx0uf579vERGZUNPitvV8QlD9ds4tXOlVFpKn+x2UaCs7rtuO4vO28N9TjeXTBqAq32Opgg==" saltValue="8NSribzOXOI1PpemzCicWw==" spinCount="100000" sheet="1" selectLockedCells="1"/>
  <mergeCells count="8">
    <mergeCell ref="A34:I34"/>
    <mergeCell ref="A32:I32"/>
    <mergeCell ref="A4:B4"/>
    <mergeCell ref="C4:F4"/>
    <mergeCell ref="A29:E29"/>
    <mergeCell ref="A6:I6"/>
    <mergeCell ref="A5:I5"/>
    <mergeCell ref="A33:I33"/>
  </mergeCells>
  <pageMargins left="0.78740157480314965" right="0.15748031496062992" top="0.62992125984251968" bottom="0.86614173228346458" header="0.31496062992125984" footer="0.31496062992125984"/>
  <pageSetup paperSize="9" scale="71" orientation="landscape" r:id="rId1"/>
  <headerFooter>
    <oddFooter>&amp;L&amp;"Arial,Standard"&amp;6w2308101444 - 08.23&amp;R&amp;"Arial,Standard"&amp;6&amp;P von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EZ27"/>
  <sheetViews>
    <sheetView zoomScaleNormal="100" workbookViewId="0">
      <selection activeCell="C4" sqref="C4:F4"/>
    </sheetView>
  </sheetViews>
  <sheetFormatPr baseColWidth="10" defaultRowHeight="15" x14ac:dyDescent="0.25"/>
  <cols>
    <col min="2" max="2" width="22.28515625" customWidth="1"/>
    <col min="3" max="4" width="21.42578125" customWidth="1"/>
    <col min="5" max="5" width="20.85546875" customWidth="1"/>
    <col min="6" max="6" width="16.42578125" customWidth="1"/>
    <col min="7" max="8" width="21.28515625" customWidth="1"/>
  </cols>
  <sheetData>
    <row r="1" spans="1:16380" s="137" customFormat="1" ht="20.25" customHeight="1" x14ac:dyDescent="0.2">
      <c r="A1" s="136" t="s">
        <v>130</v>
      </c>
      <c r="B1" s="148"/>
      <c r="C1" s="139"/>
      <c r="D1" s="139"/>
      <c r="E1" s="139"/>
      <c r="F1" s="139"/>
      <c r="G1" s="139"/>
      <c r="H1" s="139"/>
      <c r="I1" s="474"/>
      <c r="J1" s="431"/>
      <c r="K1" s="139"/>
      <c r="L1" s="139"/>
      <c r="M1" s="140"/>
    </row>
    <row r="2" spans="1:16380" s="137" customFormat="1" ht="15.75" x14ac:dyDescent="0.25">
      <c r="A2" s="141" t="s">
        <v>73</v>
      </c>
      <c r="C2" s="139"/>
      <c r="D2" s="139"/>
      <c r="E2" s="139"/>
      <c r="F2" s="139"/>
      <c r="G2" s="139"/>
      <c r="H2" s="139"/>
      <c r="I2" s="431"/>
      <c r="J2" s="431"/>
      <c r="K2" s="139"/>
      <c r="L2" s="139"/>
      <c r="M2" s="139"/>
      <c r="N2" s="139"/>
      <c r="O2" s="140"/>
    </row>
    <row r="3" spans="1:16380" s="137" customFormat="1" ht="9" customHeight="1" x14ac:dyDescent="0.25">
      <c r="A3" s="141"/>
      <c r="C3" s="139"/>
      <c r="D3" s="139"/>
      <c r="E3" s="139"/>
      <c r="F3" s="139"/>
      <c r="G3" s="139"/>
      <c r="H3" s="139"/>
      <c r="I3" s="431"/>
      <c r="J3" s="431"/>
      <c r="K3" s="168"/>
      <c r="L3" s="168"/>
      <c r="M3" s="168"/>
      <c r="N3" s="168"/>
      <c r="O3" s="168"/>
      <c r="P3" s="168"/>
      <c r="Q3" s="168"/>
      <c r="R3" s="168"/>
      <c r="S3" s="168"/>
      <c r="T3" s="168"/>
      <c r="U3" s="168"/>
      <c r="V3" s="168"/>
      <c r="W3" s="168"/>
      <c r="X3" s="168"/>
      <c r="Y3" s="168"/>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row>
    <row r="4" spans="1:16380" s="137" customFormat="1" ht="38.25" customHeight="1" x14ac:dyDescent="0.25">
      <c r="A4" s="448" t="s">
        <v>197</v>
      </c>
      <c r="B4" s="449"/>
      <c r="C4" s="450">
        <f>'Planung der Arbeitspakete'!C4:I4</f>
        <v>0</v>
      </c>
      <c r="D4" s="451"/>
      <c r="E4" s="451"/>
      <c r="F4" s="451"/>
      <c r="I4" s="431"/>
      <c r="J4" s="431"/>
      <c r="K4" s="177"/>
      <c r="L4" s="177"/>
      <c r="M4" s="177"/>
      <c r="N4" s="177"/>
      <c r="O4" s="177"/>
      <c r="P4" s="177"/>
      <c r="Q4" s="177"/>
      <c r="R4" s="177"/>
      <c r="S4" s="177"/>
      <c r="T4" s="177"/>
      <c r="U4" s="177"/>
      <c r="V4" s="177"/>
      <c r="W4" s="177"/>
      <c r="X4" s="177"/>
      <c r="Y4" s="177"/>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row>
    <row r="5" spans="1:16380" s="180" customFormat="1" ht="19.5" customHeight="1" x14ac:dyDescent="0.2">
      <c r="A5" s="471" t="s">
        <v>128</v>
      </c>
      <c r="B5" s="472"/>
      <c r="C5" s="472"/>
      <c r="D5" s="472"/>
      <c r="E5" s="472"/>
      <c r="F5" s="472"/>
      <c r="G5" s="472"/>
      <c r="H5" s="473"/>
      <c r="J5" s="233"/>
      <c r="K5" s="9"/>
      <c r="L5" s="9"/>
      <c r="M5" s="9"/>
      <c r="N5" s="9"/>
      <c r="O5" s="9"/>
      <c r="P5" s="9"/>
      <c r="Q5" s="9"/>
      <c r="R5" s="9"/>
      <c r="S5" s="9"/>
      <c r="T5" s="9"/>
      <c r="U5" s="9"/>
      <c r="V5" s="9"/>
      <c r="W5" s="9"/>
      <c r="X5" s="9"/>
      <c r="Y5" s="9"/>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row>
    <row r="6" spans="1:16380" s="197" customFormat="1" ht="15" customHeight="1" x14ac:dyDescent="0.2">
      <c r="A6" s="468"/>
      <c r="B6" s="469"/>
      <c r="C6" s="469"/>
      <c r="D6" s="469"/>
      <c r="E6" s="469"/>
      <c r="F6" s="469"/>
      <c r="G6" s="469"/>
      <c r="H6" s="47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row>
    <row r="7" spans="1:16380" ht="76.5" x14ac:dyDescent="0.25">
      <c r="A7" s="73" t="s">
        <v>126</v>
      </c>
      <c r="B7" s="289" t="s">
        <v>121</v>
      </c>
      <c r="C7" s="290" t="s">
        <v>123</v>
      </c>
      <c r="D7" s="73" t="s">
        <v>120</v>
      </c>
      <c r="E7" s="290" t="s">
        <v>122</v>
      </c>
      <c r="F7" s="290" t="s">
        <v>124</v>
      </c>
      <c r="G7" s="290" t="s">
        <v>125</v>
      </c>
      <c r="H7" s="290" t="s">
        <v>127</v>
      </c>
    </row>
    <row r="8" spans="1:16380" x14ac:dyDescent="0.25">
      <c r="A8" s="292">
        <v>1</v>
      </c>
      <c r="B8" s="284"/>
      <c r="C8" s="284"/>
      <c r="D8" s="293">
        <v>0</v>
      </c>
      <c r="E8" s="294"/>
      <c r="F8" s="294"/>
      <c r="G8" s="291">
        <f>IF(E8="",0,SUM(D8/E8*F8))</f>
        <v>0</v>
      </c>
      <c r="H8" s="291">
        <f t="shared" ref="H8:H27" si="0">SUM(D8-G8)</f>
        <v>0</v>
      </c>
    </row>
    <row r="9" spans="1:16380" x14ac:dyDescent="0.25">
      <c r="A9" s="292"/>
      <c r="B9" s="284"/>
      <c r="C9" s="284"/>
      <c r="D9" s="293"/>
      <c r="E9" s="294"/>
      <c r="F9" s="294"/>
      <c r="G9" s="291">
        <f t="shared" ref="G9:G27" si="1">IF(E9="",0,SUM(D9/E9*F9))</f>
        <v>0</v>
      </c>
      <c r="H9" s="291">
        <f t="shared" si="0"/>
        <v>0</v>
      </c>
    </row>
    <row r="10" spans="1:16380" x14ac:dyDescent="0.25">
      <c r="A10" s="292"/>
      <c r="B10" s="284"/>
      <c r="C10" s="284"/>
      <c r="D10" s="293"/>
      <c r="E10" s="294"/>
      <c r="F10" s="294"/>
      <c r="G10" s="291">
        <f t="shared" si="1"/>
        <v>0</v>
      </c>
      <c r="H10" s="291">
        <f t="shared" si="0"/>
        <v>0</v>
      </c>
    </row>
    <row r="11" spans="1:16380" x14ac:dyDescent="0.25">
      <c r="A11" s="292"/>
      <c r="B11" s="284"/>
      <c r="C11" s="284"/>
      <c r="D11" s="293"/>
      <c r="E11" s="294"/>
      <c r="F11" s="294"/>
      <c r="G11" s="291">
        <f t="shared" si="1"/>
        <v>0</v>
      </c>
      <c r="H11" s="291">
        <f t="shared" si="0"/>
        <v>0</v>
      </c>
    </row>
    <row r="12" spans="1:16380" x14ac:dyDescent="0.25">
      <c r="A12" s="292"/>
      <c r="B12" s="284"/>
      <c r="C12" s="284"/>
      <c r="D12" s="293"/>
      <c r="E12" s="294"/>
      <c r="F12" s="294"/>
      <c r="G12" s="291">
        <f t="shared" si="1"/>
        <v>0</v>
      </c>
      <c r="H12" s="291">
        <f t="shared" si="0"/>
        <v>0</v>
      </c>
    </row>
    <row r="13" spans="1:16380" x14ac:dyDescent="0.25">
      <c r="A13" s="292"/>
      <c r="B13" s="284"/>
      <c r="C13" s="284"/>
      <c r="D13" s="293"/>
      <c r="E13" s="294"/>
      <c r="F13" s="294"/>
      <c r="G13" s="291">
        <f t="shared" si="1"/>
        <v>0</v>
      </c>
      <c r="H13" s="291">
        <f t="shared" si="0"/>
        <v>0</v>
      </c>
    </row>
    <row r="14" spans="1:16380" x14ac:dyDescent="0.25">
      <c r="A14" s="292"/>
      <c r="B14" s="284"/>
      <c r="C14" s="284"/>
      <c r="D14" s="293"/>
      <c r="E14" s="294"/>
      <c r="F14" s="294"/>
      <c r="G14" s="291">
        <f t="shared" si="1"/>
        <v>0</v>
      </c>
      <c r="H14" s="291">
        <f t="shared" si="0"/>
        <v>0</v>
      </c>
    </row>
    <row r="15" spans="1:16380" x14ac:dyDescent="0.25">
      <c r="A15" s="292"/>
      <c r="B15" s="284"/>
      <c r="C15" s="284"/>
      <c r="D15" s="293"/>
      <c r="E15" s="294"/>
      <c r="F15" s="294"/>
      <c r="G15" s="291">
        <f t="shared" si="1"/>
        <v>0</v>
      </c>
      <c r="H15" s="291">
        <f t="shared" si="0"/>
        <v>0</v>
      </c>
    </row>
    <row r="16" spans="1:16380" x14ac:dyDescent="0.25">
      <c r="A16" s="292"/>
      <c r="B16" s="284"/>
      <c r="C16" s="284"/>
      <c r="D16" s="293"/>
      <c r="E16" s="294"/>
      <c r="F16" s="294"/>
      <c r="G16" s="291">
        <f t="shared" si="1"/>
        <v>0</v>
      </c>
      <c r="H16" s="291">
        <f t="shared" si="0"/>
        <v>0</v>
      </c>
    </row>
    <row r="17" spans="1:8" x14ac:dyDescent="0.25">
      <c r="A17" s="292"/>
      <c r="B17" s="284"/>
      <c r="C17" s="284"/>
      <c r="D17" s="293"/>
      <c r="E17" s="294"/>
      <c r="F17" s="294"/>
      <c r="G17" s="291">
        <f t="shared" si="1"/>
        <v>0</v>
      </c>
      <c r="H17" s="291">
        <f t="shared" si="0"/>
        <v>0</v>
      </c>
    </row>
    <row r="18" spans="1:8" x14ac:dyDescent="0.25">
      <c r="A18" s="292"/>
      <c r="B18" s="284"/>
      <c r="C18" s="284"/>
      <c r="D18" s="293"/>
      <c r="E18" s="294"/>
      <c r="F18" s="294"/>
      <c r="G18" s="291">
        <f t="shared" si="1"/>
        <v>0</v>
      </c>
      <c r="H18" s="291">
        <f t="shared" si="0"/>
        <v>0</v>
      </c>
    </row>
    <row r="19" spans="1:8" x14ac:dyDescent="0.25">
      <c r="A19" s="292"/>
      <c r="B19" s="284"/>
      <c r="C19" s="284"/>
      <c r="D19" s="293"/>
      <c r="E19" s="294"/>
      <c r="F19" s="294"/>
      <c r="G19" s="291">
        <f t="shared" si="1"/>
        <v>0</v>
      </c>
      <c r="H19" s="291">
        <f t="shared" si="0"/>
        <v>0</v>
      </c>
    </row>
    <row r="20" spans="1:8" x14ac:dyDescent="0.25">
      <c r="A20" s="292"/>
      <c r="B20" s="284"/>
      <c r="C20" s="284"/>
      <c r="D20" s="293"/>
      <c r="E20" s="294"/>
      <c r="F20" s="294"/>
      <c r="G20" s="291">
        <f t="shared" si="1"/>
        <v>0</v>
      </c>
      <c r="H20" s="291">
        <f t="shared" si="0"/>
        <v>0</v>
      </c>
    </row>
    <row r="21" spans="1:8" x14ac:dyDescent="0.25">
      <c r="A21" s="292"/>
      <c r="B21" s="284"/>
      <c r="C21" s="284"/>
      <c r="D21" s="293"/>
      <c r="E21" s="294"/>
      <c r="F21" s="294"/>
      <c r="G21" s="291">
        <f t="shared" si="1"/>
        <v>0</v>
      </c>
      <c r="H21" s="291">
        <f t="shared" si="0"/>
        <v>0</v>
      </c>
    </row>
    <row r="22" spans="1:8" x14ac:dyDescent="0.25">
      <c r="A22" s="292"/>
      <c r="B22" s="284"/>
      <c r="C22" s="284"/>
      <c r="D22" s="293"/>
      <c r="E22" s="294"/>
      <c r="F22" s="294"/>
      <c r="G22" s="291">
        <f t="shared" si="1"/>
        <v>0</v>
      </c>
      <c r="H22" s="291">
        <f t="shared" si="0"/>
        <v>0</v>
      </c>
    </row>
    <row r="23" spans="1:8" x14ac:dyDescent="0.25">
      <c r="A23" s="292"/>
      <c r="B23" s="284"/>
      <c r="C23" s="284"/>
      <c r="D23" s="293"/>
      <c r="E23" s="294"/>
      <c r="F23" s="294"/>
      <c r="G23" s="291">
        <f t="shared" si="1"/>
        <v>0</v>
      </c>
      <c r="H23" s="291">
        <f t="shared" si="0"/>
        <v>0</v>
      </c>
    </row>
    <row r="24" spans="1:8" x14ac:dyDescent="0.25">
      <c r="A24" s="292"/>
      <c r="B24" s="284"/>
      <c r="C24" s="284"/>
      <c r="D24" s="293"/>
      <c r="E24" s="294"/>
      <c r="F24" s="294"/>
      <c r="G24" s="291">
        <f t="shared" si="1"/>
        <v>0</v>
      </c>
      <c r="H24" s="291">
        <f t="shared" si="0"/>
        <v>0</v>
      </c>
    </row>
    <row r="25" spans="1:8" x14ac:dyDescent="0.25">
      <c r="A25" s="292"/>
      <c r="B25" s="284"/>
      <c r="C25" s="284"/>
      <c r="D25" s="293"/>
      <c r="E25" s="294"/>
      <c r="F25" s="294"/>
      <c r="G25" s="291">
        <f t="shared" si="1"/>
        <v>0</v>
      </c>
      <c r="H25" s="291">
        <f t="shared" si="0"/>
        <v>0</v>
      </c>
    </row>
    <row r="26" spans="1:8" x14ac:dyDescent="0.25">
      <c r="A26" s="292"/>
      <c r="B26" s="284"/>
      <c r="C26" s="284"/>
      <c r="D26" s="293"/>
      <c r="E26" s="294"/>
      <c r="F26" s="294"/>
      <c r="G26" s="291">
        <f t="shared" si="1"/>
        <v>0</v>
      </c>
      <c r="H26" s="291">
        <f t="shared" si="0"/>
        <v>0</v>
      </c>
    </row>
    <row r="27" spans="1:8" x14ac:dyDescent="0.25">
      <c r="A27" s="292"/>
      <c r="B27" s="284"/>
      <c r="C27" s="284"/>
      <c r="D27" s="293"/>
      <c r="E27" s="294"/>
      <c r="F27" s="294"/>
      <c r="G27" s="291">
        <f t="shared" si="1"/>
        <v>0</v>
      </c>
      <c r="H27" s="291">
        <f t="shared" si="0"/>
        <v>0</v>
      </c>
    </row>
  </sheetData>
  <sheetProtection selectLockedCells="1"/>
  <mergeCells count="5">
    <mergeCell ref="A4:B4"/>
    <mergeCell ref="C4:F4"/>
    <mergeCell ref="A5:H5"/>
    <mergeCell ref="A6:H6"/>
    <mergeCell ref="I1:J4"/>
  </mergeCells>
  <pageMargins left="0.70866141732283472" right="0.70866141732283472" top="0.78740157480314965" bottom="0.78740157480314965" header="0.31496062992125984" footer="0.31496062992125984"/>
  <pageSetup paperSize="9" scale="84" orientation="landscape" r:id="rId1"/>
  <headerFooter>
    <oddFooter>&amp;L&amp;"Arial,Standard"&amp;6w2308101444 - 08.23&amp;R&amp;"Arial,Standard"&amp;6&amp;P von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7"/>
  <sheetViews>
    <sheetView zoomScaleNormal="100" workbookViewId="0">
      <selection activeCell="B8" sqref="B8"/>
    </sheetView>
  </sheetViews>
  <sheetFormatPr baseColWidth="10" defaultRowHeight="15" x14ac:dyDescent="0.25"/>
  <cols>
    <col min="1" max="1" width="23.140625" customWidth="1"/>
    <col min="2" max="2" width="19.7109375" customWidth="1"/>
    <col min="3" max="3" width="36.28515625" customWidth="1"/>
    <col min="4" max="4" width="33.85546875" customWidth="1"/>
    <col min="5" max="5" width="32" customWidth="1"/>
    <col min="6" max="6" width="29.42578125" customWidth="1"/>
    <col min="7" max="7" width="31.28515625" customWidth="1"/>
    <col min="8" max="8" width="27.42578125" customWidth="1"/>
    <col min="9" max="9" width="26.42578125" customWidth="1"/>
    <col min="10" max="10" width="24.140625" customWidth="1"/>
    <col min="11" max="11" width="12.28515625" customWidth="1"/>
  </cols>
  <sheetData>
    <row r="1" spans="1:11" ht="20.25" x14ac:dyDescent="0.3">
      <c r="A1" s="117" t="s">
        <v>31</v>
      </c>
      <c r="B1" s="117"/>
      <c r="C1" s="118"/>
      <c r="D1" s="118"/>
      <c r="E1" s="118"/>
      <c r="F1" s="118"/>
      <c r="G1" s="118"/>
      <c r="H1" s="118"/>
      <c r="I1" s="118"/>
      <c r="J1" s="118"/>
    </row>
    <row r="2" spans="1:11" ht="15.75" x14ac:dyDescent="0.25">
      <c r="A2" s="119" t="s">
        <v>73</v>
      </c>
      <c r="B2" s="119"/>
      <c r="C2" s="118"/>
      <c r="D2" s="118"/>
      <c r="E2" s="118"/>
      <c r="F2" s="118"/>
      <c r="G2" s="118"/>
      <c r="H2" s="118"/>
      <c r="I2" s="118"/>
      <c r="J2" s="118"/>
    </row>
    <row r="3" spans="1:11" ht="15.75" x14ac:dyDescent="0.25">
      <c r="A3" s="119"/>
      <c r="B3" s="119"/>
      <c r="C3" s="118"/>
      <c r="D3" s="118"/>
      <c r="E3" s="118"/>
      <c r="F3" s="118"/>
      <c r="G3" s="118"/>
      <c r="H3" s="118"/>
      <c r="I3" s="118"/>
      <c r="J3" s="118"/>
    </row>
    <row r="4" spans="1:11" ht="30.75" customHeight="1" x14ac:dyDescent="0.25">
      <c r="A4" s="478" t="s">
        <v>176</v>
      </c>
      <c r="B4" s="478"/>
      <c r="C4" s="206"/>
      <c r="D4" s="209">
        <f>'Planung der Arbeitspakete'!C4:G4</f>
        <v>0</v>
      </c>
      <c r="E4" s="207"/>
      <c r="F4" s="207"/>
      <c r="G4" s="207"/>
      <c r="H4" s="207"/>
      <c r="I4" s="207"/>
      <c r="J4" s="118"/>
    </row>
    <row r="5" spans="1:11" ht="15.75" x14ac:dyDescent="0.25">
      <c r="A5" s="119"/>
      <c r="B5" s="119"/>
      <c r="C5" s="118"/>
      <c r="D5" s="120"/>
      <c r="E5" s="118"/>
      <c r="F5" s="118"/>
      <c r="G5" s="118"/>
      <c r="H5" s="118"/>
      <c r="I5" s="118"/>
      <c r="J5" s="118"/>
    </row>
    <row r="6" spans="1:11" s="126" customFormat="1" x14ac:dyDescent="0.25"/>
    <row r="7" spans="1:11" ht="33" customHeight="1" thickBot="1" x14ac:dyDescent="0.3">
      <c r="A7" s="360" t="s">
        <v>196</v>
      </c>
    </row>
    <row r="8" spans="1:11" ht="30" customHeight="1" thickBot="1" x14ac:dyDescent="0.3">
      <c r="A8" t="s">
        <v>193</v>
      </c>
      <c r="B8" s="361"/>
    </row>
    <row r="9" spans="1:11" ht="12.6" customHeight="1" x14ac:dyDescent="0.25"/>
    <row r="11" spans="1:11" x14ac:dyDescent="0.25">
      <c r="A11" s="127" t="s">
        <v>164</v>
      </c>
      <c r="B11" s="127"/>
      <c r="C11" s="128"/>
      <c r="D11" s="128"/>
      <c r="E11" s="128"/>
      <c r="F11" s="128"/>
      <c r="G11" s="128"/>
      <c r="H11" s="128"/>
      <c r="I11" s="128"/>
      <c r="J11" s="118"/>
    </row>
    <row r="12" spans="1:11" ht="22.5" customHeight="1" x14ac:dyDescent="0.35">
      <c r="A12" s="118"/>
      <c r="B12" s="118"/>
      <c r="C12" s="118"/>
      <c r="D12" s="475" t="s">
        <v>145</v>
      </c>
      <c r="E12" s="476"/>
      <c r="F12" s="477"/>
      <c r="G12" s="475" t="s">
        <v>146</v>
      </c>
      <c r="H12" s="476"/>
      <c r="I12" s="477"/>
      <c r="J12" s="121"/>
    </row>
    <row r="13" spans="1:11" ht="17.25" customHeight="1" x14ac:dyDescent="0.35">
      <c r="A13" s="84" t="s">
        <v>24</v>
      </c>
      <c r="B13" s="84"/>
      <c r="C13" s="84" t="s">
        <v>149</v>
      </c>
      <c r="D13" s="85" t="s">
        <v>150</v>
      </c>
      <c r="E13" s="85" t="s">
        <v>22</v>
      </c>
      <c r="F13" s="85" t="s">
        <v>23</v>
      </c>
      <c r="G13" s="85" t="s">
        <v>150</v>
      </c>
      <c r="H13" s="85" t="s">
        <v>147</v>
      </c>
      <c r="I13" s="85" t="s">
        <v>148</v>
      </c>
      <c r="J13" s="122"/>
    </row>
    <row r="14" spans="1:11" ht="24" customHeight="1" x14ac:dyDescent="0.3">
      <c r="A14" s="80" t="s">
        <v>13</v>
      </c>
      <c r="B14" s="80"/>
      <c r="C14" s="83">
        <f>SUM(D14,G14)</f>
        <v>0</v>
      </c>
      <c r="D14" s="83">
        <f t="shared" ref="D14:D19" si="0">SUM(E14:F14)</f>
        <v>0</v>
      </c>
      <c r="E14" s="83">
        <f>'Ermittlung Personalausgaben '!R43</f>
        <v>0</v>
      </c>
      <c r="F14" s="83">
        <f>'Ermittlung Personalausgaben '!T43</f>
        <v>0</v>
      </c>
      <c r="G14" s="83">
        <f>SUM(H14,I14)</f>
        <v>0</v>
      </c>
      <c r="H14" s="83">
        <f>SUM('Ermittlung Personalausgaben '!X13:X42)</f>
        <v>0</v>
      </c>
      <c r="I14" s="83">
        <f>SUM('Ermittlung Personalausgaben '!Y13:Y42)</f>
        <v>0</v>
      </c>
      <c r="J14" s="122"/>
      <c r="K14" s="29"/>
    </row>
    <row r="15" spans="1:11" ht="26.25" customHeight="1" x14ac:dyDescent="0.3">
      <c r="A15" s="80" t="s">
        <v>25</v>
      </c>
      <c r="B15" s="80"/>
      <c r="C15" s="83">
        <f t="shared" ref="C15:C20" si="1">SUM(D15,G15)</f>
        <v>0</v>
      </c>
      <c r="D15" s="83">
        <f t="shared" si="0"/>
        <v>0</v>
      </c>
      <c r="E15" s="83">
        <f>IF(B8="indirekte Ausgaben",(E14*0.15),0)</f>
        <v>0</v>
      </c>
      <c r="F15" s="83">
        <f>IF(B8="indirekte Ausgaben",(F14*0.15),0)</f>
        <v>0</v>
      </c>
      <c r="G15" s="83">
        <f>SUM(H15,I15)</f>
        <v>0</v>
      </c>
      <c r="H15" s="83"/>
      <c r="I15" s="83"/>
      <c r="J15" s="122"/>
      <c r="K15" s="29"/>
    </row>
    <row r="16" spans="1:11" ht="24" customHeight="1" x14ac:dyDescent="0.3">
      <c r="A16" s="80" t="s">
        <v>192</v>
      </c>
      <c r="B16" s="80"/>
      <c r="C16" s="83">
        <f t="shared" si="1"/>
        <v>0</v>
      </c>
      <c r="D16" s="83">
        <f t="shared" si="0"/>
        <v>0</v>
      </c>
      <c r="E16" s="83">
        <f>IF(B8="Restkostenpauschale",(E14*0.4),0)</f>
        <v>0</v>
      </c>
      <c r="F16" s="83">
        <f>IF(B8="Restkostenpauschale",(F14*0.4),0)</f>
        <v>0</v>
      </c>
      <c r="G16" s="83">
        <f>SUM(H16,I16)</f>
        <v>0</v>
      </c>
      <c r="H16" s="83"/>
      <c r="I16" s="83"/>
      <c r="J16" s="122"/>
      <c r="K16" s="29"/>
    </row>
    <row r="17" spans="1:10" s="355" customFormat="1" ht="63" customHeight="1" x14ac:dyDescent="0.3">
      <c r="A17" s="80" t="s">
        <v>12</v>
      </c>
      <c r="B17" s="80"/>
      <c r="C17" s="83">
        <f>SUM(D17,G17)</f>
        <v>0</v>
      </c>
      <c r="D17" s="83">
        <f t="shared" si="0"/>
        <v>0</v>
      </c>
      <c r="E17" s="83">
        <f>'Fremdleistungen FuE'!G29</f>
        <v>0</v>
      </c>
      <c r="F17" s="83">
        <f>'Fremdleistungen FuE'!H29</f>
        <v>0</v>
      </c>
      <c r="G17" s="83">
        <f t="shared" ref="G17:G19" si="2">SUM(H17,I17)</f>
        <v>0</v>
      </c>
      <c r="H17" s="83">
        <f>SUM('Fremdleistungen FuE'!AE9:AE28)</f>
        <v>0</v>
      </c>
      <c r="I17" s="83">
        <f>SUM('Fremdleistungen FuE'!AF9:AF28)</f>
        <v>0</v>
      </c>
      <c r="J17" s="118"/>
    </row>
    <row r="18" spans="1:10" s="355" customFormat="1" ht="63" customHeight="1" x14ac:dyDescent="0.3">
      <c r="A18" s="80" t="s">
        <v>21</v>
      </c>
      <c r="B18" s="80"/>
      <c r="C18" s="83">
        <f>SUM(D18,G18)</f>
        <v>0</v>
      </c>
      <c r="D18" s="83">
        <f t="shared" si="0"/>
        <v>0</v>
      </c>
      <c r="E18" s="83">
        <f>'Materialausgaben FuE'!G30</f>
        <v>0</v>
      </c>
      <c r="F18" s="83">
        <f>'Materialausgaben FuE'!H30</f>
        <v>0</v>
      </c>
      <c r="G18" s="83">
        <f t="shared" si="2"/>
        <v>0</v>
      </c>
      <c r="H18" s="83">
        <f>SUM('Materialausgaben FuE'!AE10:AE29)</f>
        <v>0</v>
      </c>
      <c r="I18" s="83">
        <f>SUM('Materialausgaben FuE'!AF10:AF29)</f>
        <v>0</v>
      </c>
      <c r="J18" s="118"/>
    </row>
    <row r="19" spans="1:10" s="355" customFormat="1" ht="63" customHeight="1" x14ac:dyDescent="0.3">
      <c r="A19" s="80" t="s">
        <v>26</v>
      </c>
      <c r="B19" s="80"/>
      <c r="C19" s="83">
        <f>SUM(D19,G19)</f>
        <v>0</v>
      </c>
      <c r="D19" s="83">
        <f t="shared" si="0"/>
        <v>0</v>
      </c>
      <c r="E19" s="83">
        <f>'Sonst. Ausgaben FuE'!G29</f>
        <v>0</v>
      </c>
      <c r="F19" s="83">
        <f>'Sonst. Ausgaben FuE'!H29</f>
        <v>0</v>
      </c>
      <c r="G19" s="83">
        <f t="shared" si="2"/>
        <v>0</v>
      </c>
      <c r="H19" s="83">
        <f>SUM('Sonst. Ausgaben FuE'!AE9:AE28)</f>
        <v>0</v>
      </c>
      <c r="I19" s="83">
        <f>SUM('Sonst. Ausgaben FuE'!AF9:AF28)</f>
        <v>0</v>
      </c>
      <c r="J19" s="118"/>
    </row>
    <row r="20" spans="1:10" s="116" customFormat="1" ht="18" customHeight="1" x14ac:dyDescent="0.35">
      <c r="A20" s="330" t="s">
        <v>37</v>
      </c>
      <c r="B20" s="86"/>
      <c r="C20" s="81">
        <f t="shared" si="1"/>
        <v>0</v>
      </c>
      <c r="D20" s="81">
        <f t="shared" ref="D20:I20" si="3">SUM(D14:D19)</f>
        <v>0</v>
      </c>
      <c r="E20" s="342">
        <f t="shared" si="3"/>
        <v>0</v>
      </c>
      <c r="F20" s="342">
        <f t="shared" si="3"/>
        <v>0</v>
      </c>
      <c r="G20" s="81">
        <f t="shared" si="3"/>
        <v>0</v>
      </c>
      <c r="H20" s="342">
        <f t="shared" si="3"/>
        <v>0</v>
      </c>
      <c r="I20" s="342">
        <f t="shared" si="3"/>
        <v>0</v>
      </c>
      <c r="J20" s="118"/>
    </row>
    <row r="21" spans="1:10" x14ac:dyDescent="0.25">
      <c r="A21" s="118"/>
      <c r="B21" s="118"/>
      <c r="C21" s="118"/>
      <c r="D21" s="118"/>
      <c r="E21" s="118"/>
      <c r="F21" s="118"/>
      <c r="G21" s="118"/>
      <c r="H21" s="118"/>
      <c r="I21" s="118"/>
      <c r="J21" s="118"/>
    </row>
    <row r="22" spans="1:10" ht="21" x14ac:dyDescent="0.35">
      <c r="A22" s="330" t="s">
        <v>27</v>
      </c>
      <c r="B22" s="343"/>
      <c r="C22" s="84" t="s">
        <v>149</v>
      </c>
      <c r="D22" s="85" t="s">
        <v>145</v>
      </c>
      <c r="E22" s="85" t="s">
        <v>146</v>
      </c>
      <c r="F22" s="122"/>
      <c r="G22" s="122"/>
      <c r="H22" s="122"/>
      <c r="I22" s="122"/>
      <c r="J22" s="122"/>
    </row>
    <row r="23" spans="1:10" ht="18.75" x14ac:dyDescent="0.3">
      <c r="A23" s="345" t="s">
        <v>9</v>
      </c>
      <c r="B23" s="345"/>
      <c r="C23" s="83">
        <f>SUM(D23:E23)</f>
        <v>0</v>
      </c>
      <c r="D23" s="83">
        <f>E20</f>
        <v>0</v>
      </c>
      <c r="E23" s="83">
        <f>H20</f>
        <v>0</v>
      </c>
      <c r="F23" s="122"/>
      <c r="G23" s="122"/>
      <c r="H23" s="122"/>
      <c r="I23" s="122"/>
      <c r="J23" s="122"/>
    </row>
    <row r="24" spans="1:10" ht="18.75" x14ac:dyDescent="0.3">
      <c r="A24" s="80" t="s">
        <v>8</v>
      </c>
      <c r="B24" s="80"/>
      <c r="C24" s="83">
        <f t="shared" ref="C24" si="4">SUM(D24:E24)</f>
        <v>0</v>
      </c>
      <c r="D24" s="83">
        <f>F20</f>
        <v>0</v>
      </c>
      <c r="E24" s="83">
        <f>I20</f>
        <v>0</v>
      </c>
      <c r="F24" s="122"/>
      <c r="G24" s="122"/>
      <c r="H24" s="122"/>
      <c r="I24" s="122"/>
      <c r="J24" s="122"/>
    </row>
    <row r="25" spans="1:10" ht="21" x14ac:dyDescent="0.35">
      <c r="A25" s="124"/>
      <c r="B25" s="341" t="s">
        <v>151</v>
      </c>
      <c r="C25" s="344">
        <f>SUM(C23:C24)</f>
        <v>0</v>
      </c>
      <c r="D25" s="344">
        <f>SUM(D23:D24)</f>
        <v>0</v>
      </c>
      <c r="E25" s="344">
        <f>SUM(E23:E24)</f>
        <v>0</v>
      </c>
      <c r="F25" s="122"/>
      <c r="G25" s="122"/>
      <c r="H25" s="122"/>
      <c r="I25" s="122"/>
      <c r="J25" s="123"/>
    </row>
    <row r="26" spans="1:10" x14ac:dyDescent="0.25">
      <c r="A26" s="355"/>
      <c r="B26" s="355"/>
      <c r="C26" s="355"/>
      <c r="D26" s="355"/>
      <c r="E26" s="355"/>
      <c r="F26" s="355"/>
      <c r="G26" s="355"/>
      <c r="H26" s="355"/>
      <c r="I26" s="355"/>
      <c r="J26" s="355"/>
    </row>
    <row r="27" spans="1:10" x14ac:dyDescent="0.25">
      <c r="A27" s="115" t="s">
        <v>112</v>
      </c>
      <c r="B27" s="115"/>
      <c r="C27" s="116"/>
      <c r="D27" s="116"/>
      <c r="E27" s="123"/>
      <c r="F27" s="123"/>
      <c r="G27" s="123"/>
      <c r="H27" s="123"/>
      <c r="I27" s="123"/>
      <c r="J27" s="116"/>
    </row>
  </sheetData>
  <sheetProtection algorithmName="SHA-512" hashValue="mRjAxFoT1SANlh8i6b9lGtokrQScCnNEmhPS4hbmu9jlEXdk65RqTleIrKzUB/f0lg4czYo7YFdOdtaoL1UvTQ==" saltValue="zZWqxuCBBvpn9zRncMqtBQ==" spinCount="100000" sheet="1" selectLockedCells="1"/>
  <protectedRanges>
    <protectedRange sqref="B8" name="Bereich2"/>
    <protectedRange sqref="B8" name="Bereich1"/>
  </protectedRanges>
  <mergeCells count="3">
    <mergeCell ref="D12:F12"/>
    <mergeCell ref="G12:I12"/>
    <mergeCell ref="A4:B4"/>
  </mergeCells>
  <pageMargins left="0.70866141732283472" right="0.35433070866141736" top="0.59055118110236227" bottom="0.78740157480314965" header="0.31496062992125984" footer="0.31496062992125984"/>
  <pageSetup paperSize="9" scale="50" orientation="landscape" r:id="rId1"/>
  <headerFooter>
    <oddFooter>&amp;L&amp;"Arial,Standard"&amp;6w2308101444 - 08.23&amp;R&amp;"Arial,Standard"&amp;6&amp;P von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CF5AAB7-444E-486A-A6B9-3EFDCBCB790F}">
          <x14:formula1>
            <xm:f>Tabelle1!$B$3:$B$6</xm:f>
          </x14:formula1>
          <xm:sqref>B8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E250-8C58-4B51-A7FD-DCED2E60A0EB}">
  <dimension ref="B2:B5"/>
  <sheetViews>
    <sheetView workbookViewId="0">
      <selection activeCell="B5" sqref="B5"/>
    </sheetView>
  </sheetViews>
  <sheetFormatPr baseColWidth="10" defaultRowHeight="15" x14ac:dyDescent="0.25"/>
  <sheetData>
    <row r="2" spans="2:2" x14ac:dyDescent="0.25">
      <c r="B2" t="s">
        <v>195</v>
      </c>
    </row>
    <row r="4" spans="2:2" x14ac:dyDescent="0.25">
      <c r="B4" t="s">
        <v>194</v>
      </c>
    </row>
    <row r="5" spans="2:2" x14ac:dyDescent="0.25">
      <c r="B5" t="s">
        <v>192</v>
      </c>
    </row>
  </sheetData>
  <pageMargins left="0.70866141732283472" right="0.70866141732283472" top="0.78740157480314965" bottom="0.78740157480314965" header="0.31496062992125984" footer="0.31496062992125984"/>
  <pageSetup paperSize="9" orientation="portrait" r:id="rId1"/>
  <headerFooter>
    <oddFooter>&amp;L&amp;"Arial,Standard"&amp;6w2308101444 - 08.23&amp;R&amp;"Arial,Standard"&amp;8&amp;P von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0"/>
  <sheetViews>
    <sheetView showGridLines="0" workbookViewId="0">
      <selection activeCell="B21" sqref="B21"/>
    </sheetView>
  </sheetViews>
  <sheetFormatPr baseColWidth="10" defaultRowHeight="15" x14ac:dyDescent="0.25"/>
  <cols>
    <col min="1" max="1" width="22.42578125" customWidth="1"/>
    <col min="2" max="2" width="13.7109375" customWidth="1"/>
    <col min="3" max="5" width="13.140625" customWidth="1"/>
    <col min="6" max="14" width="11.42578125" customWidth="1"/>
    <col min="17" max="17" width="13.140625" customWidth="1"/>
  </cols>
  <sheetData>
    <row r="1" spans="1:17" ht="20.25" x14ac:dyDescent="0.3">
      <c r="A1" s="249" t="s">
        <v>96</v>
      </c>
      <c r="B1" s="22"/>
      <c r="C1" s="117"/>
      <c r="D1" s="22"/>
      <c r="E1" s="22"/>
      <c r="F1" s="22"/>
      <c r="G1" s="22"/>
      <c r="H1" s="22"/>
      <c r="I1" s="22"/>
      <c r="J1" s="22"/>
      <c r="K1" s="22"/>
      <c r="L1" s="22"/>
      <c r="M1" s="22"/>
      <c r="N1" s="22"/>
    </row>
    <row r="2" spans="1:17" ht="15.75" x14ac:dyDescent="0.25">
      <c r="A2" s="250" t="s">
        <v>73</v>
      </c>
      <c r="B2" s="121"/>
      <c r="C2" s="119"/>
      <c r="D2" s="121"/>
      <c r="E2" s="121"/>
      <c r="F2" s="22"/>
      <c r="G2" s="22"/>
      <c r="H2" s="22"/>
      <c r="I2" s="22"/>
      <c r="J2" s="22"/>
      <c r="K2" s="22"/>
      <c r="L2" s="22"/>
      <c r="M2" s="22"/>
      <c r="N2" s="22"/>
    </row>
    <row r="3" spans="1:17" ht="15.75" x14ac:dyDescent="0.25">
      <c r="A3" s="250"/>
      <c r="B3" s="121"/>
      <c r="C3" s="121"/>
      <c r="D3" s="121"/>
      <c r="E3" s="121"/>
      <c r="F3" s="22"/>
      <c r="G3" s="22"/>
      <c r="H3" s="22"/>
      <c r="I3" s="22"/>
      <c r="J3" s="22"/>
      <c r="K3" s="22"/>
      <c r="L3" s="22"/>
      <c r="M3" s="22"/>
      <c r="N3" s="22"/>
    </row>
    <row r="4" spans="1:17" ht="15.75" x14ac:dyDescent="0.25">
      <c r="A4" s="250" t="s">
        <v>28</v>
      </c>
      <c r="B4" s="121">
        <f>'Ermittlung Gesamtausgaben '!D4</f>
        <v>0</v>
      </c>
      <c r="C4" s="121"/>
      <c r="D4" s="121"/>
      <c r="E4" s="121"/>
      <c r="F4" s="22"/>
      <c r="G4" s="22"/>
      <c r="H4" s="22"/>
      <c r="I4" s="22"/>
      <c r="J4" s="22"/>
      <c r="K4" s="22"/>
      <c r="L4" s="22"/>
      <c r="M4" s="22"/>
      <c r="N4" s="22"/>
    </row>
    <row r="5" spans="1:17" ht="15.75" x14ac:dyDescent="0.25">
      <c r="A5" s="250"/>
      <c r="B5" s="121"/>
      <c r="C5" s="121"/>
      <c r="D5" s="121"/>
      <c r="E5" s="121"/>
      <c r="F5" s="22"/>
      <c r="G5" s="22"/>
      <c r="H5" s="22"/>
      <c r="I5" s="22"/>
      <c r="J5" s="22"/>
      <c r="K5" s="22"/>
      <c r="L5" s="22"/>
      <c r="M5" s="22"/>
      <c r="N5" s="22"/>
    </row>
    <row r="6" spans="1:17" x14ac:dyDescent="0.25">
      <c r="A6" s="127" t="s">
        <v>95</v>
      </c>
      <c r="B6" s="22"/>
      <c r="C6" s="22"/>
      <c r="D6" s="22"/>
      <c r="E6" s="22"/>
      <c r="F6" s="22"/>
      <c r="G6" s="22"/>
      <c r="H6" s="22"/>
      <c r="I6" s="22"/>
      <c r="J6" s="22"/>
      <c r="K6" s="22"/>
      <c r="L6" s="22"/>
      <c r="M6" s="22"/>
      <c r="N6" s="22"/>
    </row>
    <row r="7" spans="1:17" ht="48" customHeight="1" x14ac:dyDescent="0.25">
      <c r="B7" s="252">
        <f>INDEX(Helper!$D$3:$D$17,'Ermittlung Ausgaben nach AP'!B8)</f>
        <v>0</v>
      </c>
      <c r="C7" s="252" t="e">
        <f>INDEX(Helper!$D$3:$D$17,'Ermittlung Ausgaben nach AP'!C8)</f>
        <v>#VALUE!</v>
      </c>
      <c r="D7" s="252" t="e">
        <f>INDEX(Helper!$D$3:$D$17,'Ermittlung Ausgaben nach AP'!D8)</f>
        <v>#VALUE!</v>
      </c>
      <c r="E7" s="252" t="e">
        <f>INDEX(Helper!$D$3:$D$17,'Ermittlung Ausgaben nach AP'!E8)</f>
        <v>#VALUE!</v>
      </c>
      <c r="F7" s="252" t="e">
        <f>INDEX(Helper!$D$3:$D$17,'Ermittlung Ausgaben nach AP'!F8)</f>
        <v>#VALUE!</v>
      </c>
      <c r="G7" s="252" t="e">
        <f>INDEX(Helper!$D$3:$D$17,'Ermittlung Ausgaben nach AP'!G8)</f>
        <v>#VALUE!</v>
      </c>
      <c r="H7" s="252" t="e">
        <f>INDEX(Helper!$D$3:$D$17,'Ermittlung Ausgaben nach AP'!H8)</f>
        <v>#VALUE!</v>
      </c>
      <c r="I7" s="252" t="e">
        <f>INDEX(Helper!$D$3:$D$17,'Ermittlung Ausgaben nach AP'!I8)</f>
        <v>#VALUE!</v>
      </c>
      <c r="J7" s="252" t="e">
        <f>INDEX(Helper!$D$3:$D$17,'Ermittlung Ausgaben nach AP'!J8)</f>
        <v>#VALUE!</v>
      </c>
      <c r="K7" s="252" t="e">
        <f>INDEX(Helper!$D$3:$D$17,'Ermittlung Ausgaben nach AP'!K8)</f>
        <v>#VALUE!</v>
      </c>
      <c r="L7" s="252" t="e">
        <f>INDEX(Helper!$D$3:$D$17,'Ermittlung Ausgaben nach AP'!L8)</f>
        <v>#VALUE!</v>
      </c>
      <c r="M7" s="252" t="e">
        <f>INDEX(Helper!$D$3:$D$17,'Ermittlung Ausgaben nach AP'!M8)</f>
        <v>#VALUE!</v>
      </c>
      <c r="N7" s="252" t="e">
        <f>INDEX(Helper!$D$3:$D$17,'Ermittlung Ausgaben nach AP'!N8)</f>
        <v>#VALUE!</v>
      </c>
      <c r="O7" s="252" t="e">
        <f>INDEX(Helper!$D$3:$D$17,'Ermittlung Ausgaben nach AP'!O8)</f>
        <v>#VALUE!</v>
      </c>
      <c r="P7" s="252" t="e">
        <f>INDEX(Helper!$D$3:$D$17,'Ermittlung Ausgaben nach AP'!P8)</f>
        <v>#VALUE!</v>
      </c>
    </row>
    <row r="8" spans="1:17" ht="31.5" customHeight="1" x14ac:dyDescent="0.25">
      <c r="A8" s="297" t="s">
        <v>94</v>
      </c>
      <c r="B8" s="298">
        <f>'Aufteilung PM auf AP'!E11</f>
        <v>1</v>
      </c>
      <c r="C8" s="298" t="str">
        <f>'Aufteilung PM auf AP'!F11</f>
        <v/>
      </c>
      <c r="D8" s="298" t="str">
        <f>'Aufteilung PM auf AP'!G11</f>
        <v/>
      </c>
      <c r="E8" s="298" t="str">
        <f>'Aufteilung PM auf AP'!H11</f>
        <v/>
      </c>
      <c r="F8" s="298" t="str">
        <f>'Aufteilung PM auf AP'!I11</f>
        <v/>
      </c>
      <c r="G8" s="298" t="str">
        <f>'Aufteilung PM auf AP'!J11</f>
        <v/>
      </c>
      <c r="H8" s="298" t="str">
        <f>'Aufteilung PM auf AP'!K11</f>
        <v/>
      </c>
      <c r="I8" s="298" t="str">
        <f>'Aufteilung PM auf AP'!L11</f>
        <v/>
      </c>
      <c r="J8" s="298" t="str">
        <f>'Aufteilung PM auf AP'!M11</f>
        <v/>
      </c>
      <c r="K8" s="298" t="str">
        <f>'Aufteilung PM auf AP'!N11</f>
        <v/>
      </c>
      <c r="L8" s="298" t="str">
        <f>'Aufteilung PM auf AP'!O11</f>
        <v/>
      </c>
      <c r="M8" s="298" t="str">
        <f>'Aufteilung PM auf AP'!P11</f>
        <v/>
      </c>
      <c r="N8" s="298" t="str">
        <f>'Aufteilung PM auf AP'!Q11</f>
        <v/>
      </c>
      <c r="O8" s="298" t="str">
        <f>'Aufteilung PM auf AP'!R11</f>
        <v/>
      </c>
      <c r="P8" s="298" t="str">
        <f>'Aufteilung PM auf AP'!S11</f>
        <v/>
      </c>
      <c r="Q8" s="299" t="s">
        <v>82</v>
      </c>
    </row>
    <row r="9" spans="1:17" ht="15.75" x14ac:dyDescent="0.25">
      <c r="A9" s="300" t="s">
        <v>91</v>
      </c>
      <c r="B9" s="82">
        <f>'Aufteilung PM auf AP'!E43</f>
        <v>0</v>
      </c>
      <c r="C9" s="82">
        <f>'Aufteilung PM auf AP'!F43</f>
        <v>0</v>
      </c>
      <c r="D9" s="82">
        <f>'Aufteilung PM auf AP'!G43</f>
        <v>0</v>
      </c>
      <c r="E9" s="82">
        <f>'Aufteilung PM auf AP'!H43</f>
        <v>0</v>
      </c>
      <c r="F9" s="82">
        <f>'Aufteilung PM auf AP'!I43</f>
        <v>0</v>
      </c>
      <c r="G9" s="82">
        <f>'Aufteilung PM auf AP'!J43</f>
        <v>0</v>
      </c>
      <c r="H9" s="82">
        <f>'Aufteilung PM auf AP'!K43</f>
        <v>0</v>
      </c>
      <c r="I9" s="82">
        <f>'Aufteilung PM auf AP'!L43</f>
        <v>0</v>
      </c>
      <c r="J9" s="82">
        <f>'Aufteilung PM auf AP'!M43</f>
        <v>0</v>
      </c>
      <c r="K9" s="82">
        <f>'Aufteilung PM auf AP'!N43</f>
        <v>0</v>
      </c>
      <c r="L9" s="82">
        <f>'Aufteilung PM auf AP'!O43</f>
        <v>0</v>
      </c>
      <c r="M9" s="82">
        <f>'Aufteilung PM auf AP'!P43</f>
        <v>0</v>
      </c>
      <c r="N9" s="82">
        <f>'Aufteilung PM auf AP'!Q43</f>
        <v>0</v>
      </c>
      <c r="O9" s="82">
        <f>'Aufteilung PM auf AP'!R43</f>
        <v>0</v>
      </c>
      <c r="P9" s="82">
        <f>'Aufteilung PM auf AP'!S43</f>
        <v>0</v>
      </c>
      <c r="Q9" s="302"/>
    </row>
    <row r="10" spans="1:17" ht="18" customHeight="1" x14ac:dyDescent="0.25">
      <c r="A10" s="300" t="s">
        <v>90</v>
      </c>
      <c r="B10" s="243">
        <f>'Ermittlung Personalausgaben '!AC$43</f>
        <v>0</v>
      </c>
      <c r="C10" s="243">
        <f>'Ermittlung Personalausgaben '!AE43</f>
        <v>0</v>
      </c>
      <c r="D10" s="243">
        <f>'Ermittlung Personalausgaben '!AG43</f>
        <v>0</v>
      </c>
      <c r="E10" s="243">
        <f>'Ermittlung Personalausgaben '!AI43</f>
        <v>0</v>
      </c>
      <c r="F10" s="243">
        <f>'Ermittlung Personalausgaben '!AK43</f>
        <v>0</v>
      </c>
      <c r="G10" s="243">
        <f>'Ermittlung Personalausgaben '!AM43</f>
        <v>0</v>
      </c>
      <c r="H10" s="243">
        <f>'Ermittlung Personalausgaben '!AO43</f>
        <v>0</v>
      </c>
      <c r="I10" s="243">
        <f>'Ermittlung Personalausgaben '!AQ43</f>
        <v>0</v>
      </c>
      <c r="J10" s="243">
        <f>'Ermittlung Personalausgaben '!AS43</f>
        <v>0</v>
      </c>
      <c r="K10" s="243">
        <f>'Ermittlung Personalausgaben '!AU43</f>
        <v>0</v>
      </c>
      <c r="L10" s="243">
        <f>'Ermittlung Personalausgaben '!AW43</f>
        <v>0</v>
      </c>
      <c r="M10" s="243">
        <f>'Ermittlung Personalausgaben '!AY43</f>
        <v>0</v>
      </c>
      <c r="N10" s="243">
        <f>'Ermittlung Personalausgaben '!BA43</f>
        <v>0</v>
      </c>
      <c r="O10" s="243">
        <f>'Ermittlung Personalausgaben '!BC43</f>
        <v>0</v>
      </c>
      <c r="P10" s="243">
        <f>'Ermittlung Personalausgaben '!BE43</f>
        <v>0</v>
      </c>
      <c r="Q10" s="303">
        <f t="shared" ref="Q10:Q16" si="0">SUM(B10:P10)</f>
        <v>0</v>
      </c>
    </row>
    <row r="11" spans="1:17" ht="15" hidden="1" customHeight="1" x14ac:dyDescent="0.25">
      <c r="A11" s="325" t="s">
        <v>140</v>
      </c>
      <c r="B11" s="326">
        <f>'Ermittlung Personalausgaben '!AD$43</f>
        <v>0</v>
      </c>
      <c r="C11" s="326">
        <f>'Ermittlung Personalausgaben '!AF$43</f>
        <v>0</v>
      </c>
      <c r="D11" s="326">
        <f>'Ermittlung Personalausgaben '!AH$43</f>
        <v>0</v>
      </c>
      <c r="E11" s="326">
        <f>'Ermittlung Personalausgaben '!AJ$43</f>
        <v>0</v>
      </c>
      <c r="F11" s="326">
        <f>'Ermittlung Personalausgaben '!AL$43</f>
        <v>0</v>
      </c>
      <c r="G11" s="326">
        <f>'Ermittlung Personalausgaben '!AN$43</f>
        <v>0</v>
      </c>
      <c r="H11" s="326">
        <f>'Ermittlung Personalausgaben '!AP$43</f>
        <v>0</v>
      </c>
      <c r="I11" s="326">
        <f>'Ermittlung Personalausgaben '!AR$43</f>
        <v>0</v>
      </c>
      <c r="J11" s="326">
        <f>'Ermittlung Personalausgaben '!AT$43</f>
        <v>0</v>
      </c>
      <c r="K11" s="326">
        <f>'Ermittlung Personalausgaben '!AV$43</f>
        <v>0</v>
      </c>
      <c r="L11" s="326">
        <f>'Ermittlung Personalausgaben '!AX$43</f>
        <v>0</v>
      </c>
      <c r="M11" s="326">
        <f>'Ermittlung Personalausgaben '!AZ$43</f>
        <v>0</v>
      </c>
      <c r="N11" s="326">
        <f>'Ermittlung Personalausgaben '!BB$43</f>
        <v>0</v>
      </c>
      <c r="O11" s="326">
        <f>'Ermittlung Personalausgaben '!BD$43</f>
        <v>0</v>
      </c>
      <c r="P11" s="326">
        <f>'Ermittlung Personalausgaben '!BF$43</f>
        <v>0</v>
      </c>
      <c r="Q11" s="326">
        <f t="shared" si="0"/>
        <v>0</v>
      </c>
    </row>
    <row r="12" spans="1:17" ht="16.5" customHeight="1" x14ac:dyDescent="0.25">
      <c r="A12" s="300" t="s">
        <v>97</v>
      </c>
      <c r="B12" s="243">
        <f>B11*0.15</f>
        <v>0</v>
      </c>
      <c r="C12" s="243">
        <f t="shared" ref="C12:O12" si="1">C11*0.15</f>
        <v>0</v>
      </c>
      <c r="D12" s="243">
        <f t="shared" si="1"/>
        <v>0</v>
      </c>
      <c r="E12" s="243">
        <f t="shared" si="1"/>
        <v>0</v>
      </c>
      <c r="F12" s="243">
        <f t="shared" si="1"/>
        <v>0</v>
      </c>
      <c r="G12" s="243">
        <f t="shared" si="1"/>
        <v>0</v>
      </c>
      <c r="H12" s="243">
        <f t="shared" si="1"/>
        <v>0</v>
      </c>
      <c r="I12" s="243">
        <f t="shared" si="1"/>
        <v>0</v>
      </c>
      <c r="J12" s="243">
        <f t="shared" si="1"/>
        <v>0</v>
      </c>
      <c r="K12" s="243">
        <f t="shared" si="1"/>
        <v>0</v>
      </c>
      <c r="L12" s="243">
        <f t="shared" si="1"/>
        <v>0</v>
      </c>
      <c r="M12" s="243">
        <f t="shared" si="1"/>
        <v>0</v>
      </c>
      <c r="N12" s="243">
        <f t="shared" si="1"/>
        <v>0</v>
      </c>
      <c r="O12" s="243">
        <f t="shared" si="1"/>
        <v>0</v>
      </c>
      <c r="P12" s="243">
        <f>P11*0.15</f>
        <v>0</v>
      </c>
      <c r="Q12" s="303">
        <f t="shared" si="0"/>
        <v>0</v>
      </c>
    </row>
    <row r="13" spans="1:17" ht="15.75" x14ac:dyDescent="0.25">
      <c r="A13" s="300" t="s">
        <v>12</v>
      </c>
      <c r="B13" s="243">
        <f>'Fremdleistungen FuE'!O9</f>
        <v>0</v>
      </c>
      <c r="C13" s="243">
        <f>'Fremdleistungen FuE'!P9</f>
        <v>0</v>
      </c>
      <c r="D13" s="243">
        <f>'Fremdleistungen FuE'!Q9</f>
        <v>0</v>
      </c>
      <c r="E13" s="243">
        <f>'Fremdleistungen FuE'!R9</f>
        <v>0</v>
      </c>
      <c r="F13" s="243">
        <f>'Fremdleistungen FuE'!S9</f>
        <v>0</v>
      </c>
      <c r="G13" s="243">
        <f>'Fremdleistungen FuE'!T9</f>
        <v>0</v>
      </c>
      <c r="H13" s="243">
        <f>'Fremdleistungen FuE'!U9</f>
        <v>0</v>
      </c>
      <c r="I13" s="243">
        <f>'Fremdleistungen FuE'!V9</f>
        <v>0</v>
      </c>
      <c r="J13" s="243">
        <f>'Fremdleistungen FuE'!W9</f>
        <v>0</v>
      </c>
      <c r="K13" s="243">
        <f>'Fremdleistungen FuE'!X9</f>
        <v>0</v>
      </c>
      <c r="L13" s="243">
        <f>'Fremdleistungen FuE'!Y9</f>
        <v>0</v>
      </c>
      <c r="M13" s="243">
        <f>'Fremdleistungen FuE'!Z9</f>
        <v>0</v>
      </c>
      <c r="N13" s="243">
        <f>'Fremdleistungen FuE'!AA9</f>
        <v>0</v>
      </c>
      <c r="O13" s="243">
        <f>'Fremdleistungen FuE'!AB9</f>
        <v>0</v>
      </c>
      <c r="P13" s="243">
        <f>'Fremdleistungen FuE'!AC9</f>
        <v>0</v>
      </c>
      <c r="Q13" s="303">
        <f t="shared" si="0"/>
        <v>0</v>
      </c>
    </row>
    <row r="14" spans="1:17" ht="15.75" x14ac:dyDescent="0.25">
      <c r="A14" s="300" t="s">
        <v>21</v>
      </c>
      <c r="B14" s="243">
        <f>'Materialausgaben FuE'!O10</f>
        <v>0</v>
      </c>
      <c r="C14" s="243">
        <f>'Materialausgaben FuE'!P10</f>
        <v>0</v>
      </c>
      <c r="D14" s="243">
        <f>'Materialausgaben FuE'!Q10</f>
        <v>0</v>
      </c>
      <c r="E14" s="243">
        <f>'Materialausgaben FuE'!R10</f>
        <v>0</v>
      </c>
      <c r="F14" s="243">
        <f>'Materialausgaben FuE'!S10</f>
        <v>0</v>
      </c>
      <c r="G14" s="243">
        <f>'Materialausgaben FuE'!T10</f>
        <v>0</v>
      </c>
      <c r="H14" s="243">
        <f>'Materialausgaben FuE'!U10</f>
        <v>0</v>
      </c>
      <c r="I14" s="243">
        <f>'Materialausgaben FuE'!V10</f>
        <v>0</v>
      </c>
      <c r="J14" s="243">
        <f>'Materialausgaben FuE'!W10</f>
        <v>0</v>
      </c>
      <c r="K14" s="243">
        <f>'Materialausgaben FuE'!X10</f>
        <v>0</v>
      </c>
      <c r="L14" s="243">
        <f>'Materialausgaben FuE'!Y10</f>
        <v>0</v>
      </c>
      <c r="M14" s="243">
        <f>'Materialausgaben FuE'!Z10</f>
        <v>0</v>
      </c>
      <c r="N14" s="243">
        <f>'Materialausgaben FuE'!AA10</f>
        <v>0</v>
      </c>
      <c r="O14" s="243">
        <f>'Materialausgaben FuE'!AB10</f>
        <v>0</v>
      </c>
      <c r="P14" s="243">
        <f>'Materialausgaben FuE'!AC10</f>
        <v>0</v>
      </c>
      <c r="Q14" s="303">
        <f t="shared" si="0"/>
        <v>0</v>
      </c>
    </row>
    <row r="15" spans="1:17" ht="15.75" x14ac:dyDescent="0.25">
      <c r="A15" s="300" t="s">
        <v>98</v>
      </c>
      <c r="B15" s="243">
        <f>'Sonst. Ausgaben FuE'!O9</f>
        <v>0</v>
      </c>
      <c r="C15" s="243">
        <f>'Sonst. Ausgaben FuE'!P9</f>
        <v>0</v>
      </c>
      <c r="D15" s="243">
        <f>'Sonst. Ausgaben FuE'!Q9</f>
        <v>0</v>
      </c>
      <c r="E15" s="243">
        <f>'Sonst. Ausgaben FuE'!R9</f>
        <v>0</v>
      </c>
      <c r="F15" s="243">
        <f>'Sonst. Ausgaben FuE'!S9</f>
        <v>0</v>
      </c>
      <c r="G15" s="243">
        <f>'Sonst. Ausgaben FuE'!T9</f>
        <v>0</v>
      </c>
      <c r="H15" s="243">
        <f>'Sonst. Ausgaben FuE'!U9</f>
        <v>0</v>
      </c>
      <c r="I15" s="243">
        <f>'Sonst. Ausgaben FuE'!V9</f>
        <v>0</v>
      </c>
      <c r="J15" s="243">
        <f>'Sonst. Ausgaben FuE'!W9</f>
        <v>0</v>
      </c>
      <c r="K15" s="243">
        <f>'Sonst. Ausgaben FuE'!X9</f>
        <v>0</v>
      </c>
      <c r="L15" s="243">
        <f>'Sonst. Ausgaben FuE'!Y9</f>
        <v>0</v>
      </c>
      <c r="M15" s="243">
        <f>'Sonst. Ausgaben FuE'!Z9</f>
        <v>0</v>
      </c>
      <c r="N15" s="243">
        <f>'Sonst. Ausgaben FuE'!AA9</f>
        <v>0</v>
      </c>
      <c r="O15" s="243">
        <f>'Sonst. Ausgaben FuE'!AB9</f>
        <v>0</v>
      </c>
      <c r="P15" s="243">
        <f>'Sonst. Ausgaben FuE'!AC9</f>
        <v>0</v>
      </c>
      <c r="Q15" s="303">
        <f t="shared" si="0"/>
        <v>0</v>
      </c>
    </row>
    <row r="16" spans="1:17" ht="16.5" thickBot="1" x14ac:dyDescent="0.3">
      <c r="A16" s="300" t="s">
        <v>99</v>
      </c>
      <c r="B16" s="243" t="e">
        <f>#REF!</f>
        <v>#REF!</v>
      </c>
      <c r="C16" s="243" t="e">
        <f>#REF!</f>
        <v>#REF!</v>
      </c>
      <c r="D16" s="243" t="e">
        <f>#REF!</f>
        <v>#REF!</v>
      </c>
      <c r="E16" s="243" t="e">
        <f>#REF!</f>
        <v>#REF!</v>
      </c>
      <c r="F16" s="243" t="e">
        <f>#REF!</f>
        <v>#REF!</v>
      </c>
      <c r="G16" s="243" t="e">
        <f>#REF!</f>
        <v>#REF!</v>
      </c>
      <c r="H16" s="243" t="e">
        <f>#REF!</f>
        <v>#REF!</v>
      </c>
      <c r="I16" s="243" t="e">
        <f>#REF!</f>
        <v>#REF!</v>
      </c>
      <c r="J16" s="243" t="e">
        <f>#REF!</f>
        <v>#REF!</v>
      </c>
      <c r="K16" s="243" t="e">
        <f>#REF!</f>
        <v>#REF!</v>
      </c>
      <c r="L16" s="243" t="e">
        <f>#REF!</f>
        <v>#REF!</v>
      </c>
      <c r="M16" s="243" t="e">
        <f>#REF!</f>
        <v>#REF!</v>
      </c>
      <c r="N16" s="243" t="e">
        <f>#REF!</f>
        <v>#REF!</v>
      </c>
      <c r="O16" s="243" t="e">
        <f>#REF!</f>
        <v>#REF!</v>
      </c>
      <c r="P16" s="243" t="e">
        <f>#REF!</f>
        <v>#REF!</v>
      </c>
      <c r="Q16" s="304" t="e">
        <f t="shared" si="0"/>
        <v>#REF!</v>
      </c>
    </row>
    <row r="17" spans="1:17" ht="19.5" customHeight="1" thickBot="1" x14ac:dyDescent="0.4">
      <c r="A17" s="84" t="s">
        <v>1</v>
      </c>
      <c r="B17" s="301" t="e">
        <f>SUM(B10,B12:B16)</f>
        <v>#REF!</v>
      </c>
      <c r="C17" s="301" t="e">
        <f t="shared" ref="C17:P17" si="2">SUM(C10,C12:C16)</f>
        <v>#REF!</v>
      </c>
      <c r="D17" s="301" t="e">
        <f t="shared" si="2"/>
        <v>#REF!</v>
      </c>
      <c r="E17" s="301" t="e">
        <f t="shared" si="2"/>
        <v>#REF!</v>
      </c>
      <c r="F17" s="301" t="e">
        <f t="shared" si="2"/>
        <v>#REF!</v>
      </c>
      <c r="G17" s="301" t="e">
        <f t="shared" si="2"/>
        <v>#REF!</v>
      </c>
      <c r="H17" s="301" t="e">
        <f t="shared" si="2"/>
        <v>#REF!</v>
      </c>
      <c r="I17" s="301" t="e">
        <f t="shared" si="2"/>
        <v>#REF!</v>
      </c>
      <c r="J17" s="301" t="e">
        <f t="shared" si="2"/>
        <v>#REF!</v>
      </c>
      <c r="K17" s="301" t="e">
        <f t="shared" si="2"/>
        <v>#REF!</v>
      </c>
      <c r="L17" s="301" t="e">
        <f t="shared" si="2"/>
        <v>#REF!</v>
      </c>
      <c r="M17" s="301" t="e">
        <f t="shared" si="2"/>
        <v>#REF!</v>
      </c>
      <c r="N17" s="301" t="e">
        <f t="shared" si="2"/>
        <v>#REF!</v>
      </c>
      <c r="O17" s="301" t="e">
        <f t="shared" si="2"/>
        <v>#REF!</v>
      </c>
      <c r="P17" s="301" t="e">
        <f t="shared" si="2"/>
        <v>#REF!</v>
      </c>
      <c r="Q17" s="248" t="e">
        <f>SUM(B17:P17)</f>
        <v>#REF!</v>
      </c>
    </row>
    <row r="18" spans="1:17" hidden="1" x14ac:dyDescent="0.25">
      <c r="Q18" s="246" t="e">
        <f>Q17-'Ermittlung Gesamtausgaben '!C25</f>
        <v>#REF!</v>
      </c>
    </row>
    <row r="20" spans="1:17" ht="32.25" x14ac:dyDescent="0.25">
      <c r="A20" s="251" t="s">
        <v>93</v>
      </c>
      <c r="B20" s="252" t="s">
        <v>16</v>
      </c>
      <c r="C20" s="252" t="s">
        <v>15</v>
      </c>
      <c r="D20" s="252" t="s">
        <v>17</v>
      </c>
    </row>
    <row r="21" spans="1:17" ht="15.75" x14ac:dyDescent="0.25">
      <c r="A21" s="300" t="s">
        <v>90</v>
      </c>
      <c r="B21" s="243">
        <f>SUMIF($B$7:$P$7,B$20,$B10:$P10)</f>
        <v>0</v>
      </c>
      <c r="C21" s="243">
        <f>SUMIF($B$7:$P$7,C$20,$B10:$P10)</f>
        <v>0</v>
      </c>
      <c r="D21" s="243">
        <f>SUMIF($B$7:$P$7,D$20,$B10:$P10)</f>
        <v>0</v>
      </c>
    </row>
    <row r="22" spans="1:17" ht="15.75" x14ac:dyDescent="0.25">
      <c r="A22" s="300" t="s">
        <v>97</v>
      </c>
      <c r="B22" s="243">
        <f t="shared" ref="B22:D26" si="3">SUMIF($B$7:$P$7,B$20,$B12:$P12)</f>
        <v>0</v>
      </c>
      <c r="C22" s="243">
        <f t="shared" si="3"/>
        <v>0</v>
      </c>
      <c r="D22" s="243">
        <f t="shared" si="3"/>
        <v>0</v>
      </c>
    </row>
    <row r="23" spans="1:17" ht="15.75" x14ac:dyDescent="0.25">
      <c r="A23" s="300" t="s">
        <v>12</v>
      </c>
      <c r="B23" s="243">
        <f t="shared" si="3"/>
        <v>0</v>
      </c>
      <c r="C23" s="243">
        <f t="shared" si="3"/>
        <v>0</v>
      </c>
      <c r="D23" s="243">
        <f t="shared" si="3"/>
        <v>0</v>
      </c>
    </row>
    <row r="24" spans="1:17" ht="15.75" x14ac:dyDescent="0.25">
      <c r="A24" s="300" t="s">
        <v>92</v>
      </c>
      <c r="B24" s="243">
        <f t="shared" si="3"/>
        <v>0</v>
      </c>
      <c r="C24" s="243">
        <f t="shared" si="3"/>
        <v>0</v>
      </c>
      <c r="D24" s="243">
        <f t="shared" si="3"/>
        <v>0</v>
      </c>
    </row>
    <row r="25" spans="1:17" ht="15.75" x14ac:dyDescent="0.25">
      <c r="A25" s="300" t="s">
        <v>98</v>
      </c>
      <c r="B25" s="243">
        <f t="shared" si="3"/>
        <v>0</v>
      </c>
      <c r="C25" s="243">
        <f t="shared" si="3"/>
        <v>0</v>
      </c>
      <c r="D25" s="243">
        <f t="shared" si="3"/>
        <v>0</v>
      </c>
    </row>
    <row r="26" spans="1:17" ht="16.5" thickBot="1" x14ac:dyDescent="0.3">
      <c r="A26" s="300" t="s">
        <v>99</v>
      </c>
      <c r="B26" s="243">
        <f t="shared" si="3"/>
        <v>0</v>
      </c>
      <c r="C26" s="243">
        <f t="shared" si="3"/>
        <v>0</v>
      </c>
      <c r="D26" s="243">
        <f t="shared" si="3"/>
        <v>0</v>
      </c>
    </row>
    <row r="27" spans="1:17" ht="21.75" thickBot="1" x14ac:dyDescent="0.4">
      <c r="A27" s="84" t="s">
        <v>1</v>
      </c>
      <c r="B27" s="303">
        <f>SUM(B21:B26)</f>
        <v>0</v>
      </c>
      <c r="C27" s="303">
        <f t="shared" ref="C27:D27" si="4">SUM(C21:C26)</f>
        <v>0</v>
      </c>
      <c r="D27" s="305">
        <f t="shared" si="4"/>
        <v>0</v>
      </c>
      <c r="E27" s="247">
        <f>SUM(B27:D27)</f>
        <v>0</v>
      </c>
    </row>
    <row r="30" spans="1:17" s="205" customFormat="1" ht="15.75" x14ac:dyDescent="0.25">
      <c r="A30" s="282" t="s">
        <v>112</v>
      </c>
    </row>
  </sheetData>
  <sheetProtection password="C56D" sheet="1" objects="1" scenarios="1" selectLockedCells="1"/>
  <pageMargins left="0.9055118110236221" right="0.47244094488188981" top="0.59055118110236227" bottom="0.98425196850393704" header="0.31496062992125984" footer="0.31496062992125984"/>
  <pageSetup paperSize="9" scale="61" orientation="landscape" r:id="rId1"/>
  <headerFooter>
    <oddFooter>&amp;L&amp;6w1505150247 - 10.11.2016
"Beiblätter Ausgaben" ProFIT  &amp;11
&amp;R&amp;6&amp;P von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2023-08-13T22:00:00+00:00</SfoValidFrom>
    <SfoPublishingDate xmlns="b4f2edbd-beae-4584-9e59-ae1c826843c6">2023-08-13T22:00:00+00:00</SfoPublishingDate>
    <SfoIsFGCenterDocument xmlns="b4f2edbd-beae-4584-9e59-ae1c826843c6">false</SfoIsFGCenterDocument>
    <SfoIsLegalProved xmlns="b4f2edbd-beae-4584-9e59-ae1c826843c6" xsi:nil="true"/>
    <SfoReverencedProducts xmlns="b4f2edbd-beae-4584-9e59-ae1c826843c6"/>
    <SfoIsArchived xmlns="b4f2edbd-beae-4584-9e59-ae1c826843c6">false</SfoIsArchived>
    <SfoDocumentState xmlns="b4f2edbd-beae-4584-9e59-ae1c826843c6" xsi:nil="true"/>
    <SfoChangeReason xmlns="b4f2edbd-beae-4584-9e59-ae1c826843c6">neues Dokument</SfoChangeReason>
    <SfoResponsibleOrganisation xmlns="b4f2edbd-beae-4584-9e59-ae1c826843c6">3624</SfoResponsibleOrganisation>
    <SfoIsPublished xmlns="b4f2edbd-beae-4584-9e59-ae1c826843c6">false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true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Claudia Schubert</DisplayName>
        <AccountId>197</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2.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A63A4-F97B-4D78-9000-8700B3625B7C}">
  <ds:schemaRefs>
    <ds:schemaRef ds:uri="http://purl.org/dc/terms/"/>
    <ds:schemaRef ds:uri="http://schemas.microsoft.com/office/2006/metadata/properties"/>
    <ds:schemaRef ds:uri="http://purl.org/dc/dcmitype/"/>
    <ds:schemaRef ds:uri="b4f2edbd-beae-4584-9e59-ae1c826843c6"/>
    <ds:schemaRef ds:uri="e7ed3d88-cf3c-4e1d-8c38-b841c7c09522"/>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a1cba0e0-2d1b-48c4-a01c-7380b1500348"/>
    <ds:schemaRef ds:uri="http://www.w3.org/XML/1998/namespace"/>
  </ds:schemaRefs>
</ds:datastoreItem>
</file>

<file path=customXml/itemProps2.xml><?xml version="1.0" encoding="utf-8"?>
<ds:datastoreItem xmlns:ds="http://schemas.openxmlformats.org/officeDocument/2006/customXml" ds:itemID="{CF905E48-CC9D-42CC-94C1-91935BF5D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7DFBBD-002B-4A22-9CF9-40F8A3031E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Helper</vt:lpstr>
      <vt:lpstr>Planung der Arbeitspakete</vt:lpstr>
      <vt:lpstr>Planung der Personenmonate</vt:lpstr>
      <vt:lpstr>Aufteilung PM auf AP</vt:lpstr>
      <vt:lpstr>Ermittlung Personalausgaben </vt:lpstr>
      <vt:lpstr>Fremdleistungen FuE</vt:lpstr>
      <vt:lpstr>Materialausgaben FuE</vt:lpstr>
      <vt:lpstr>Sonst. Ausgaben FuE</vt:lpstr>
      <vt:lpstr>Berechnung Afa</vt:lpstr>
      <vt:lpstr>Ermittlung Gesamtausgaben </vt:lpstr>
      <vt:lpstr>Tabelle1</vt:lpstr>
      <vt:lpstr>Ermittlung Ausgaben nach AP</vt:lpstr>
      <vt:lpstr>'Aufteilung PM auf AP'!Druckbereich</vt:lpstr>
      <vt:lpstr>'Berechnung Afa'!Druckbereich</vt:lpstr>
      <vt:lpstr>'Ermittlung Ausgaben nach AP'!Druckbereich</vt:lpstr>
      <vt:lpstr>'Ermittlung Gesamtausgaben '!Druckbereich</vt:lpstr>
      <vt:lpstr>'Ermittlung Personalausgaben '!Druckbereich</vt:lpstr>
      <vt:lpstr>'Fremdleistungen FuE'!Druckbereich</vt:lpstr>
      <vt:lpstr>'Materialausgaben FuE'!Druckbereich</vt:lpstr>
      <vt:lpstr>'Planung der Arbeitspakete'!Druckbereich</vt:lpstr>
      <vt:lpstr>'Planung der Personenmonate'!Druckbereich</vt:lpstr>
      <vt:lpstr>'Sonst. Ausgaben FuE'!Druckbereich</vt:lpstr>
      <vt:lpstr>'Planung der Personenmonate'!Drucktitel</vt:lpstr>
      <vt:lpstr>'Planung der Personenmonate'!Text2</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Beiblätter Ausgaben Hochschulen</dc:title>
  <dc:subject>w2308101444</dc:subject>
  <dc:creator>Wennin</dc:creator>
  <cp:keywords/>
  <dc:description/>
  <cp:lastModifiedBy>Michelle Kachel</cp:lastModifiedBy>
  <cp:lastPrinted>2023-08-10T13:04:53Z</cp:lastPrinted>
  <dcterms:created xsi:type="dcterms:W3CDTF">2015-02-18T07:20:31Z</dcterms:created>
  <dcterms:modified xsi:type="dcterms:W3CDTF">2023-08-14T09:30:45Z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Tragen Sie an dieser Stelle einen Kommentar ein.</vt:lpwstr>
  </property>
  <property fmtid="{D5CDD505-2E9C-101B-9397-08002B2CF9AE}" pid="4" name="FGCenter-Dokument">
    <vt:lpwstr>false</vt:lpwstr>
  </property>
  <property fmtid="{D5CDD505-2E9C-101B-9397-08002B2CF9AE}" pid="5" name="TemplateUrl">
    <vt:lpwstr/>
  </property>
  <property fmtid="{D5CDD505-2E9C-101B-9397-08002B2CF9AE}" pid="6" name="Order">
    <vt:r8>457800</vt:r8>
  </property>
  <property fmtid="{D5CDD505-2E9C-101B-9397-08002B2CF9AE}" pid="7" name="xd_ProgID">
    <vt:lpwstr/>
  </property>
  <property fmtid="{D5CDD505-2E9C-101B-9397-08002B2CF9AE}" pid="8" name="SfoFormCategory">
    <vt:lpwstr/>
  </property>
  <property fmtid="{D5CDD505-2E9C-101B-9397-08002B2CF9AE}" pid="9" name="SfoIsVksEfsRelevant">
    <vt:bool>false</vt:bool>
  </property>
  <property fmtid="{D5CDD505-2E9C-101B-9397-08002B2CF9AE}" pid="10" name="SfoIsVksEfreRelevant">
    <vt:bool>false</vt:bool>
  </property>
  <property fmtid="{D5CDD505-2E9C-101B-9397-08002B2CF9AE}" pid="11" name="VKS-Relevanz">
    <vt:lpwstr/>
  </property>
  <property fmtid="{D5CDD505-2E9C-101B-9397-08002B2CF9AE}" pid="12" name="Unterschrifteninformationen ILB">
    <vt:lpwstr/>
  </property>
  <property fmtid="{D5CDD505-2E9C-101B-9397-08002B2CF9AE}" pid="13" name="Unterschrifteninformationen Kunden">
    <vt:lpwstr/>
  </property>
  <property fmtid="{D5CDD505-2E9C-101B-9397-08002B2CF9AE}" pid="14" name="Versandinformationen">
    <vt:lpwstr/>
  </property>
  <property fmtid="{D5CDD505-2E9C-101B-9397-08002B2CF9AE}" pid="15" name="Weitere Bearbeiter">
    <vt:lpwstr/>
  </property>
  <property fmtid="{D5CDD505-2E9C-101B-9397-08002B2CF9AE}" pid="16" name="ffccf93d78e048e18494f4c9015860bc">
    <vt:lpwstr/>
  </property>
  <property fmtid="{D5CDD505-2E9C-101B-9397-08002B2CF9AE}" pid="17" name="ibMetadataUpdateDone">
    <vt:bool>false</vt:bool>
  </property>
  <property fmtid="{D5CDD505-2E9C-101B-9397-08002B2CF9AE}" pid="18" name="_SourceUrl">
    <vt:lpwstr/>
  </property>
  <property fmtid="{D5CDD505-2E9C-101B-9397-08002B2CF9AE}" pid="19" name="_SharedFileIndex">
    <vt:lpwstr/>
  </property>
  <property fmtid="{D5CDD505-2E9C-101B-9397-08002B2CF9AE}" pid="20" name="FormApprover">
    <vt:lpwstr/>
  </property>
  <property fmtid="{D5CDD505-2E9C-101B-9397-08002B2CF9AE}" pid="21" name="FormData">
    <vt:lpwstr>&lt;?xml version="1.0" encoding="utf-8"?&gt;&lt;FormVariables&gt;&lt;Version /&gt;&lt;/FormVariables&gt;</vt:lpwstr>
  </property>
  <property fmtid="{D5CDD505-2E9C-101B-9397-08002B2CF9AE}" pid="22" name="bfd13a4eab564ca1a3b0367262a8d615">
    <vt:lpwstr/>
  </property>
  <property fmtid="{D5CDD505-2E9C-101B-9397-08002B2CF9AE}" pid="23" name="Autor">
    <vt:lpwstr>197</vt:lpwstr>
  </property>
</Properties>
</file>