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showInkAnnotation="0" defaultThemeVersion="124226"/>
  <mc:AlternateContent xmlns:mc="http://schemas.openxmlformats.org/markup-compatibility/2006">
    <mc:Choice Requires="x15">
      <x15ac:absPath xmlns:x15ac="http://schemas.microsoft.com/office/spreadsheetml/2010/11/ac" url="https://infonet.ilb.int/sfo/FormularvorlagenRed/"/>
    </mc:Choice>
  </mc:AlternateContent>
  <xr:revisionPtr revIDLastSave="0" documentId="8_{D026111E-0FD2-476A-BAD6-CA616BB12975}" xr6:coauthVersionLast="36" xr6:coauthVersionMax="36" xr10:uidLastSave="{00000000-0000-0000-0000-000000000000}"/>
  <bookViews>
    <workbookView xWindow="1380" yWindow="-15" windowWidth="21660" windowHeight="8700" xr2:uid="{00000000-000D-0000-FFFF-FFFF00000000}"/>
  </bookViews>
  <sheets>
    <sheet name="Stundennachweis ProFIT 2023" sheetId="3" r:id="rId1"/>
    <sheet name="Daten" sheetId="4" state="hidden" r:id="rId2"/>
  </sheets>
  <definedNames>
    <definedName name="_xlnm.Print_Area" localSheetId="0">'Stundennachweis ProFIT 2023'!$A$1:$AM$43</definedName>
    <definedName name="Z_4C135FEA_2F01_49CE_B418_C8D43BEE6DF2_.wvu.PrintArea" localSheetId="0" hidden="1">'Stundennachweis ProFIT 2023'!$A$10:$AM$41</definedName>
  </definedNames>
  <calcPr calcId="191028"/>
  <customWorkbookViews>
    <customWorkbookView name="Heike Schüler - Persönliche Ansicht" guid="{4C135FEA-2F01-49CE-B418-C8D43BEE6DF2}" mergeInterval="0" personalView="1" maximized="1" windowWidth="1276" windowHeight="773" activeSheetId="1"/>
  </customWorkbookViews>
</workbook>
</file>

<file path=xl/calcChain.xml><?xml version="1.0" encoding="utf-8"?>
<calcChain xmlns="http://schemas.openxmlformats.org/spreadsheetml/2006/main">
  <c r="D35" i="4" l="1"/>
  <c r="C35" i="4"/>
  <c r="M33" i="4"/>
  <c r="L33" i="4"/>
  <c r="K33" i="4"/>
  <c r="J33" i="4"/>
  <c r="I33" i="4"/>
  <c r="H33" i="4"/>
  <c r="G33" i="4"/>
  <c r="F33" i="4"/>
  <c r="C33" i="4"/>
  <c r="B33" i="4"/>
  <c r="M32" i="4"/>
  <c r="L32" i="4"/>
  <c r="K32" i="4"/>
  <c r="J32" i="4"/>
  <c r="I32" i="4"/>
  <c r="H32" i="4"/>
  <c r="G32" i="4"/>
  <c r="F32" i="4"/>
  <c r="D32" i="4"/>
  <c r="C32" i="4"/>
  <c r="B32" i="4"/>
  <c r="M31" i="4"/>
  <c r="L31" i="4"/>
  <c r="K31" i="4"/>
  <c r="J31" i="4"/>
  <c r="H31" i="4"/>
  <c r="G31" i="4"/>
  <c r="F31" i="4"/>
  <c r="E31" i="4"/>
  <c r="D31" i="4"/>
  <c r="C31" i="4"/>
  <c r="B31" i="4"/>
  <c r="M30" i="4"/>
  <c r="L30" i="4"/>
  <c r="K30" i="4"/>
  <c r="J30" i="4"/>
  <c r="H30" i="4"/>
  <c r="G30" i="4"/>
  <c r="F30" i="4"/>
  <c r="E30" i="4"/>
  <c r="D30" i="4"/>
  <c r="C30" i="4"/>
  <c r="B30" i="4"/>
  <c r="M29" i="4"/>
  <c r="L29" i="4"/>
  <c r="K29" i="4"/>
  <c r="J29" i="4"/>
  <c r="H29" i="4"/>
  <c r="G29" i="4"/>
  <c r="F29" i="4"/>
  <c r="E29" i="4"/>
  <c r="D29" i="4"/>
  <c r="C29" i="4"/>
  <c r="B29" i="4"/>
  <c r="M28" i="4"/>
  <c r="L28" i="4"/>
  <c r="K28" i="4"/>
  <c r="J28" i="4"/>
  <c r="I28" i="4"/>
  <c r="H28" i="4"/>
  <c r="G28" i="4"/>
  <c r="F28" i="4"/>
  <c r="E28" i="4"/>
  <c r="D28" i="4"/>
  <c r="C28" i="4"/>
  <c r="B28" i="4"/>
  <c r="M27" i="4"/>
  <c r="L27" i="4"/>
  <c r="K27" i="4"/>
  <c r="J27" i="4"/>
  <c r="H27" i="4"/>
  <c r="G27" i="4"/>
  <c r="F27" i="4"/>
  <c r="E27" i="4"/>
  <c r="D27" i="4"/>
  <c r="C27" i="4"/>
  <c r="B27" i="4"/>
  <c r="M26" i="4"/>
  <c r="L26" i="4"/>
  <c r="K26" i="4"/>
  <c r="J26" i="4"/>
  <c r="H26" i="4"/>
  <c r="G26" i="4"/>
  <c r="F26" i="4"/>
  <c r="E26" i="4"/>
  <c r="D26" i="4"/>
  <c r="C26" i="4"/>
  <c r="B26" i="4"/>
  <c r="M25" i="4"/>
  <c r="L25" i="4"/>
  <c r="K25" i="4"/>
  <c r="J25" i="4"/>
  <c r="H25" i="4"/>
  <c r="G25" i="4"/>
  <c r="F25" i="4"/>
  <c r="E25" i="4"/>
  <c r="D25" i="4"/>
  <c r="C25" i="4"/>
  <c r="B25" i="4"/>
  <c r="M24" i="4"/>
  <c r="L24" i="4"/>
  <c r="K24" i="4"/>
  <c r="J24" i="4"/>
  <c r="I24" i="4"/>
  <c r="H24" i="4"/>
  <c r="G24" i="4"/>
  <c r="F24" i="4"/>
  <c r="E24" i="4"/>
  <c r="D24" i="4"/>
  <c r="C24" i="4"/>
  <c r="B24" i="4"/>
  <c r="M23" i="4"/>
  <c r="L23" i="4"/>
  <c r="K23" i="4"/>
  <c r="J23" i="4"/>
  <c r="H23" i="4"/>
  <c r="G23" i="4"/>
  <c r="F23" i="4"/>
  <c r="D23" i="4"/>
  <c r="C23" i="4"/>
  <c r="B23" i="4"/>
  <c r="M22" i="4"/>
  <c r="L22" i="4"/>
  <c r="K22" i="4"/>
  <c r="J22" i="4"/>
  <c r="I22" i="4"/>
  <c r="H22" i="4"/>
  <c r="G22" i="4"/>
  <c r="F22" i="4"/>
  <c r="C22" i="4"/>
  <c r="B22" i="4"/>
  <c r="M21" i="4"/>
  <c r="L21" i="4"/>
  <c r="K21" i="4"/>
  <c r="J21" i="4"/>
  <c r="I21" i="4"/>
  <c r="H21" i="4"/>
  <c r="G21" i="4"/>
  <c r="F21" i="4"/>
  <c r="E21" i="4"/>
  <c r="D21" i="4"/>
  <c r="C21" i="4"/>
  <c r="B21" i="4"/>
  <c r="D17" i="4"/>
  <c r="E17" i="4"/>
  <c r="E33" i="4"/>
  <c r="E16" i="4"/>
  <c r="E32" i="4"/>
  <c r="D16" i="4"/>
  <c r="I15" i="4"/>
  <c r="I31" i="4"/>
  <c r="I14" i="4"/>
  <c r="I30" i="4"/>
  <c r="I13" i="4"/>
  <c r="I29" i="4"/>
  <c r="I12" i="4"/>
  <c r="I11" i="4"/>
  <c r="I27" i="4"/>
  <c r="I10" i="4"/>
  <c r="I26" i="4"/>
  <c r="I9" i="4"/>
  <c r="I25" i="4"/>
  <c r="I8" i="4"/>
  <c r="I7" i="4"/>
  <c r="I23" i="4"/>
  <c r="E7" i="4"/>
  <c r="E23" i="4"/>
  <c r="D7" i="4"/>
  <c r="I6" i="4"/>
  <c r="D6" i="4"/>
  <c r="E6" i="4"/>
  <c r="E22" i="4"/>
  <c r="U5" i="4"/>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AM28" i="3"/>
  <c r="AM27" i="3"/>
  <c r="AM26" i="3"/>
  <c r="H25" i="3"/>
  <c r="A24" i="3"/>
  <c r="AM30" i="3"/>
  <c r="C38" i="4"/>
  <c r="C39" i="4"/>
  <c r="C43" i="4"/>
  <c r="D33" i="4"/>
  <c r="D22" i="4"/>
  <c r="C41" i="4"/>
  <c r="C45" i="4"/>
  <c r="C40" i="4"/>
  <c r="C44" i="4"/>
  <c r="G35" i="4"/>
  <c r="D37" i="4"/>
  <c r="E37" i="4"/>
  <c r="C46" i="4"/>
  <c r="I25" i="3"/>
  <c r="D38" i="4"/>
  <c r="F37" i="4"/>
  <c r="J25" i="3"/>
  <c r="D40" i="4"/>
  <c r="D44" i="4"/>
  <c r="D41" i="4"/>
  <c r="D45" i="4"/>
  <c r="E38" i="4"/>
  <c r="D39" i="4"/>
  <c r="D43" i="4"/>
  <c r="K25" i="3"/>
  <c r="G37" i="4"/>
  <c r="D46" i="4"/>
  <c r="E39" i="4"/>
  <c r="E43" i="4"/>
  <c r="E41" i="4"/>
  <c r="E45" i="4"/>
  <c r="F38" i="4"/>
  <c r="E40" i="4"/>
  <c r="E44" i="4"/>
  <c r="L25" i="3"/>
  <c r="H37" i="4"/>
  <c r="F41" i="4"/>
  <c r="F45" i="4"/>
  <c r="G38" i="4"/>
  <c r="F39" i="4"/>
  <c r="F43" i="4"/>
  <c r="F40" i="4"/>
  <c r="F44" i="4"/>
  <c r="E46" i="4"/>
  <c r="I37" i="4"/>
  <c r="M25" i="3"/>
  <c r="F46" i="4"/>
  <c r="G40" i="4"/>
  <c r="G44" i="4"/>
  <c r="G41" i="4"/>
  <c r="G45" i="4"/>
  <c r="H38" i="4"/>
  <c r="G39" i="4"/>
  <c r="G43" i="4"/>
  <c r="N25" i="3"/>
  <c r="J37" i="4"/>
  <c r="I38" i="4"/>
  <c r="H39" i="4"/>
  <c r="H43" i="4"/>
  <c r="H40" i="4"/>
  <c r="H44" i="4"/>
  <c r="H41" i="4"/>
  <c r="H45" i="4"/>
  <c r="G46" i="4"/>
  <c r="K37" i="4"/>
  <c r="O25" i="3"/>
  <c r="H46" i="4"/>
  <c r="I39" i="4"/>
  <c r="I43" i="4"/>
  <c r="I41" i="4"/>
  <c r="I45" i="4"/>
  <c r="J38" i="4"/>
  <c r="I40" i="4"/>
  <c r="I44" i="4"/>
  <c r="L37" i="4"/>
  <c r="P25" i="3"/>
  <c r="K38" i="4"/>
  <c r="J39" i="4"/>
  <c r="J43" i="4"/>
  <c r="J40" i="4"/>
  <c r="J44" i="4"/>
  <c r="J41" i="4"/>
  <c r="J45" i="4"/>
  <c r="I46" i="4"/>
  <c r="M37" i="4"/>
  <c r="Q25" i="3"/>
  <c r="J46" i="4"/>
  <c r="K41" i="4"/>
  <c r="K45" i="4"/>
  <c r="K39" i="4"/>
  <c r="K43" i="4"/>
  <c r="L38" i="4"/>
  <c r="K40" i="4"/>
  <c r="K44" i="4"/>
  <c r="R25" i="3"/>
  <c r="N37" i="4"/>
  <c r="L39" i="4"/>
  <c r="L43" i="4"/>
  <c r="L41" i="4"/>
  <c r="L45" i="4"/>
  <c r="L40" i="4"/>
  <c r="L44" i="4"/>
  <c r="M38" i="4"/>
  <c r="K46" i="4"/>
  <c r="S25" i="3"/>
  <c r="O37" i="4"/>
  <c r="M40" i="4"/>
  <c r="M44" i="4"/>
  <c r="N38" i="4"/>
  <c r="M39" i="4"/>
  <c r="M43" i="4"/>
  <c r="M41" i="4"/>
  <c r="M45" i="4"/>
  <c r="L46" i="4"/>
  <c r="P37" i="4"/>
  <c r="T25" i="3"/>
  <c r="M46" i="4"/>
  <c r="N40" i="4"/>
  <c r="N44" i="4"/>
  <c r="N41" i="4"/>
  <c r="N45" i="4"/>
  <c r="O38" i="4"/>
  <c r="N39" i="4"/>
  <c r="N43" i="4"/>
  <c r="Q37" i="4"/>
  <c r="U25" i="3"/>
  <c r="O39" i="4"/>
  <c r="O43" i="4"/>
  <c r="O41" i="4"/>
  <c r="O45" i="4"/>
  <c r="O40" i="4"/>
  <c r="O44" i="4"/>
  <c r="P38" i="4"/>
  <c r="N46" i="4"/>
  <c r="V25" i="3"/>
  <c r="R37" i="4"/>
  <c r="P41" i="4"/>
  <c r="P45" i="4"/>
  <c r="P40" i="4"/>
  <c r="P44" i="4"/>
  <c r="Q38" i="4"/>
  <c r="P39" i="4"/>
  <c r="P43" i="4"/>
  <c r="O46" i="4"/>
  <c r="W25" i="3"/>
  <c r="S37" i="4"/>
  <c r="P46" i="4"/>
  <c r="Q39" i="4"/>
  <c r="Q43" i="4"/>
  <c r="Q40" i="4"/>
  <c r="Q44" i="4"/>
  <c r="Q41" i="4"/>
  <c r="Q45" i="4"/>
  <c r="R38" i="4"/>
  <c r="X25" i="3"/>
  <c r="T37" i="4"/>
  <c r="Q46" i="4"/>
  <c r="R41" i="4"/>
  <c r="R45" i="4"/>
  <c r="R39" i="4"/>
  <c r="R43" i="4"/>
  <c r="R40" i="4"/>
  <c r="R44" i="4"/>
  <c r="S38" i="4"/>
  <c r="U37" i="4"/>
  <c r="Y25" i="3"/>
  <c r="R46" i="4"/>
  <c r="S41" i="4"/>
  <c r="S45" i="4"/>
  <c r="T38" i="4"/>
  <c r="S39" i="4"/>
  <c r="S43" i="4"/>
  <c r="S40" i="4"/>
  <c r="S44" i="4"/>
  <c r="V37" i="4"/>
  <c r="Z25" i="3"/>
  <c r="S46" i="4"/>
  <c r="T40" i="4"/>
  <c r="T44" i="4"/>
  <c r="T41" i="4"/>
  <c r="T45" i="4"/>
  <c r="U38" i="4"/>
  <c r="T39" i="4"/>
  <c r="T43" i="4"/>
  <c r="W37" i="4"/>
  <c r="AA25" i="3"/>
  <c r="U39" i="4"/>
  <c r="U43" i="4"/>
  <c r="U40" i="4"/>
  <c r="U44" i="4"/>
  <c r="U41" i="4"/>
  <c r="U45" i="4"/>
  <c r="V38" i="4"/>
  <c r="T46" i="4"/>
  <c r="AB25" i="3"/>
  <c r="X37" i="4"/>
  <c r="V41" i="4"/>
  <c r="V45" i="4"/>
  <c r="W38" i="4"/>
  <c r="V39" i="4"/>
  <c r="V43" i="4"/>
  <c r="V40" i="4"/>
  <c r="V44" i="4"/>
  <c r="U46" i="4"/>
  <c r="Y37" i="4"/>
  <c r="AC25" i="3"/>
  <c r="V46" i="4"/>
  <c r="W39" i="4"/>
  <c r="W43" i="4"/>
  <c r="W40" i="4"/>
  <c r="W44" i="4"/>
  <c r="W41" i="4"/>
  <c r="W45" i="4"/>
  <c r="X38" i="4"/>
  <c r="AD25" i="3"/>
  <c r="Z37" i="4"/>
  <c r="W46" i="4"/>
  <c r="X40" i="4"/>
  <c r="X44" i="4"/>
  <c r="X39" i="4"/>
  <c r="X43" i="4"/>
  <c r="X41" i="4"/>
  <c r="X45" i="4"/>
  <c r="Y38" i="4"/>
  <c r="AA37" i="4"/>
  <c r="AE25" i="3"/>
  <c r="X46" i="4"/>
  <c r="Y39" i="4"/>
  <c r="Y43" i="4"/>
  <c r="Y41" i="4"/>
  <c r="Y45" i="4"/>
  <c r="Y40" i="4"/>
  <c r="Y44" i="4"/>
  <c r="Z38" i="4"/>
  <c r="AF25" i="3"/>
  <c r="AB37" i="4"/>
  <c r="Y46" i="4"/>
  <c r="AA38" i="4"/>
  <c r="Z39" i="4"/>
  <c r="Z43" i="4"/>
  <c r="Z40" i="4"/>
  <c r="Z44" i="4"/>
  <c r="Z41" i="4"/>
  <c r="Z45" i="4"/>
  <c r="AC37" i="4"/>
  <c r="AG25" i="3"/>
  <c r="Z46" i="4"/>
  <c r="AA41" i="4"/>
  <c r="AA45" i="4"/>
  <c r="AA39" i="4"/>
  <c r="AA43" i="4"/>
  <c r="AB38" i="4"/>
  <c r="AA40" i="4"/>
  <c r="AA44" i="4"/>
  <c r="AH25" i="3"/>
  <c r="AD37" i="4"/>
  <c r="AB41" i="4"/>
  <c r="AB45" i="4"/>
  <c r="AC38" i="4"/>
  <c r="AB39" i="4"/>
  <c r="AB43" i="4"/>
  <c r="AB40" i="4"/>
  <c r="AB44" i="4"/>
  <c r="AA46" i="4"/>
  <c r="AI25" i="3"/>
  <c r="AE37" i="4"/>
  <c r="AB46" i="4"/>
  <c r="AC40" i="4"/>
  <c r="AC44" i="4"/>
  <c r="AC41" i="4"/>
  <c r="AC45" i="4"/>
  <c r="AD38" i="4"/>
  <c r="AC39" i="4"/>
  <c r="AC43" i="4"/>
  <c r="AF37" i="4"/>
  <c r="AJ25" i="3"/>
  <c r="AD41" i="4"/>
  <c r="AD45" i="4"/>
  <c r="AE38" i="4"/>
  <c r="AD39" i="4"/>
  <c r="AD43" i="4"/>
  <c r="AD40" i="4"/>
  <c r="AD44" i="4"/>
  <c r="AC46" i="4"/>
  <c r="AG37" i="4"/>
  <c r="AL25" i="3"/>
  <c r="AK25" i="3"/>
  <c r="AD46" i="4"/>
  <c r="AE39" i="4"/>
  <c r="AE43" i="4"/>
  <c r="AF38" i="4"/>
  <c r="AE40" i="4"/>
  <c r="AE44" i="4"/>
  <c r="AE41" i="4"/>
  <c r="AE45" i="4"/>
  <c r="AF41" i="4"/>
  <c r="AF45" i="4"/>
  <c r="AF40" i="4"/>
  <c r="AF44" i="4"/>
  <c r="AG38" i="4"/>
  <c r="AF39" i="4"/>
  <c r="AF43" i="4"/>
  <c r="AE46" i="4"/>
  <c r="AG41" i="4"/>
  <c r="AG45" i="4"/>
  <c r="AG39" i="4"/>
  <c r="AG43" i="4"/>
  <c r="AG40" i="4"/>
  <c r="AG44" i="4"/>
  <c r="AF46" i="4"/>
  <c r="AG46" i="4"/>
</calcChain>
</file>

<file path=xl/sharedStrings.xml><?xml version="1.0" encoding="utf-8"?>
<sst xmlns="http://schemas.openxmlformats.org/spreadsheetml/2006/main" count="75" uniqueCount="72">
  <si>
    <r>
      <t xml:space="preserve">STUNDENNACHWEIS     </t>
    </r>
    <r>
      <rPr>
        <sz val="10"/>
        <color theme="1"/>
        <rFont val="Arial"/>
        <family val="2"/>
      </rPr>
      <t>*Für beschäftigte Mitarbeitende in Vorhaben ProFIT Brandenburg 2023.</t>
    </r>
    <r>
      <rPr>
        <b/>
        <sz val="20"/>
        <color theme="1"/>
        <rFont val="Arial"/>
        <family val="2"/>
      </rPr>
      <t xml:space="preserve"> </t>
    </r>
  </si>
  <si>
    <t>Anlage zum Mittelabruf/Verwendungsnachweis</t>
  </si>
  <si>
    <t>Zuwendungsempfangende/r (ZWE):</t>
  </si>
  <si>
    <t>Antragsnummer (Zuschuss):</t>
  </si>
  <si>
    <t>Antragsnummer (Darlehen FuE):</t>
  </si>
  <si>
    <t>Antragsnummer (Darlehen Markt):</t>
  </si>
  <si>
    <t>Bitte das Dokument ausdrucken, unterschreiben, einscannen und auf Anforderung der ILB über das Kundenportal einreichen. Das Original ist aufzubewahren.</t>
  </si>
  <si>
    <t>Vorhaben:</t>
  </si>
  <si>
    <t>Monat / Jahr:</t>
  </si>
  <si>
    <t>Januar</t>
  </si>
  <si>
    <t>Mitarbeitende/r (Name, Vorname):</t>
  </si>
  <si>
    <r>
      <t xml:space="preserve">Die geleisteten Arbeitsstunden sind täglich zu erfassen. Der/Die ZWE hat dafür Sorge zu tragen, dass nur vorhabenbezogene Tätigkeiten gemäß Antrag bzw. Richtlinie abgerechnet werden und dass die Vorhabenstunden auch tatsächlich vom ZWE bezahlt werden. Zudem sind die Stundennachweise im 4-Augen-Prinzip von Mitarbeitenden und Vorgesetzten zu unterzeichnen. Zuwendungsfähig sind maximal 10 Stunden pro Tag, bei maximal 1.720 h/Kalenderjahr für Vollzeitstellen (für Teilzeitstellen entsprechend anteilig). </t>
    </r>
    <r>
      <rPr>
        <b/>
        <sz val="14"/>
        <color theme="1"/>
        <rFont val="Arial"/>
        <family val="2"/>
      </rPr>
      <t>Sollten mehr als 10 Stunden abgerechnet werden, erfolgt regelmäßig eine Kürzung dieser Stunden bei den Projektstunden!</t>
    </r>
    <r>
      <rPr>
        <sz val="14"/>
        <color theme="1"/>
        <rFont val="Arial"/>
        <family val="2"/>
      </rPr>
      <t xml:space="preserve"> 
Bei Förderung mehrerer Phasen sind die geleisteten Projektstunden nach den im Bescheid festgelegten Arbeitspaketen auf die maximal drei Tätigkeitskategorien aufzuteilen</t>
    </r>
    <r>
      <rPr>
        <vertAlign val="superscript"/>
        <sz val="14"/>
        <color theme="1"/>
        <rFont val="Arial"/>
        <family val="2"/>
      </rPr>
      <t>1</t>
    </r>
    <r>
      <rPr>
        <sz val="14"/>
        <color theme="1"/>
        <rFont val="Arial"/>
        <family val="2"/>
      </rPr>
      <t xml:space="preserve">. Es ist darauf zu achten, dass die abgerechneten Arbeitspakete (AP) den Phasen und dem Projektfortschritt und die abgerechneten Tätigkeiten den Arbeitspaketen entsprechen. </t>
    </r>
    <r>
      <rPr>
        <b/>
        <sz val="14"/>
        <color theme="1"/>
        <rFont val="Arial"/>
        <family val="2"/>
      </rPr>
      <t xml:space="preserve"> </t>
    </r>
  </si>
  <si>
    <t>Projekt-bez. Std.</t>
  </si>
  <si>
    <t>Tätigkeiten</t>
  </si>
  <si>
    <t>AP-Nr. lt. Bescheid</t>
  </si>
  <si>
    <t>AP-Nr.lt. Abrechnung</t>
  </si>
  <si>
    <t>Tätigkeitsbeschreibung (stichwortartig)</t>
  </si>
  <si>
    <t>projektbez. Tätigkeiten 
iF (industrielle Forschung)</t>
  </si>
  <si>
    <t>projektbez. Tätigkeiten
eE (experimentelle Entwicklung)</t>
  </si>
  <si>
    <t>projektbez. Tätigkeiten 
Markt (Markteinführung)</t>
  </si>
  <si>
    <t>weitere nicht projektbezogene Tätigkeiten</t>
  </si>
  <si>
    <t>Gesamtstunden pro Tag</t>
  </si>
  <si>
    <t>Name, Unterschrift der/s Vorgesetzten</t>
  </si>
  <si>
    <t>Unterschrift der/s Mitarbeitenden</t>
  </si>
  <si>
    <t xml:space="preserve">      </t>
  </si>
  <si>
    <r>
      <rPr>
        <vertAlign val="superscript"/>
        <sz val="11"/>
        <color theme="1"/>
        <rFont val="Arial"/>
        <family val="2"/>
      </rPr>
      <t>1</t>
    </r>
    <r>
      <rPr>
        <sz val="11"/>
        <color theme="1"/>
        <rFont val="Arial"/>
        <family val="2"/>
      </rPr>
      <t xml:space="preserve"> Sofern Minuten erfasst werden, erfolgt diese Angabe dezimal, kaufmännisch gerundet (z. B. für 90 Minuten = 1,5 Stunden oder für 100 Minuten = 1,67 Stunden).</t>
    </r>
  </si>
  <si>
    <t>gesetzliche Feiertage Land Brandenburg</t>
  </si>
  <si>
    <t>Neujahr</t>
  </si>
  <si>
    <t>Karfreitag</t>
  </si>
  <si>
    <t>Ostersonntag</t>
  </si>
  <si>
    <t>Ostermontag</t>
  </si>
  <si>
    <t>Tag der Arbeit</t>
  </si>
  <si>
    <t>Christi Himmelfahrt</t>
  </si>
  <si>
    <t>Pfingstsonntag</t>
  </si>
  <si>
    <t>Pfingstmontag</t>
  </si>
  <si>
    <t>Tag der deutschen Einheit</t>
  </si>
  <si>
    <t>Reformationstag</t>
  </si>
  <si>
    <t>1. Weihnachtstag</t>
  </si>
  <si>
    <t>2. Weihnachtstag</t>
  </si>
  <si>
    <t>Index</t>
  </si>
  <si>
    <t>Tag</t>
  </si>
  <si>
    <t>Monat</t>
  </si>
  <si>
    <t>Sonntag</t>
  </si>
  <si>
    <t>Montag</t>
  </si>
  <si>
    <t>Februar</t>
  </si>
  <si>
    <t>Dienstag</t>
  </si>
  <si>
    <t>März</t>
  </si>
  <si>
    <t>Mittwoch</t>
  </si>
  <si>
    <t>April</t>
  </si>
  <si>
    <t>Donnerstag</t>
  </si>
  <si>
    <t>Mai</t>
  </si>
  <si>
    <t>Freitag</t>
  </si>
  <si>
    <t>Juni</t>
  </si>
  <si>
    <t>Sonnabend</t>
  </si>
  <si>
    <t>Juli</t>
  </si>
  <si>
    <t>August</t>
  </si>
  <si>
    <t>Jahr</t>
  </si>
  <si>
    <t>September</t>
  </si>
  <si>
    <t>Oktober</t>
  </si>
  <si>
    <t>November</t>
  </si>
  <si>
    <t>Dezember</t>
  </si>
  <si>
    <t>zugehörige Wochentage</t>
  </si>
  <si>
    <t>aktuelle Auswahl</t>
  </si>
  <si>
    <t>Tage im Monat</t>
  </si>
  <si>
    <t>Datum</t>
  </si>
  <si>
    <t>Sonnabend?</t>
  </si>
  <si>
    <t>Sonntag?</t>
  </si>
  <si>
    <t>Feiertag?</t>
  </si>
  <si>
    <t>Ausgabe 1</t>
  </si>
  <si>
    <t>Ausgabe 2</t>
  </si>
  <si>
    <t>Ausgabe 3</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</si>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</sst>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Red]0.00"/>
    <numFmt numFmtId="166" formatCode="mmmm\ yyyy"/>
    <numFmt numFmtId="167" formatCode="d"/>
  </numFmts>
  <fonts count="25">
    <font>
      <sz val="11"/>
      <color theme="1"/>
      <name val="Calibri"/>
      <family val="2"/>
      <scheme val="minor"/>
    </font>
    <font>
      <sz val="11"/>
      <color theme="1"/>
      <name val="Arial"/>
      <family val="2"/>
    </font>
    <font>
      <sz val="16"/>
      <color theme="1"/>
      <name val="Arial"/>
      <family val="2"/>
    </font>
    <font>
      <sz val="12"/>
      <color theme="1"/>
      <name val="Arial"/>
      <family val="2"/>
    </font>
    <font>
      <vertAlign val="superscript"/>
      <sz val="11"/>
      <color theme="1"/>
      <name val="Arial"/>
      <family val="2"/>
    </font>
    <font>
      <b/>
      <sz val="11"/>
      <color theme="1"/>
      <name val="Arial"/>
      <family val="2"/>
    </font>
    <font>
      <sz val="9"/>
      <color theme="1"/>
      <name val="Arial"/>
      <family val="2"/>
    </font>
    <font>
      <sz val="8"/>
      <color theme="1"/>
      <name val="Arial"/>
      <family val="2"/>
    </font>
    <font>
      <b/>
      <sz val="9"/>
      <color theme="1"/>
      <name val="Arial"/>
      <family val="2"/>
    </font>
    <font>
      <b/>
      <sz val="14"/>
      <color theme="1"/>
      <name val="Arial"/>
      <family val="2"/>
    </font>
    <font>
      <sz val="14"/>
      <color theme="1"/>
      <name val="Arial"/>
      <family val="2"/>
    </font>
    <font>
      <b/>
      <sz val="20"/>
      <color theme="1"/>
      <name val="Arial"/>
      <family val="2"/>
    </font>
    <font>
      <sz val="20"/>
      <color theme="1"/>
      <name val="Arial"/>
      <family val="2"/>
    </font>
    <font>
      <sz val="14"/>
      <color theme="1"/>
      <name val="Calibri"/>
      <family val="2"/>
      <scheme val="minor"/>
    </font>
    <font>
      <sz val="16"/>
      <color theme="1"/>
      <name val="Calibri"/>
      <family val="2"/>
      <scheme val="minor"/>
    </font>
    <font>
      <vertAlign val="superscript"/>
      <sz val="14"/>
      <color theme="1"/>
      <name val="Arial"/>
      <family val="2"/>
    </font>
    <font>
      <sz val="11"/>
      <color theme="1"/>
      <name val="Calibri"/>
      <family val="2"/>
      <scheme val="minor"/>
    </font>
    <font>
      <sz val="10"/>
      <color theme="1"/>
      <name val="Arial"/>
      <family val="2"/>
    </font>
    <font>
      <b/>
      <sz val="10"/>
      <color theme="1"/>
      <name val="Arial"/>
      <family val="2"/>
    </font>
    <font>
      <sz val="13"/>
      <color theme="1"/>
      <name val="Arial"/>
      <family val="2"/>
    </font>
    <font>
      <sz val="13"/>
      <color theme="1"/>
      <name val="Calibri"/>
      <family val="2"/>
      <scheme val="minor"/>
    </font>
    <font>
      <b/>
      <sz val="11"/>
      <color theme="1"/>
      <name val="Calibri"/>
      <family val="2"/>
      <scheme val="minor"/>
    </font>
    <font>
      <sz val="10.5"/>
      <color theme="1"/>
      <name val="Arial"/>
      <family val="2"/>
    </font>
    <font>
      <b/>
      <sz val="10.5"/>
      <color theme="1"/>
      <name val="Arial"/>
      <family val="2"/>
    </font>
    <font>
      <sz val="14"/>
      <name val="Arial"/>
      <family val="2"/>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4" fontId="16" fillId="0" borderId="0" applyFont="0" applyFill="0" applyBorder="0" applyAlignment="0" applyProtection="0"/>
  </cellStyleXfs>
  <cellXfs count="133">
    <xf numFmtId="0" fontId="0" fillId="0" borderId="0" xfId="0"/>
    <xf numFmtId="0" fontId="1" fillId="2" borderId="0" xfId="0" applyFont="1" applyFill="1" applyAlignment="1" applyProtection="1">
      <alignment horizontal="center" vertical="center"/>
      <protection hidden="1"/>
    </xf>
    <xf numFmtId="0" fontId="1" fillId="0" borderId="0" xfId="0" applyFont="1" applyProtection="1">
      <protection hidden="1"/>
    </xf>
    <xf numFmtId="0" fontId="1" fillId="0" borderId="0" xfId="0" applyFont="1"/>
    <xf numFmtId="0" fontId="5" fillId="0" borderId="0" xfId="0" applyFont="1"/>
    <xf numFmtId="0" fontId="6" fillId="0" borderId="0" xfId="0" applyFont="1"/>
    <xf numFmtId="0" fontId="6" fillId="0" borderId="0" xfId="0" applyFont="1" applyAlignment="1">
      <alignment wrapText="1"/>
    </xf>
    <xf numFmtId="0" fontId="10" fillId="0" borderId="0" xfId="0" applyFont="1" applyProtection="1">
      <protection hidden="1"/>
    </xf>
    <xf numFmtId="0" fontId="10" fillId="2" borderId="0" xfId="0" applyFont="1" applyFill="1" applyAlignment="1" applyProtection="1">
      <alignment horizontal="center" vertical="center"/>
      <protection hidden="1"/>
    </xf>
    <xf numFmtId="0" fontId="10" fillId="0" borderId="0" xfId="0" applyFont="1"/>
    <xf numFmtId="0" fontId="22" fillId="0" borderId="0" xfId="0" applyFont="1"/>
    <xf numFmtId="0" fontId="23" fillId="0" borderId="0" xfId="0" applyFont="1"/>
    <xf numFmtId="14" fontId="17" fillId="0" borderId="0" xfId="0" applyNumberFormat="1" applyFont="1"/>
    <xf numFmtId="14" fontId="0" fillId="0" borderId="0" xfId="0" applyNumberFormat="1"/>
    <xf numFmtId="0" fontId="17" fillId="4" borderId="2" xfId="0" applyFont="1" applyFill="1" applyBorder="1"/>
    <xf numFmtId="0" fontId="5" fillId="4" borderId="0" xfId="0" applyFont="1" applyFill="1"/>
    <xf numFmtId="0" fontId="0" fillId="4" borderId="0" xfId="0" applyFill="1"/>
    <xf numFmtId="0" fontId="22" fillId="4" borderId="0" xfId="0" applyFont="1" applyFill="1"/>
    <xf numFmtId="0" fontId="1" fillId="4" borderId="0" xfId="0" applyFont="1" applyFill="1"/>
    <xf numFmtId="0" fontId="21" fillId="0" borderId="0" xfId="0" applyFont="1"/>
    <xf numFmtId="14" fontId="17" fillId="4" borderId="2" xfId="0" applyNumberFormat="1" applyFont="1" applyFill="1" applyBorder="1"/>
    <xf numFmtId="0" fontId="17" fillId="2" borderId="2" xfId="0" applyFont="1" applyFill="1" applyBorder="1"/>
    <xf numFmtId="14" fontId="0" fillId="4" borderId="2" xfId="0" applyNumberFormat="1" applyFill="1" applyBorder="1"/>
    <xf numFmtId="0" fontId="22" fillId="0" borderId="0" xfId="0" applyFont="1" applyAlignment="1">
      <alignment horizontal="center" textRotation="90"/>
    </xf>
    <xf numFmtId="0" fontId="23" fillId="4" borderId="2" xfId="0" applyFont="1" applyFill="1" applyBorder="1"/>
    <xf numFmtId="0" fontId="0" fillId="4" borderId="2" xfId="0" applyFill="1" applyBorder="1" applyAlignment="1">
      <alignment horizontal="left"/>
    </xf>
    <xf numFmtId="0" fontId="0" fillId="4" borderId="10" xfId="0" applyFill="1" applyBorder="1" applyAlignment="1" applyProtection="1">
      <alignment horizontal="center"/>
      <protection locked="0"/>
    </xf>
    <xf numFmtId="0" fontId="18" fillId="4" borderId="2" xfId="0" applyFont="1" applyFill="1" applyBorder="1"/>
    <xf numFmtId="1" fontId="21" fillId="4" borderId="2" xfId="0" applyNumberFormat="1" applyFont="1" applyFill="1" applyBorder="1"/>
    <xf numFmtId="0" fontId="23" fillId="0" borderId="0" xfId="0" applyFont="1" applyAlignment="1">
      <alignment horizontal="right"/>
    </xf>
    <xf numFmtId="0" fontId="21" fillId="4" borderId="2" xfId="0" applyFont="1" applyFill="1" applyBorder="1"/>
    <xf numFmtId="0" fontId="22" fillId="4" borderId="2" xfId="0" applyFont="1" applyFill="1" applyBorder="1"/>
    <xf numFmtId="0" fontId="17" fillId="4" borderId="2" xfId="0" applyFont="1" applyFill="1" applyBorder="1" applyAlignment="1">
      <alignment horizontal="center"/>
    </xf>
    <xf numFmtId="14" fontId="17" fillId="4" borderId="2" xfId="0" applyNumberFormat="1" applyFont="1" applyFill="1" applyBorder="1" applyAlignment="1">
      <alignment horizontal="center"/>
    </xf>
    <xf numFmtId="0" fontId="17" fillId="4" borderId="2" xfId="0" applyFont="1" applyFill="1" applyBorder="1" applyAlignment="1">
      <alignment horizontal="center" vertical="center"/>
    </xf>
    <xf numFmtId="0" fontId="22" fillId="4" borderId="2" xfId="0" applyFont="1" applyFill="1" applyBorder="1" applyAlignment="1">
      <alignment horizontal="center" vertical="center"/>
    </xf>
    <xf numFmtId="166" fontId="2" fillId="2" borderId="2" xfId="0" applyNumberFormat="1" applyFont="1" applyFill="1" applyBorder="1" applyAlignment="1" applyProtection="1">
      <alignment vertical="center"/>
      <protection locked="0"/>
    </xf>
    <xf numFmtId="1" fontId="2" fillId="2" borderId="2" xfId="0" applyNumberFormat="1" applyFont="1" applyFill="1" applyBorder="1" applyAlignment="1" applyProtection="1">
      <alignment horizontal="left" vertical="center"/>
      <protection locked="0"/>
    </xf>
    <xf numFmtId="0" fontId="1" fillId="5" borderId="0" xfId="0" applyFont="1" applyFill="1"/>
    <xf numFmtId="0" fontId="10" fillId="5" borderId="0" xfId="0" applyFont="1" applyFill="1" applyAlignment="1">
      <alignment vertical="center"/>
    </xf>
    <xf numFmtId="0" fontId="10" fillId="5" borderId="0" xfId="0" applyFont="1" applyFill="1" applyAlignment="1">
      <alignment horizontal="left" vertical="center"/>
    </xf>
    <xf numFmtId="0" fontId="2" fillId="5" borderId="0" xfId="0" applyFont="1" applyFill="1" applyAlignment="1">
      <alignment vertical="center"/>
    </xf>
    <xf numFmtId="0" fontId="0" fillId="5" borderId="0" xfId="0" applyFill="1" applyAlignment="1">
      <alignment vertical="center"/>
    </xf>
    <xf numFmtId="0" fontId="10" fillId="5" borderId="0" xfId="0" applyFont="1" applyFill="1"/>
    <xf numFmtId="0" fontId="0" fillId="5" borderId="9" xfId="0" applyFill="1" applyBorder="1" applyAlignment="1">
      <alignment vertical="center"/>
    </xf>
    <xf numFmtId="0" fontId="3" fillId="5" borderId="0" xfId="0" applyFont="1" applyFill="1"/>
    <xf numFmtId="0" fontId="1" fillId="5" borderId="0" xfId="0" applyFont="1" applyFill="1" applyAlignment="1">
      <alignment horizontal="center" vertical="center"/>
    </xf>
    <xf numFmtId="0" fontId="10" fillId="5" borderId="0" xfId="0" applyFont="1" applyFill="1" applyAlignment="1">
      <alignment wrapText="1" shrinkToFit="1"/>
    </xf>
    <xf numFmtId="49" fontId="10" fillId="5" borderId="0" xfId="0" applyNumberFormat="1" applyFont="1" applyFill="1" applyAlignment="1">
      <alignment horizontal="left" vertical="center"/>
    </xf>
    <xf numFmtId="1" fontId="2" fillId="5" borderId="0" xfId="0" applyNumberFormat="1" applyFont="1" applyFill="1" applyAlignment="1">
      <alignment horizontal="left" vertical="center"/>
    </xf>
    <xf numFmtId="166" fontId="2" fillId="5" borderId="0" xfId="0" applyNumberFormat="1" applyFont="1" applyFill="1" applyAlignment="1">
      <alignment vertical="center"/>
    </xf>
    <xf numFmtId="0" fontId="0" fillId="5" borderId="0" xfId="0" applyFill="1" applyAlignment="1">
      <alignment horizontal="left"/>
    </xf>
    <xf numFmtId="0" fontId="3" fillId="5" borderId="0" xfId="0" applyFont="1" applyFill="1" applyAlignment="1">
      <alignment horizontal="left" vertical="center"/>
    </xf>
    <xf numFmtId="9" fontId="2" fillId="5" borderId="0" xfId="1" applyNumberFormat="1" applyFont="1" applyFill="1" applyAlignment="1">
      <alignment vertical="center"/>
    </xf>
    <xf numFmtId="164" fontId="2" fillId="5" borderId="0" xfId="1" applyFont="1" applyFill="1" applyAlignment="1">
      <alignment vertical="center"/>
    </xf>
    <xf numFmtId="0" fontId="19" fillId="5" borderId="0" xfId="0" applyFont="1" applyFill="1" applyAlignment="1">
      <alignment horizontal="left" vertical="center"/>
    </xf>
    <xf numFmtId="0" fontId="20" fillId="5" borderId="0" xfId="0" applyFont="1" applyFill="1" applyAlignment="1">
      <alignment horizontal="left" vertical="center"/>
    </xf>
    <xf numFmtId="0" fontId="20" fillId="5" borderId="0" xfId="0" applyFont="1" applyFill="1" applyAlignment="1">
      <alignment horizontal="left"/>
    </xf>
    <xf numFmtId="0" fontId="2" fillId="5" borderId="0" xfId="0" applyFont="1" applyFill="1" applyAlignment="1">
      <alignment horizontal="center" vertical="center"/>
    </xf>
    <xf numFmtId="0" fontId="10" fillId="5" borderId="1" xfId="0" applyFont="1" applyFill="1" applyBorder="1" applyAlignment="1">
      <alignment horizontal="justify" vertical="center" wrapText="1"/>
    </xf>
    <xf numFmtId="0" fontId="10" fillId="5" borderId="0" xfId="0" applyFont="1" applyFill="1" applyAlignment="1">
      <alignment horizontal="justify" vertical="center" wrapText="1"/>
    </xf>
    <xf numFmtId="0" fontId="6" fillId="3" borderId="5" xfId="0" applyFont="1" applyFill="1" applyBorder="1" applyAlignment="1">
      <alignment horizontal="left" vertical="center"/>
    </xf>
    <xf numFmtId="0" fontId="6" fillId="3" borderId="2" xfId="0" applyFont="1" applyFill="1" applyBorder="1" applyAlignment="1">
      <alignment horizontal="center" vertical="center"/>
    </xf>
    <xf numFmtId="0" fontId="6" fillId="3" borderId="2" xfId="0" applyFont="1" applyFill="1" applyBorder="1" applyAlignment="1">
      <alignment horizontal="left" vertical="center"/>
    </xf>
    <xf numFmtId="167" fontId="6" fillId="3" borderId="2" xfId="0" applyNumberFormat="1" applyFont="1" applyFill="1" applyBorder="1" applyAlignment="1">
      <alignment horizontal="center" vertical="center"/>
    </xf>
    <xf numFmtId="0" fontId="6" fillId="3" borderId="5" xfId="0" applyFont="1" applyFill="1" applyBorder="1" applyAlignment="1">
      <alignment horizontal="left" vertical="center" wrapText="1"/>
    </xf>
    <xf numFmtId="2" fontId="17" fillId="3" borderId="7" xfId="0" applyNumberFormat="1" applyFont="1" applyFill="1" applyBorder="1" applyAlignment="1">
      <alignment horizontal="right" wrapText="1"/>
    </xf>
    <xf numFmtId="2" fontId="17" fillId="3" borderId="2" xfId="0" applyNumberFormat="1" applyFont="1" applyFill="1" applyBorder="1" applyAlignment="1">
      <alignment horizontal="right" wrapText="1"/>
    </xf>
    <xf numFmtId="0" fontId="17" fillId="3" borderId="6" xfId="0" applyFont="1" applyFill="1" applyBorder="1" applyAlignment="1">
      <alignment wrapText="1"/>
    </xf>
    <xf numFmtId="165" fontId="18" fillId="3" borderId="2" xfId="0" applyNumberFormat="1" applyFont="1" applyFill="1" applyBorder="1" applyAlignment="1">
      <alignment horizontal="right" vertical="center"/>
    </xf>
    <xf numFmtId="0" fontId="1" fillId="5" borderId="0" xfId="0" applyFont="1" applyFill="1" applyAlignment="1">
      <alignment horizontal="left" vertical="center"/>
    </xf>
    <xf numFmtId="0" fontId="1" fillId="5" borderId="0" xfId="0" applyFont="1" applyFill="1" applyAlignment="1">
      <alignment vertical="center"/>
    </xf>
    <xf numFmtId="0" fontId="6" fillId="5" borderId="0" xfId="0" applyFont="1" applyFill="1" applyAlignment="1">
      <alignment vertical="top"/>
    </xf>
    <xf numFmtId="0" fontId="6" fillId="5" borderId="0" xfId="0" applyFont="1" applyFill="1"/>
    <xf numFmtId="49" fontId="17" fillId="0" borderId="2" xfId="0" applyNumberFormat="1" applyFont="1" applyBorder="1" applyAlignment="1" applyProtection="1">
      <alignment horizontal="center" vertical="center" wrapText="1"/>
      <protection locked="0"/>
    </xf>
    <xf numFmtId="2" fontId="17" fillId="0" borderId="2" xfId="0" applyNumberFormat="1" applyFont="1" applyBorder="1" applyAlignment="1" applyProtection="1">
      <alignment horizontal="right" vertical="center"/>
      <protection locked="0"/>
    </xf>
    <xf numFmtId="0" fontId="1" fillId="2" borderId="11"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5" borderId="0" xfId="0" applyFont="1" applyFill="1" applyAlignment="1">
      <alignment horizontal="center" vertical="center"/>
    </xf>
    <xf numFmtId="0" fontId="11" fillId="5" borderId="0" xfId="0" applyFont="1" applyFill="1" applyAlignment="1">
      <alignment vertical="center"/>
    </xf>
    <xf numFmtId="0" fontId="6" fillId="5" borderId="0" xfId="0" applyFont="1" applyFill="1" applyAlignment="1">
      <alignment vertical="top"/>
    </xf>
    <xf numFmtId="0" fontId="0" fillId="5" borderId="0" xfId="0" applyFill="1" applyAlignment="1">
      <alignment vertical="top"/>
    </xf>
    <xf numFmtId="0" fontId="2"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0" fontId="24" fillId="5" borderId="0" xfId="0" applyFont="1" applyFill="1" applyAlignment="1">
      <alignment horizontal="left" vertical="center"/>
    </xf>
    <xf numFmtId="0" fontId="10" fillId="5" borderId="0" xfId="0" applyFont="1" applyFill="1" applyAlignment="1">
      <alignment horizontal="left" vertical="center"/>
    </xf>
    <xf numFmtId="0" fontId="10" fillId="2" borderId="3"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5" xfId="0" applyFont="1" applyFill="1" applyBorder="1" applyAlignment="1" applyProtection="1">
      <alignment horizontal="left" vertical="center" wrapText="1" shrinkToFit="1"/>
      <protection locked="0"/>
    </xf>
    <xf numFmtId="0" fontId="19" fillId="5" borderId="0" xfId="0" applyFont="1" applyFill="1" applyAlignment="1">
      <alignment horizontal="left" vertical="center"/>
    </xf>
    <xf numFmtId="0" fontId="20" fillId="5" borderId="0" xfId="0" applyFont="1" applyFill="1" applyAlignment="1">
      <alignment horizontal="left" vertical="center"/>
    </xf>
    <xf numFmtId="0" fontId="20" fillId="5" borderId="0" xfId="0" applyFont="1" applyFill="1" applyAlignment="1">
      <alignment horizontal="left"/>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10" fillId="5" borderId="0" xfId="0" applyFont="1" applyFill="1" applyAlignment="1">
      <alignment horizontal="justify"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49" fontId="6" fillId="0" borderId="3" xfId="0" applyNumberFormat="1" applyFont="1" applyBorder="1" applyAlignment="1" applyProtection="1">
      <alignment horizontal="center" vertical="top" wrapText="1"/>
      <protection locked="0"/>
    </xf>
    <xf numFmtId="49" fontId="6" fillId="0" borderId="5" xfId="0" applyNumberFormat="1" applyFont="1" applyBorder="1" applyAlignment="1" applyProtection="1">
      <alignment horizontal="center" vertical="top" wrapText="1"/>
      <protection locked="0"/>
    </xf>
    <xf numFmtId="0" fontId="1" fillId="5" borderId="0" xfId="0" applyFont="1" applyFill="1" applyAlignment="1">
      <alignment horizontal="justify" vertical="center" wrapText="1"/>
    </xf>
    <xf numFmtId="0" fontId="1" fillId="5" borderId="0" xfId="0" applyFont="1" applyFill="1" applyAlignment="1">
      <alignment horizontal="justify" vertical="center"/>
    </xf>
    <xf numFmtId="0" fontId="1" fillId="0" borderId="0" xfId="0" applyFont="1" applyAlignment="1" applyProtection="1">
      <alignment horizontal="justify" vertical="center" wrapText="1"/>
      <protection hidden="1"/>
    </xf>
    <xf numFmtId="0" fontId="1" fillId="0" borderId="0" xfId="0" applyFont="1" applyAlignment="1" applyProtection="1">
      <alignment horizontal="justify" vertical="center"/>
      <protection hidden="1"/>
    </xf>
    <xf numFmtId="0" fontId="6" fillId="0" borderId="0" xfId="0" applyFont="1" applyAlignment="1" applyProtection="1">
      <alignment horizontal="justify" vertical="center" wrapText="1"/>
      <protection hidden="1"/>
    </xf>
    <xf numFmtId="0" fontId="6" fillId="0" borderId="0" xfId="0" applyFont="1" applyAlignment="1" applyProtection="1">
      <alignment horizontal="justify" vertical="center"/>
      <protection hidden="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1" fillId="2" borderId="14"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15" xfId="0" applyFont="1" applyFill="1" applyBorder="1" applyAlignment="1" applyProtection="1">
      <alignment horizontal="left" vertical="center"/>
      <protection locked="0"/>
    </xf>
    <xf numFmtId="0" fontId="6" fillId="5" borderId="8" xfId="0" applyFont="1" applyFill="1" applyBorder="1" applyAlignment="1">
      <alignment vertical="top"/>
    </xf>
    <xf numFmtId="0" fontId="12" fillId="5" borderId="0" xfId="0" applyFont="1" applyFill="1" applyAlignment="1"/>
    <xf numFmtId="0" fontId="9" fillId="5" borderId="0" xfId="0" applyFont="1" applyFill="1" applyAlignment="1"/>
    <xf numFmtId="0" fontId="13" fillId="5" borderId="0" xfId="0" applyFont="1" applyFill="1" applyAlignment="1"/>
    <xf numFmtId="0" fontId="10" fillId="5" borderId="0" xfId="0" applyFont="1" applyFill="1" applyAlignment="1"/>
    <xf numFmtId="0" fontId="0" fillId="5" borderId="0" xfId="0" applyFill="1" applyAlignment="1"/>
    <xf numFmtId="0" fontId="6" fillId="5" borderId="0" xfId="0" applyFont="1" applyFill="1" applyAlignment="1"/>
  </cellXfs>
  <cellStyles count="2">
    <cellStyle name="Komma" xfId="1" builtinId="3"/>
    <cellStyle name="Standard" xfId="0" builtinId="0"/>
  </cellStyles>
  <dxfs count="5">
    <dxf>
      <fill>
        <patternFill patternType="lightGray">
          <bgColor theme="0"/>
        </patternFill>
      </fill>
    </dxf>
    <dxf>
      <fill>
        <patternFill patternType="lightGray">
          <fgColor auto="1"/>
          <bgColor theme="0"/>
        </patternFill>
      </fill>
    </dxf>
    <dxf>
      <fill>
        <patternFill patternType="lightUp">
          <bgColor theme="9" tint="0.59996337778862885"/>
        </patternFill>
      </fill>
    </dxf>
    <dxf>
      <font>
        <color rgb="FF9C0006"/>
      </font>
      <fill>
        <patternFill>
          <bgColor rgb="FFFFC7CE"/>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256093</xdr:colOff>
      <xdr:row>1</xdr:row>
      <xdr:rowOff>98418</xdr:rowOff>
    </xdr:from>
    <xdr:to>
      <xdr:col>37</xdr:col>
      <xdr:colOff>396532</xdr:colOff>
      <xdr:row>4</xdr:row>
      <xdr:rowOff>14441</xdr:rowOff>
    </xdr:to>
    <xdr:pic>
      <xdr:nvPicPr>
        <xdr:cNvPr id="6" name="Bild 4" descr="ILB_Logo_RGB_600dpi">
          <a:extLst>
            <a:ext uri="{FF2B5EF4-FFF2-40B4-BE49-F238E27FC236}">
              <a16:creationId xmlns:a16="http://schemas.microsoft.com/office/drawing/2014/main" id="{B2724542-DD52-4A41-BCE3-8A1428DFE0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25093" y="273043"/>
          <a:ext cx="1981939" cy="439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315340</xdr:colOff>
      <xdr:row>1</xdr:row>
      <xdr:rowOff>85725</xdr:rowOff>
    </xdr:from>
    <xdr:to>
      <xdr:col>20</xdr:col>
      <xdr:colOff>29810</xdr:colOff>
      <xdr:row>3</xdr:row>
      <xdr:rowOff>144570</xdr:rowOff>
    </xdr:to>
    <xdr:pic>
      <xdr:nvPicPr>
        <xdr:cNvPr id="7" name="Grafik 2">
          <a:extLst>
            <a:ext uri="{FF2B5EF4-FFF2-40B4-BE49-F238E27FC236}">
              <a16:creationId xmlns:a16="http://schemas.microsoft.com/office/drawing/2014/main" id="{D6186B30-05B3-4528-B0EB-ED90964EE4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078715" y="260350"/>
          <a:ext cx="635220" cy="40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349250</xdr:colOff>
      <xdr:row>1</xdr:row>
      <xdr:rowOff>47625</xdr:rowOff>
    </xdr:from>
    <xdr:to>
      <xdr:col>4</xdr:col>
      <xdr:colOff>687578</xdr:colOff>
      <xdr:row>4</xdr:row>
      <xdr:rowOff>39915</xdr:rowOff>
    </xdr:to>
    <xdr:pic>
      <xdr:nvPicPr>
        <xdr:cNvPr id="8" name="Grafik 3">
          <a:extLst>
            <a:ext uri="{FF2B5EF4-FFF2-40B4-BE49-F238E27FC236}">
              <a16:creationId xmlns:a16="http://schemas.microsoft.com/office/drawing/2014/main" id="{E2129748-2134-403F-8770-D3C83E2771FD}"/>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857250" y="222250"/>
          <a:ext cx="2433828" cy="516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E7A0-DBC7-4E26-95C0-0182BC2D6DA2}">
  <sheetPr>
    <pageSetUpPr fitToPage="1"/>
  </sheetPr>
  <dimension ref="A1:AQ41"/>
  <sheetViews>
    <sheetView showGridLines="0" tabSelected="1" zoomScale="80" zoomScaleNormal="80" zoomScalePageLayoutView="60" workbookViewId="0" xr3:uid="{C8476289-BA97-5347-BB49-6B45939EC725}">
      <selection activeCell="G21" sqref="G21"/>
    </sheetView>
  </sheetViews>
  <sheetFormatPr defaultColWidth="11.42578125" defaultRowHeight="14.25"/>
  <cols>
    <col min="1" max="1" width="7.7109375" style="3" customWidth="1"/>
    <col min="2" max="2" width="11.42578125" style="3" customWidth="1"/>
    <col min="3" max="3" width="2.28515625" style="3" customWidth="1"/>
    <col min="4" max="5" width="17.7109375" style="3" customWidth="1"/>
    <col min="6" max="6" width="10.42578125" style="3" customWidth="1"/>
    <col min="7" max="7" width="32.28515625" style="3" customWidth="1"/>
    <col min="8" max="9" width="6.7109375" style="3" customWidth="1"/>
    <col min="10" max="10" width="6.85546875" style="3" bestFit="1" customWidth="1"/>
    <col min="11" max="11" width="6.85546875" style="3" customWidth="1"/>
    <col min="12" max="38" width="6.85546875" style="3" bestFit="1" customWidth="1"/>
    <col min="39" max="39" width="9.140625" style="3" customWidth="1"/>
    <col min="40" max="16384" width="11.42578125" style="3"/>
  </cols>
  <sheetData>
    <row r="1" spans="1:43">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4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43">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43">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43">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43">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43">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43" ht="26.25">
      <c r="A8" s="86" t="s">
        <v>0</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38"/>
      <c r="AI8" s="38"/>
      <c r="AJ8" s="38"/>
      <c r="AK8" s="38"/>
      <c r="AL8" s="38"/>
      <c r="AM8" s="38"/>
    </row>
    <row r="9" spans="1:43" ht="18.75">
      <c r="A9" s="128" t="s">
        <v>1</v>
      </c>
      <c r="B9" s="129"/>
      <c r="C9" s="129"/>
      <c r="D9" s="129"/>
      <c r="E9" s="129"/>
      <c r="F9" s="129"/>
      <c r="G9" s="129"/>
      <c r="H9" s="129"/>
      <c r="I9" s="129"/>
      <c r="J9" s="129"/>
      <c r="K9" s="129"/>
      <c r="L9" s="129"/>
      <c r="M9" s="129"/>
      <c r="N9" s="129"/>
      <c r="O9" s="129"/>
      <c r="P9" s="129"/>
      <c r="Q9" s="129"/>
      <c r="R9" s="129"/>
      <c r="S9" s="129"/>
      <c r="T9" s="129"/>
      <c r="U9" s="129"/>
      <c r="V9" s="38"/>
      <c r="W9" s="38"/>
      <c r="X9" s="38"/>
      <c r="Y9" s="38"/>
      <c r="Z9" s="38"/>
      <c r="AA9" s="39"/>
      <c r="AB9" s="38"/>
      <c r="AC9" s="38"/>
      <c r="AD9" s="38"/>
      <c r="AE9" s="38"/>
      <c r="AF9" s="38"/>
      <c r="AG9" s="38"/>
      <c r="AH9" s="38"/>
      <c r="AI9" s="38"/>
      <c r="AJ9" s="38"/>
      <c r="AK9" s="38"/>
      <c r="AL9" s="38"/>
      <c r="AM9" s="38"/>
    </row>
    <row r="10" spans="1:43">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43" ht="21">
      <c r="A11" s="130" t="s">
        <v>2</v>
      </c>
      <c r="B11" s="130"/>
      <c r="C11" s="130"/>
      <c r="D11" s="130"/>
      <c r="E11" s="131"/>
      <c r="F11" s="89"/>
      <c r="G11" s="90"/>
      <c r="H11" s="90"/>
      <c r="I11" s="90"/>
      <c r="J11" s="90"/>
      <c r="K11" s="90"/>
      <c r="L11" s="90"/>
      <c r="M11" s="90"/>
      <c r="N11" s="90"/>
      <c r="O11" s="91"/>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43" ht="15">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87"/>
      <c r="AE12" s="87"/>
      <c r="AF12" s="87"/>
      <c r="AG12" s="87"/>
      <c r="AH12" s="87"/>
      <c r="AI12" s="87"/>
      <c r="AJ12" s="87"/>
      <c r="AK12" s="87"/>
      <c r="AL12" s="88"/>
      <c r="AM12" s="88"/>
    </row>
    <row r="13" spans="1:43">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43" s="7" customFormat="1" ht="20.25">
      <c r="A14" s="39" t="s">
        <v>3</v>
      </c>
      <c r="B14" s="40"/>
      <c r="C14" s="41"/>
      <c r="D14" s="41"/>
      <c r="E14" s="82"/>
      <c r="F14" s="84"/>
      <c r="G14" s="41"/>
      <c r="H14" s="39" t="s">
        <v>4</v>
      </c>
      <c r="I14" s="42"/>
      <c r="J14" s="42"/>
      <c r="K14" s="42"/>
      <c r="L14" s="42"/>
      <c r="M14" s="42"/>
      <c r="N14" s="41"/>
      <c r="O14" s="82"/>
      <c r="P14" s="83"/>
      <c r="Q14" s="83"/>
      <c r="R14" s="83"/>
      <c r="S14" s="84"/>
      <c r="T14" s="43"/>
      <c r="U14" s="43"/>
      <c r="V14" s="43"/>
      <c r="W14" s="39" t="s">
        <v>5</v>
      </c>
      <c r="X14" s="39"/>
      <c r="Y14" s="42"/>
      <c r="Z14" s="42"/>
      <c r="AA14" s="42"/>
      <c r="AB14" s="42"/>
      <c r="AC14" s="44"/>
      <c r="AD14" s="82"/>
      <c r="AE14" s="83"/>
      <c r="AF14" s="83"/>
      <c r="AG14" s="83"/>
      <c r="AH14" s="84"/>
      <c r="AI14" s="43"/>
      <c r="AJ14" s="43"/>
      <c r="AK14" s="43"/>
      <c r="AL14" s="43"/>
      <c r="AM14" s="43"/>
      <c r="AN14" s="8"/>
      <c r="AO14" s="8"/>
      <c r="AP14" s="8"/>
      <c r="AQ14" s="8"/>
    </row>
    <row r="15" spans="1:43" s="2" customFormat="1" ht="15">
      <c r="A15" s="38"/>
      <c r="B15" s="38"/>
      <c r="C15" s="38"/>
      <c r="D15" s="38"/>
      <c r="E15" s="38"/>
      <c r="F15" s="38"/>
      <c r="G15" s="38"/>
      <c r="H15" s="45"/>
      <c r="I15" s="45"/>
      <c r="J15" s="45"/>
      <c r="K15" s="45"/>
      <c r="L15" s="45"/>
      <c r="M15" s="45"/>
      <c r="N15" s="45"/>
      <c r="O15" s="45"/>
      <c r="P15" s="45"/>
      <c r="Q15" s="45"/>
      <c r="R15" s="38"/>
      <c r="S15" s="38"/>
      <c r="T15" s="38"/>
      <c r="U15" s="38"/>
      <c r="V15" s="38"/>
      <c r="W15" s="38"/>
      <c r="X15" s="38"/>
      <c r="Y15" s="38"/>
      <c r="Z15" s="45"/>
      <c r="AA15" s="45"/>
      <c r="AB15" s="45"/>
      <c r="AC15" s="45"/>
      <c r="AD15" s="45"/>
      <c r="AE15" s="45"/>
      <c r="AF15" s="45"/>
      <c r="AG15" s="45"/>
      <c r="AH15" s="45"/>
      <c r="AI15" s="45"/>
      <c r="AJ15" s="38"/>
      <c r="AK15" s="46"/>
      <c r="AL15" s="46"/>
      <c r="AM15" s="46"/>
      <c r="AN15" s="1"/>
      <c r="AO15" s="1"/>
      <c r="AP15" s="1"/>
      <c r="AQ15" s="1"/>
    </row>
    <row r="16" spans="1:43" s="9" customFormat="1" ht="18.75" customHeight="1">
      <c r="A16" s="92" t="s">
        <v>6</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row>
    <row r="17" spans="1:39" ht="8.2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s="9" customFormat="1" ht="18">
      <c r="A18" s="93" t="s">
        <v>7</v>
      </c>
      <c r="B18" s="93"/>
      <c r="C18" s="47"/>
      <c r="D18" s="47"/>
      <c r="E18" s="94"/>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6"/>
    </row>
    <row r="19" spans="1:39" ht="18.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s="9" customFormat="1" ht="20.25">
      <c r="A20" s="97" t="s">
        <v>8</v>
      </c>
      <c r="B20" s="98"/>
      <c r="C20" s="48"/>
      <c r="D20" s="48"/>
      <c r="E20" s="36" t="s">
        <v>9</v>
      </c>
      <c r="F20" s="37">
        <v>2024</v>
      </c>
      <c r="G20" s="49"/>
      <c r="H20" s="50"/>
      <c r="I20" s="50"/>
      <c r="J20" s="51"/>
      <c r="K20" s="97" t="s">
        <v>10</v>
      </c>
      <c r="L20" s="99"/>
      <c r="M20" s="99"/>
      <c r="N20" s="99"/>
      <c r="O20" s="99"/>
      <c r="P20" s="99"/>
      <c r="Q20" s="82"/>
      <c r="R20" s="83"/>
      <c r="S20" s="83"/>
      <c r="T20" s="83"/>
      <c r="U20" s="83"/>
      <c r="V20" s="83"/>
      <c r="W20" s="83"/>
      <c r="X20" s="83"/>
      <c r="Y20" s="83"/>
      <c r="Z20" s="84"/>
      <c r="AA20" s="52"/>
      <c r="AB20" s="52"/>
      <c r="AC20" s="43"/>
      <c r="AD20" s="52"/>
      <c r="AE20" s="51"/>
      <c r="AF20" s="53"/>
      <c r="AG20" s="54"/>
      <c r="AH20" s="54"/>
      <c r="AI20" s="54"/>
      <c r="AJ20" s="85"/>
      <c r="AK20" s="85"/>
      <c r="AL20" s="85"/>
      <c r="AM20" s="85"/>
    </row>
    <row r="21" spans="1:39" s="9" customFormat="1" ht="28.35" customHeight="1">
      <c r="A21" s="55"/>
      <c r="B21" s="56"/>
      <c r="C21" s="48"/>
      <c r="D21" s="48"/>
      <c r="E21" s="50"/>
      <c r="F21" s="49"/>
      <c r="G21" s="49"/>
      <c r="H21" s="50"/>
      <c r="I21" s="50"/>
      <c r="J21" s="51"/>
      <c r="K21" s="55"/>
      <c r="L21" s="57"/>
      <c r="M21" s="57"/>
      <c r="N21" s="57"/>
      <c r="O21" s="57"/>
      <c r="P21" s="57"/>
      <c r="Q21" s="58"/>
      <c r="R21" s="58"/>
      <c r="S21" s="58"/>
      <c r="T21" s="58"/>
      <c r="U21" s="58"/>
      <c r="V21" s="58"/>
      <c r="W21" s="58"/>
      <c r="X21" s="58"/>
      <c r="Y21" s="58"/>
      <c r="Z21" s="58"/>
      <c r="AA21" s="52"/>
      <c r="AB21" s="52"/>
      <c r="AC21" s="43"/>
      <c r="AD21" s="52"/>
      <c r="AE21" s="51"/>
      <c r="AF21" s="53"/>
      <c r="AG21" s="54"/>
      <c r="AH21" s="54"/>
      <c r="AI21" s="54"/>
      <c r="AJ21" s="58"/>
      <c r="AK21" s="58"/>
      <c r="AL21" s="58"/>
      <c r="AM21" s="58"/>
    </row>
    <row r="22" spans="1:39" s="9" customFormat="1" ht="96" customHeight="1">
      <c r="A22" s="103" t="s">
        <v>11</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row>
    <row r="23" spans="1:39" s="9" customFormat="1" ht="18">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60"/>
    </row>
    <row r="24" spans="1:39" ht="22.5" customHeight="1">
      <c r="A24" s="104" t="str">
        <f>CONCATENATE("Arbeitszeiten in Stunden je Kalendertag für ",E20," ",F20)</f>
        <v>Arbeitszeiten in Stunden je Kalendertag für Januar 2024</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6"/>
      <c r="AM24" s="107" t="s">
        <v>12</v>
      </c>
    </row>
    <row r="25" spans="1:39" ht="22.5" customHeight="1">
      <c r="A25" s="100" t="s">
        <v>13</v>
      </c>
      <c r="B25" s="101"/>
      <c r="C25" s="102"/>
      <c r="D25" s="61" t="s">
        <v>14</v>
      </c>
      <c r="E25" s="62" t="s">
        <v>15</v>
      </c>
      <c r="F25" s="63" t="s">
        <v>16</v>
      </c>
      <c r="G25" s="62"/>
      <c r="H25" s="64">
        <f>IF(Daten!C37&lt;&gt;0,Daten!C37,"")</f>
        <v>1</v>
      </c>
      <c r="I25" s="64">
        <f>IF(Daten!D37&lt;&gt;0,Daten!D37,"")</f>
        <v>2</v>
      </c>
      <c r="J25" s="64">
        <f>IF(Daten!E37&lt;&gt;0,Daten!E37,"")</f>
        <v>3</v>
      </c>
      <c r="K25" s="64">
        <f>IF(Daten!F37&lt;&gt;0,Daten!F37,"")</f>
        <v>4</v>
      </c>
      <c r="L25" s="64">
        <f>IF(Daten!G37&lt;&gt;0,Daten!G37,"")</f>
        <v>5</v>
      </c>
      <c r="M25" s="64">
        <f>IF(Daten!H37&lt;&gt;0,Daten!H37,"")</f>
        <v>6</v>
      </c>
      <c r="N25" s="64">
        <f>IF(Daten!I37&lt;&gt;0,Daten!I37,"")</f>
        <v>7</v>
      </c>
      <c r="O25" s="64">
        <f>IF(Daten!J37&lt;&gt;0,Daten!J37,"")</f>
        <v>8</v>
      </c>
      <c r="P25" s="64">
        <f>IF(Daten!K37&lt;&gt;0,Daten!K37,"")</f>
        <v>9</v>
      </c>
      <c r="Q25" s="64">
        <f>IF(Daten!L37&lt;&gt;0,Daten!L37,"")</f>
        <v>10</v>
      </c>
      <c r="R25" s="64">
        <f>IF(Daten!M37&lt;&gt;0,Daten!M37,"")</f>
        <v>11</v>
      </c>
      <c r="S25" s="64">
        <f>IF(Daten!N37&lt;&gt;0,Daten!N37,"")</f>
        <v>12</v>
      </c>
      <c r="T25" s="64">
        <f>IF(Daten!O37&lt;&gt;0,Daten!O37,"")</f>
        <v>13</v>
      </c>
      <c r="U25" s="64">
        <f>IF(Daten!P37&lt;&gt;0,Daten!P37,"")</f>
        <v>14</v>
      </c>
      <c r="V25" s="64">
        <f>IF(Daten!Q37&lt;&gt;0,Daten!Q37,"")</f>
        <v>15</v>
      </c>
      <c r="W25" s="64">
        <f>IF(Daten!R37&lt;&gt;0,Daten!R37,"")</f>
        <v>16</v>
      </c>
      <c r="X25" s="64">
        <f>IF(Daten!S37&lt;&gt;0,Daten!S37,"")</f>
        <v>17</v>
      </c>
      <c r="Y25" s="64">
        <f>IF(Daten!T37&lt;&gt;0,Daten!T37,"")</f>
        <v>18</v>
      </c>
      <c r="Z25" s="64">
        <f>IF(Daten!U37&lt;&gt;0,Daten!U37,"")</f>
        <v>19</v>
      </c>
      <c r="AA25" s="64">
        <f>IF(Daten!V37&lt;&gt;0,Daten!V37,"")</f>
        <v>20</v>
      </c>
      <c r="AB25" s="64">
        <f>IF(Daten!W37&lt;&gt;0,Daten!W37,"")</f>
        <v>21</v>
      </c>
      <c r="AC25" s="64">
        <f>IF(Daten!X37&lt;&gt;0,Daten!X37,"")</f>
        <v>22</v>
      </c>
      <c r="AD25" s="64">
        <f>IF(Daten!Y37&lt;&gt;0,Daten!Y37,"")</f>
        <v>23</v>
      </c>
      <c r="AE25" s="64">
        <f>IF(Daten!Z37&lt;&gt;0,Daten!Z37,"")</f>
        <v>24</v>
      </c>
      <c r="AF25" s="64">
        <f>IF(Daten!AA37&lt;&gt;0,Daten!AA37,"")</f>
        <v>25</v>
      </c>
      <c r="AG25" s="64">
        <f>IF(Daten!AB37&lt;&gt;0,Daten!AB37,"")</f>
        <v>26</v>
      </c>
      <c r="AH25" s="64">
        <f>IF(Daten!AC37&lt;&gt;0,Daten!AC37,"")</f>
        <v>27</v>
      </c>
      <c r="AI25" s="64">
        <f>IF(Daten!AD37&lt;&gt;0,Daten!AD37,"")</f>
        <v>28</v>
      </c>
      <c r="AJ25" s="64">
        <f>IF(Daten!AE37&lt;&gt;0,Daten!AE37,"")</f>
        <v>29</v>
      </c>
      <c r="AK25" s="64">
        <f>IF(Daten!AF37&lt;&gt;0,Daten!AF37,"")</f>
        <v>30</v>
      </c>
      <c r="AL25" s="64">
        <f>IF(Daten!AG37&lt;&gt;0,Daten!AG37,"")</f>
        <v>31</v>
      </c>
      <c r="AM25" s="108"/>
    </row>
    <row r="26" spans="1:39" ht="33" customHeight="1">
      <c r="A26" s="109" t="s">
        <v>17</v>
      </c>
      <c r="B26" s="110"/>
      <c r="C26" s="111"/>
      <c r="D26" s="65"/>
      <c r="E26" s="74"/>
      <c r="F26" s="112"/>
      <c r="G26" s="113"/>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66">
        <f>SUM(E26:AL26)</f>
        <v>0</v>
      </c>
    </row>
    <row r="27" spans="1:39" ht="33" customHeight="1">
      <c r="A27" s="109" t="s">
        <v>18</v>
      </c>
      <c r="B27" s="110"/>
      <c r="C27" s="111"/>
      <c r="D27" s="65"/>
      <c r="E27" s="74"/>
      <c r="F27" s="112"/>
      <c r="G27" s="113"/>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67">
        <f>SUM(E27:AL27)</f>
        <v>0</v>
      </c>
    </row>
    <row r="28" spans="1:39" ht="33" customHeight="1">
      <c r="A28" s="109" t="s">
        <v>19</v>
      </c>
      <c r="B28" s="110"/>
      <c r="C28" s="111"/>
      <c r="D28" s="65"/>
      <c r="E28" s="74"/>
      <c r="F28" s="112"/>
      <c r="G28" s="113"/>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67">
        <f>SUM(E28:AL28)</f>
        <v>0</v>
      </c>
    </row>
    <row r="29" spans="1:39" ht="33" customHeight="1">
      <c r="A29" s="100" t="s">
        <v>20</v>
      </c>
      <c r="B29" s="101"/>
      <c r="C29" s="101"/>
      <c r="D29" s="101"/>
      <c r="E29" s="101"/>
      <c r="F29" s="101"/>
      <c r="G29" s="102"/>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68"/>
    </row>
    <row r="30" spans="1:39" s="4" customFormat="1" ht="22.5" customHeight="1">
      <c r="A30" s="120" t="s">
        <v>21</v>
      </c>
      <c r="B30" s="121"/>
      <c r="C30" s="121"/>
      <c r="D30" s="121"/>
      <c r="E30" s="121"/>
      <c r="F30" s="121"/>
      <c r="G30" s="122"/>
      <c r="H30" s="69">
        <f t="shared" ref="H30:AL30" si="0">SUM(H26:H29)</f>
        <v>0</v>
      </c>
      <c r="I30" s="69">
        <f t="shared" si="0"/>
        <v>0</v>
      </c>
      <c r="J30" s="69">
        <f t="shared" si="0"/>
        <v>0</v>
      </c>
      <c r="K30" s="69">
        <f t="shared" si="0"/>
        <v>0</v>
      </c>
      <c r="L30" s="69">
        <f t="shared" si="0"/>
        <v>0</v>
      </c>
      <c r="M30" s="69">
        <f t="shared" si="0"/>
        <v>0</v>
      </c>
      <c r="N30" s="69">
        <f t="shared" si="0"/>
        <v>0</v>
      </c>
      <c r="O30" s="69">
        <f t="shared" si="0"/>
        <v>0</v>
      </c>
      <c r="P30" s="69">
        <f t="shared" si="0"/>
        <v>0</v>
      </c>
      <c r="Q30" s="69">
        <f t="shared" si="0"/>
        <v>0</v>
      </c>
      <c r="R30" s="69">
        <f t="shared" si="0"/>
        <v>0</v>
      </c>
      <c r="S30" s="69">
        <f t="shared" si="0"/>
        <v>0</v>
      </c>
      <c r="T30" s="69">
        <f t="shared" si="0"/>
        <v>0</v>
      </c>
      <c r="U30" s="69">
        <f t="shared" si="0"/>
        <v>0</v>
      </c>
      <c r="V30" s="69">
        <f t="shared" si="0"/>
        <v>0</v>
      </c>
      <c r="W30" s="69">
        <f t="shared" si="0"/>
        <v>0</v>
      </c>
      <c r="X30" s="69">
        <f t="shared" si="0"/>
        <v>0</v>
      </c>
      <c r="Y30" s="69">
        <f t="shared" si="0"/>
        <v>0</v>
      </c>
      <c r="Z30" s="69">
        <f t="shared" si="0"/>
        <v>0</v>
      </c>
      <c r="AA30" s="69">
        <f t="shared" si="0"/>
        <v>0</v>
      </c>
      <c r="AB30" s="69">
        <f t="shared" si="0"/>
        <v>0</v>
      </c>
      <c r="AC30" s="69">
        <f t="shared" si="0"/>
        <v>0</v>
      </c>
      <c r="AD30" s="69">
        <f t="shared" si="0"/>
        <v>0</v>
      </c>
      <c r="AE30" s="69">
        <f t="shared" si="0"/>
        <v>0</v>
      </c>
      <c r="AF30" s="69">
        <f t="shared" si="0"/>
        <v>0</v>
      </c>
      <c r="AG30" s="69">
        <f t="shared" si="0"/>
        <v>0</v>
      </c>
      <c r="AH30" s="69">
        <f t="shared" si="0"/>
        <v>0</v>
      </c>
      <c r="AI30" s="69">
        <f t="shared" si="0"/>
        <v>0</v>
      </c>
      <c r="AJ30" s="69">
        <f t="shared" si="0"/>
        <v>0</v>
      </c>
      <c r="AK30" s="69">
        <f t="shared" si="0"/>
        <v>0</v>
      </c>
      <c r="AL30" s="69">
        <f t="shared" si="0"/>
        <v>0</v>
      </c>
      <c r="AM30" s="67">
        <f>SUM(AM26:AM28)</f>
        <v>0</v>
      </c>
    </row>
    <row r="31" spans="1:39">
      <c r="A31" s="76"/>
      <c r="B31" s="77"/>
      <c r="C31" s="77"/>
      <c r="D31" s="77"/>
      <c r="E31" s="77"/>
      <c r="F31" s="77"/>
      <c r="G31" s="78"/>
      <c r="H31" s="70"/>
      <c r="I31" s="70"/>
      <c r="J31" s="70"/>
      <c r="K31" s="70"/>
      <c r="L31" s="70"/>
      <c r="M31" s="70"/>
      <c r="N31" s="70"/>
      <c r="O31" s="70"/>
      <c r="P31" s="76"/>
      <c r="Q31" s="77"/>
      <c r="R31" s="77"/>
      <c r="S31" s="77"/>
      <c r="T31" s="77"/>
      <c r="U31" s="77"/>
      <c r="V31" s="77"/>
      <c r="W31" s="77"/>
      <c r="X31" s="77"/>
      <c r="Y31" s="77"/>
      <c r="Z31" s="77"/>
      <c r="AA31" s="77"/>
      <c r="AB31" s="77"/>
      <c r="AC31" s="77"/>
      <c r="AD31" s="77"/>
      <c r="AE31" s="78"/>
      <c r="AF31" s="70"/>
      <c r="AG31" s="70"/>
      <c r="AH31" s="70"/>
      <c r="AI31" s="70"/>
      <c r="AJ31" s="70"/>
      <c r="AK31" s="70"/>
      <c r="AL31" s="70"/>
      <c r="AM31" s="70"/>
    </row>
    <row r="32" spans="1:39">
      <c r="A32" s="79"/>
      <c r="B32" s="80"/>
      <c r="C32" s="80"/>
      <c r="D32" s="80"/>
      <c r="E32" s="80"/>
      <c r="F32" s="80"/>
      <c r="G32" s="81"/>
      <c r="H32" s="70"/>
      <c r="I32" s="70"/>
      <c r="J32" s="70"/>
      <c r="K32" s="70"/>
      <c r="L32" s="70"/>
      <c r="M32" s="70"/>
      <c r="N32" s="70"/>
      <c r="O32" s="70"/>
      <c r="P32" s="79"/>
      <c r="Q32" s="80"/>
      <c r="R32" s="80"/>
      <c r="S32" s="80"/>
      <c r="T32" s="80"/>
      <c r="U32" s="80"/>
      <c r="V32" s="80"/>
      <c r="W32" s="80"/>
      <c r="X32" s="80"/>
      <c r="Y32" s="80"/>
      <c r="Z32" s="80"/>
      <c r="AA32" s="80"/>
      <c r="AB32" s="80"/>
      <c r="AC32" s="80"/>
      <c r="AD32" s="80"/>
      <c r="AE32" s="81"/>
      <c r="AF32" s="70"/>
      <c r="AG32" s="70"/>
      <c r="AH32" s="70"/>
      <c r="AI32" s="70"/>
      <c r="AJ32" s="70"/>
      <c r="AK32" s="70"/>
      <c r="AL32" s="70"/>
      <c r="AM32" s="70"/>
    </row>
    <row r="33" spans="1:39">
      <c r="A33" s="79"/>
      <c r="B33" s="80"/>
      <c r="C33" s="80"/>
      <c r="D33" s="80"/>
      <c r="E33" s="80"/>
      <c r="F33" s="80"/>
      <c r="G33" s="81"/>
      <c r="H33" s="70"/>
      <c r="I33" s="70"/>
      <c r="J33" s="70"/>
      <c r="K33" s="70"/>
      <c r="L33" s="70"/>
      <c r="M33" s="70"/>
      <c r="N33" s="70"/>
      <c r="O33" s="70"/>
      <c r="P33" s="79"/>
      <c r="Q33" s="80"/>
      <c r="R33" s="80"/>
      <c r="S33" s="80"/>
      <c r="T33" s="80"/>
      <c r="U33" s="80"/>
      <c r="V33" s="80"/>
      <c r="W33" s="80"/>
      <c r="X33" s="80"/>
      <c r="Y33" s="80"/>
      <c r="Z33" s="80"/>
      <c r="AA33" s="80"/>
      <c r="AB33" s="80"/>
      <c r="AC33" s="80"/>
      <c r="AD33" s="80"/>
      <c r="AE33" s="81"/>
      <c r="AF33" s="70"/>
      <c r="AG33" s="70"/>
      <c r="AH33" s="70"/>
      <c r="AI33" s="70"/>
      <c r="AJ33" s="70"/>
      <c r="AK33" s="70"/>
      <c r="AL33" s="70"/>
      <c r="AM33" s="70"/>
    </row>
    <row r="34" spans="1:39">
      <c r="A34" s="79"/>
      <c r="B34" s="80"/>
      <c r="C34" s="80"/>
      <c r="D34" s="80"/>
      <c r="E34" s="80"/>
      <c r="F34" s="80"/>
      <c r="G34" s="81"/>
      <c r="H34" s="70"/>
      <c r="I34" s="70"/>
      <c r="J34" s="70"/>
      <c r="K34" s="70"/>
      <c r="L34" s="70"/>
      <c r="M34" s="70"/>
      <c r="N34" s="70"/>
      <c r="O34" s="70"/>
      <c r="P34" s="79"/>
      <c r="Q34" s="80"/>
      <c r="R34" s="80"/>
      <c r="S34" s="80"/>
      <c r="T34" s="80"/>
      <c r="U34" s="80"/>
      <c r="V34" s="80"/>
      <c r="W34" s="80"/>
      <c r="X34" s="80"/>
      <c r="Y34" s="80"/>
      <c r="Z34" s="80"/>
      <c r="AA34" s="80"/>
      <c r="AB34" s="80"/>
      <c r="AC34" s="80"/>
      <c r="AD34" s="80"/>
      <c r="AE34" s="81"/>
      <c r="AF34" s="70"/>
      <c r="AG34" s="70"/>
      <c r="AH34" s="70"/>
      <c r="AI34" s="70"/>
      <c r="AJ34" s="70"/>
      <c r="AK34" s="70"/>
      <c r="AL34" s="70"/>
      <c r="AM34" s="70"/>
    </row>
    <row r="35" spans="1:39">
      <c r="A35" s="79"/>
      <c r="B35" s="80"/>
      <c r="C35" s="80"/>
      <c r="D35" s="80"/>
      <c r="E35" s="80"/>
      <c r="F35" s="80"/>
      <c r="G35" s="81"/>
      <c r="H35" s="70"/>
      <c r="I35" s="70"/>
      <c r="J35" s="70"/>
      <c r="K35" s="70"/>
      <c r="L35" s="70"/>
      <c r="M35" s="70"/>
      <c r="N35" s="70"/>
      <c r="O35" s="70"/>
      <c r="P35" s="79"/>
      <c r="Q35" s="80"/>
      <c r="R35" s="80"/>
      <c r="S35" s="80"/>
      <c r="T35" s="80"/>
      <c r="U35" s="80"/>
      <c r="V35" s="80"/>
      <c r="W35" s="80"/>
      <c r="X35" s="80"/>
      <c r="Y35" s="80"/>
      <c r="Z35" s="80"/>
      <c r="AA35" s="80"/>
      <c r="AB35" s="80"/>
      <c r="AC35" s="80"/>
      <c r="AD35" s="80"/>
      <c r="AE35" s="81"/>
      <c r="AF35" s="70"/>
      <c r="AG35" s="70"/>
      <c r="AH35" s="70"/>
      <c r="AI35" s="70"/>
      <c r="AJ35" s="70"/>
      <c r="AK35" s="70"/>
      <c r="AL35" s="70"/>
      <c r="AM35" s="70"/>
    </row>
    <row r="36" spans="1:39" ht="16.5" customHeight="1">
      <c r="A36" s="123"/>
      <c r="B36" s="124"/>
      <c r="C36" s="124"/>
      <c r="D36" s="124"/>
      <c r="E36" s="124"/>
      <c r="F36" s="124"/>
      <c r="G36" s="125"/>
      <c r="H36" s="71"/>
      <c r="I36" s="71"/>
      <c r="J36" s="71"/>
      <c r="K36" s="71"/>
      <c r="L36" s="70"/>
      <c r="M36" s="70"/>
      <c r="N36" s="70"/>
      <c r="O36" s="70"/>
      <c r="P36" s="123"/>
      <c r="Q36" s="124"/>
      <c r="R36" s="124"/>
      <c r="S36" s="124"/>
      <c r="T36" s="124"/>
      <c r="U36" s="124"/>
      <c r="V36" s="124"/>
      <c r="W36" s="124"/>
      <c r="X36" s="124"/>
      <c r="Y36" s="124"/>
      <c r="Z36" s="124"/>
      <c r="AA36" s="124"/>
      <c r="AB36" s="124"/>
      <c r="AC36" s="124"/>
      <c r="AD36" s="124"/>
      <c r="AE36" s="125"/>
      <c r="AF36" s="70"/>
      <c r="AG36" s="70"/>
      <c r="AH36" s="70"/>
      <c r="AI36" s="70"/>
      <c r="AJ36" s="70"/>
      <c r="AK36" s="70"/>
      <c r="AL36" s="70"/>
      <c r="AM36" s="70"/>
    </row>
    <row r="37" spans="1:39">
      <c r="A37" s="126" t="s">
        <v>22</v>
      </c>
      <c r="B37" s="126"/>
      <c r="C37" s="126"/>
      <c r="D37" s="126"/>
      <c r="E37" s="126"/>
      <c r="F37" s="126"/>
      <c r="G37" s="126"/>
      <c r="H37" s="87"/>
      <c r="I37" s="87"/>
      <c r="J37" s="87"/>
      <c r="K37" s="87"/>
      <c r="L37" s="38"/>
      <c r="M37" s="38"/>
      <c r="N37" s="38"/>
      <c r="O37" s="38"/>
      <c r="P37" s="87" t="s">
        <v>23</v>
      </c>
      <c r="Q37" s="87"/>
      <c r="R37" s="87"/>
      <c r="S37" s="87"/>
      <c r="T37" s="87"/>
      <c r="U37" s="87"/>
      <c r="V37" s="87"/>
      <c r="W37" s="87"/>
      <c r="X37" s="132"/>
      <c r="Y37" s="132"/>
      <c r="Z37" s="132"/>
      <c r="AA37" s="132"/>
      <c r="AB37" s="132"/>
      <c r="AC37" s="132"/>
      <c r="AD37" s="38"/>
      <c r="AE37" s="38"/>
      <c r="AF37" s="38"/>
      <c r="AG37" s="38"/>
      <c r="AH37" s="38"/>
      <c r="AI37" s="38"/>
      <c r="AJ37" s="38"/>
      <c r="AK37" s="38"/>
      <c r="AL37" s="38"/>
      <c r="AM37" s="38"/>
    </row>
    <row r="38" spans="1:39" ht="9" customHeight="1">
      <c r="A38" s="72" t="s">
        <v>24</v>
      </c>
      <c r="B38" s="72"/>
      <c r="C38" s="72"/>
      <c r="D38" s="72"/>
      <c r="E38" s="72"/>
      <c r="F38" s="72"/>
      <c r="G38" s="72"/>
      <c r="H38" s="72"/>
      <c r="I38" s="72"/>
      <c r="J38" s="72"/>
      <c r="K38" s="72"/>
      <c r="L38" s="38"/>
      <c r="M38" s="38"/>
      <c r="N38" s="38"/>
      <c r="O38" s="38"/>
      <c r="P38" s="72"/>
      <c r="Q38" s="72"/>
      <c r="R38" s="72"/>
      <c r="S38" s="72"/>
      <c r="T38" s="72"/>
      <c r="U38" s="72"/>
      <c r="V38" s="72"/>
      <c r="W38" s="72"/>
      <c r="X38" s="73"/>
      <c r="Y38" s="73"/>
      <c r="Z38" s="73"/>
      <c r="AA38" s="73"/>
      <c r="AB38" s="73"/>
      <c r="AC38" s="73"/>
      <c r="AD38" s="38"/>
      <c r="AE38" s="38"/>
      <c r="AF38" s="38"/>
      <c r="AG38" s="38"/>
      <c r="AH38" s="38"/>
      <c r="AI38" s="38"/>
      <c r="AJ38" s="38"/>
      <c r="AK38" s="38"/>
      <c r="AL38" s="38"/>
      <c r="AM38" s="38"/>
    </row>
    <row r="39" spans="1:39" s="5" customFormat="1">
      <c r="A39" s="114" t="s">
        <v>25</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row>
    <row r="40" spans="1:39" s="6" customFormat="1" ht="34.5" customHeight="1">
      <c r="A40" s="116"/>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row>
    <row r="41" spans="1:39" ht="48" customHeight="1">
      <c r="A41" s="118"/>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row>
  </sheetData>
  <sheetProtection algorithmName="SHA-512" hashValue="GSmIxYS0ItVaMafExLXe6yMTjExapFVZqet+iQoYCQGFmN4O5IRy57Jcfr0NTWU8ltjlEafTY2RCtxy6q+KXiQ==" saltValue="sSMuo0feEFI9JGo+w/Xc3g==" spinCount="100000" sheet="1" objects="1" scenarios="1"/>
  <mergeCells count="35">
    <mergeCell ref="A39:AM39"/>
    <mergeCell ref="A40:AM40"/>
    <mergeCell ref="A41:AM41"/>
    <mergeCell ref="A30:G30"/>
    <mergeCell ref="A36:G36"/>
    <mergeCell ref="P36:AE36"/>
    <mergeCell ref="A37:K37"/>
    <mergeCell ref="P37:W37"/>
    <mergeCell ref="X37:AC37"/>
    <mergeCell ref="A29:G29"/>
    <mergeCell ref="A22:AM22"/>
    <mergeCell ref="A24:AL24"/>
    <mergeCell ref="AM24:AM25"/>
    <mergeCell ref="A25:C25"/>
    <mergeCell ref="A26:C26"/>
    <mergeCell ref="F26:G26"/>
    <mergeCell ref="A27:C27"/>
    <mergeCell ref="F27:G27"/>
    <mergeCell ref="A28:C28"/>
    <mergeCell ref="F28:G28"/>
    <mergeCell ref="Q20:Z20"/>
    <mergeCell ref="AJ20:AM20"/>
    <mergeCell ref="A8:AG8"/>
    <mergeCell ref="A9:U9"/>
    <mergeCell ref="AD12:AM12"/>
    <mergeCell ref="O14:S14"/>
    <mergeCell ref="AD14:AH14"/>
    <mergeCell ref="A11:E11"/>
    <mergeCell ref="F11:O11"/>
    <mergeCell ref="E14:F14"/>
    <mergeCell ref="A16:AM16"/>
    <mergeCell ref="A18:B18"/>
    <mergeCell ref="E18:AM18"/>
    <mergeCell ref="A20:B20"/>
    <mergeCell ref="K20:P20"/>
  </mergeCells>
  <conditionalFormatting sqref="H26:AL29">
    <cfRule type="expression" dxfId="4" priority="2">
      <formula>H$25=""</formula>
    </cfRule>
  </conditionalFormatting>
  <conditionalFormatting sqref="H30:AL30">
    <cfRule type="cellIs" dxfId="3" priority="1" operator="greaterThan">
      <formula>10</formula>
    </cfRule>
  </conditionalFormatting>
  <dataValidations count="2">
    <dataValidation type="decimal" allowBlank="1" showInputMessage="1" showErrorMessage="1" sqref="X26" xr:uid="{EA3209CF-3874-4C78-AA21-FD3E095AAA4C}">
      <formula1>0</formula1>
      <formula2>20</formula2>
    </dataValidation>
    <dataValidation type="whole" errorStyle="information" operator="lessThan" allowBlank="1" showInputMessage="1" showErrorMessage="1" errorTitle="Stundeneingabe" error="mehr als 10 Stunden eingegeben" sqref="AL26:AL29" xr:uid="{5AE85B79-6FF0-4961-8C85-6A9B1E4925B1}">
      <formula1>11</formula1>
    </dataValidation>
  </dataValidations>
  <pageMargins left="0.51181102362204722" right="0.31496062992125984" top="0.59055118110236227" bottom="7.874015748031496E-2" header="0.31496062992125984" footer="0.31496062992125984"/>
  <pageSetup paperSize="9" scale="43" orientation="landscape" r:id="rId1"/>
  <headerFooter scaleWithDoc="0">
    <oddFooter>&amp;L&amp;"Arial,Standard"&amp;6w2403151632 - 15.03.2024
ProFIT 2023 Stundennachweis (Unternehmen, außeruni FE)&amp;R&amp;"Arial,Standard"&amp;6Seite &amp;P von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D41AA4AF-6B8B-4A73-9B00-0B00BF17FC1F}">
            <xm:f>Daten!C$41=TRUE</xm:f>
            <x14:dxf>
              <fill>
                <patternFill patternType="lightUp">
                  <bgColor theme="9" tint="0.59996337778862885"/>
                </patternFill>
              </fill>
            </x14:dxf>
          </x14:cfRule>
          <x14:cfRule type="expression" priority="4" id="{66BEC5A0-7936-4C1B-B6B9-0D238C284A79}">
            <xm:f>Daten!C$40=TRUE</xm:f>
            <x14:dxf>
              <fill>
                <patternFill patternType="lightGray">
                  <fgColor auto="1"/>
                  <bgColor theme="0"/>
                </patternFill>
              </fill>
            </x14:dxf>
          </x14:cfRule>
          <x14:cfRule type="expression" priority="5" id="{DBCA05BF-5F73-4C7E-B8EC-BF12677FB204}">
            <xm:f>Daten!C$39=TRUE</xm:f>
            <x14:dxf>
              <fill>
                <patternFill patternType="lightGray">
                  <bgColor theme="0"/>
                </patternFill>
              </fill>
            </x14:dxf>
          </x14:cfRule>
          <xm:sqref>H26:AL29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C0D4081-CF0C-45A8-BABD-AA1139419B7E}">
          <x14:formula1>
            <xm:f>Daten!$P$15:$P$27</xm:f>
          </x14:formula1>
          <xm:sqref>F20:F21</xm:sqref>
        </x14:dataValidation>
        <x14:dataValidation type="list" allowBlank="1" showInputMessage="1" showErrorMessage="1" xr:uid="{39BC8557-8B34-48DE-9E56-125C524B35AB}">
          <x14:formula1>
            <xm:f>Daten!$T$6:$T$17</xm:f>
          </x14:formula1>
          <xm:sqref>E20:E21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6136-25EC-4F0D-984B-891F29F35B06}">
  <sheetPr>
    <tabColor rgb="FFFF0000"/>
  </sheetPr>
  <dimension ref="A2:AG46"/>
  <sheetViews>
    <sheetView workbookViewId="0" xr3:uid="{4963E4B2-284B-5890-94F2-C05303172DA6}">
      <pane xSplit="1" ySplit="4" topLeftCell="B5" activePane="bottomRight" state="frozen"/>
      <selection pane="bottomRight" activeCell="D26" sqref="D26"/>
      <selection pane="bottomLeft" activeCell="F38" sqref="F38"/>
      <selection pane="topRight" activeCell="F38" sqref="F38"/>
    </sheetView>
  </sheetViews>
  <sheetFormatPr defaultColWidth="11.42578125" defaultRowHeight="15"/>
  <cols>
    <col min="1" max="1" width="6.7109375" customWidth="1"/>
    <col min="2" max="2" width="12.7109375" customWidth="1"/>
    <col min="3" max="12" width="11" bestFit="1" customWidth="1"/>
    <col min="13" max="13" width="11.7109375" bestFit="1" customWidth="1"/>
    <col min="14" max="14" width="10.5703125" customWidth="1"/>
    <col min="15" max="15" width="11" bestFit="1" customWidth="1"/>
    <col min="16" max="16" width="12.140625" customWidth="1"/>
    <col min="17" max="17" width="10.7109375" customWidth="1"/>
    <col min="18" max="18" width="11" bestFit="1" customWidth="1"/>
    <col min="19" max="20" width="11.7109375" bestFit="1" customWidth="1"/>
    <col min="21" max="21" width="11" bestFit="1" customWidth="1"/>
    <col min="22" max="33" width="11.7109375" bestFit="1" customWidth="1"/>
  </cols>
  <sheetData>
    <row r="2" spans="1:21">
      <c r="A2" s="15" t="s">
        <v>26</v>
      </c>
      <c r="B2" s="16"/>
      <c r="C2" s="17"/>
      <c r="D2" s="17"/>
      <c r="E2" s="17"/>
      <c r="F2" s="17"/>
      <c r="G2" s="17"/>
      <c r="H2" s="17"/>
      <c r="I2" s="17"/>
      <c r="J2" s="18"/>
      <c r="K2" s="18"/>
      <c r="L2" s="18"/>
      <c r="M2" s="16"/>
    </row>
    <row r="3" spans="1:21">
      <c r="A3" s="10"/>
      <c r="B3" s="10"/>
      <c r="C3" s="10"/>
      <c r="D3" s="10"/>
      <c r="E3" s="10"/>
      <c r="F3" s="10"/>
      <c r="G3" s="10"/>
      <c r="H3" s="10"/>
      <c r="I3" s="10"/>
      <c r="J3" s="3"/>
      <c r="K3" s="3"/>
      <c r="L3" s="3"/>
    </row>
    <row r="4" spans="1:21" ht="132.75" thickBot="1">
      <c r="A4" s="10"/>
      <c r="B4" s="23" t="s">
        <v>27</v>
      </c>
      <c r="C4" s="23" t="s">
        <v>28</v>
      </c>
      <c r="D4" s="23" t="s">
        <v>29</v>
      </c>
      <c r="E4" s="23" t="s">
        <v>30</v>
      </c>
      <c r="F4" s="23" t="s">
        <v>31</v>
      </c>
      <c r="G4" s="23" t="s">
        <v>32</v>
      </c>
      <c r="H4" s="23" t="s">
        <v>33</v>
      </c>
      <c r="I4" s="23" t="s">
        <v>34</v>
      </c>
      <c r="J4" s="23" t="s">
        <v>35</v>
      </c>
      <c r="K4" s="23" t="s">
        <v>36</v>
      </c>
      <c r="L4" s="23" t="s">
        <v>37</v>
      </c>
      <c r="M4" s="23" t="s">
        <v>38</v>
      </c>
    </row>
    <row r="5" spans="1:21" ht="15.75" thickBot="1">
      <c r="A5" s="24">
        <v>2019</v>
      </c>
      <c r="B5" s="20">
        <v>43466</v>
      </c>
      <c r="C5" s="20">
        <v>43574</v>
      </c>
      <c r="D5" s="20">
        <v>43576</v>
      </c>
      <c r="E5" s="20">
        <v>43577</v>
      </c>
      <c r="F5" s="20">
        <v>43586</v>
      </c>
      <c r="G5" s="20">
        <v>43615</v>
      </c>
      <c r="H5" s="20">
        <v>43625</v>
      </c>
      <c r="I5" s="20">
        <v>43626</v>
      </c>
      <c r="J5" s="20">
        <v>43741</v>
      </c>
      <c r="K5" s="20">
        <v>43769</v>
      </c>
      <c r="L5" s="20">
        <v>43824</v>
      </c>
      <c r="M5" s="22">
        <v>43825</v>
      </c>
      <c r="P5" s="19" t="s">
        <v>39</v>
      </c>
      <c r="Q5" s="19" t="s">
        <v>40</v>
      </c>
      <c r="S5" s="19" t="s">
        <v>39</v>
      </c>
      <c r="T5" s="19" t="s">
        <v>41</v>
      </c>
      <c r="U5" s="26">
        <f>SUMIF(T6:T17,'Stundennachweis ProFIT 2023'!E20,Daten!S6:S17)</f>
        <v>1</v>
      </c>
    </row>
    <row r="6" spans="1:21">
      <c r="A6" s="24">
        <v>2020</v>
      </c>
      <c r="B6" s="20">
        <v>43831</v>
      </c>
      <c r="C6" s="20">
        <v>43931</v>
      </c>
      <c r="D6" s="20">
        <f>C6+2</f>
        <v>43933</v>
      </c>
      <c r="E6" s="20">
        <f>D6+1</f>
        <v>43934</v>
      </c>
      <c r="F6" s="20">
        <v>43952</v>
      </c>
      <c r="G6" s="20">
        <v>43972</v>
      </c>
      <c r="H6" s="20">
        <v>43982</v>
      </c>
      <c r="I6" s="20">
        <f>H6+1</f>
        <v>43983</v>
      </c>
      <c r="J6" s="20">
        <v>44107</v>
      </c>
      <c r="K6" s="20">
        <v>44135</v>
      </c>
      <c r="L6" s="20">
        <v>44190</v>
      </c>
      <c r="M6" s="22">
        <v>44191</v>
      </c>
      <c r="P6" s="25">
        <v>1</v>
      </c>
      <c r="Q6" s="25" t="s">
        <v>42</v>
      </c>
      <c r="S6" s="25">
        <v>1</v>
      </c>
      <c r="T6" s="25" t="s">
        <v>9</v>
      </c>
    </row>
    <row r="7" spans="1:21">
      <c r="A7" s="24">
        <v>2021</v>
      </c>
      <c r="B7" s="20">
        <v>44197</v>
      </c>
      <c r="C7" s="20">
        <v>44288</v>
      </c>
      <c r="D7" s="20">
        <f t="shared" ref="D7:D17" si="0">C7+2</f>
        <v>44290</v>
      </c>
      <c r="E7" s="20">
        <f t="shared" ref="E7:E17" si="1">D7+1</f>
        <v>44291</v>
      </c>
      <c r="F7" s="20">
        <v>44317</v>
      </c>
      <c r="G7" s="20">
        <v>44329</v>
      </c>
      <c r="H7" s="20">
        <v>44339</v>
      </c>
      <c r="I7" s="20">
        <f>H7+1</f>
        <v>44340</v>
      </c>
      <c r="J7" s="20">
        <v>44472</v>
      </c>
      <c r="K7" s="20">
        <v>44500</v>
      </c>
      <c r="L7" s="20">
        <v>44555</v>
      </c>
      <c r="M7" s="22">
        <v>44556</v>
      </c>
      <c r="P7" s="25">
        <v>2</v>
      </c>
      <c r="Q7" s="25" t="s">
        <v>43</v>
      </c>
      <c r="S7" s="25">
        <v>2</v>
      </c>
      <c r="T7" s="25" t="s">
        <v>44</v>
      </c>
    </row>
    <row r="8" spans="1:21">
      <c r="A8" s="24">
        <v>2022</v>
      </c>
      <c r="B8" s="20">
        <v>44562</v>
      </c>
      <c r="C8" s="20">
        <v>44666</v>
      </c>
      <c r="D8" s="20">
        <v>44668</v>
      </c>
      <c r="E8" s="20">
        <v>44669</v>
      </c>
      <c r="F8" s="20">
        <v>44682</v>
      </c>
      <c r="G8" s="20">
        <v>44707</v>
      </c>
      <c r="H8" s="20">
        <v>44717</v>
      </c>
      <c r="I8" s="20">
        <f t="shared" ref="I8:I15" si="2">H8+1</f>
        <v>44718</v>
      </c>
      <c r="J8" s="20">
        <v>44837</v>
      </c>
      <c r="K8" s="20">
        <v>44865</v>
      </c>
      <c r="L8" s="20">
        <v>44920</v>
      </c>
      <c r="M8" s="22">
        <v>44921</v>
      </c>
      <c r="P8" s="25">
        <v>3</v>
      </c>
      <c r="Q8" s="25" t="s">
        <v>45</v>
      </c>
      <c r="S8" s="25">
        <v>3</v>
      </c>
      <c r="T8" s="25" t="s">
        <v>46</v>
      </c>
    </row>
    <row r="9" spans="1:21">
      <c r="A9" s="24">
        <v>2023</v>
      </c>
      <c r="B9" s="20">
        <v>44927</v>
      </c>
      <c r="C9" s="20">
        <v>45023</v>
      </c>
      <c r="D9" s="20">
        <v>45025</v>
      </c>
      <c r="E9" s="20">
        <v>45026</v>
      </c>
      <c r="F9" s="20">
        <v>45047</v>
      </c>
      <c r="G9" s="20">
        <v>45064</v>
      </c>
      <c r="H9" s="20">
        <v>45074</v>
      </c>
      <c r="I9" s="20">
        <f t="shared" si="2"/>
        <v>45075</v>
      </c>
      <c r="J9" s="20">
        <v>45202</v>
      </c>
      <c r="K9" s="20">
        <v>45230</v>
      </c>
      <c r="L9" s="20">
        <v>45285</v>
      </c>
      <c r="M9" s="22">
        <v>45286</v>
      </c>
      <c r="P9" s="25">
        <v>4</v>
      </c>
      <c r="Q9" s="25" t="s">
        <v>47</v>
      </c>
      <c r="S9" s="25">
        <v>4</v>
      </c>
      <c r="T9" s="25" t="s">
        <v>48</v>
      </c>
    </row>
    <row r="10" spans="1:21">
      <c r="A10" s="24">
        <v>2024</v>
      </c>
      <c r="B10" s="20">
        <v>45292</v>
      </c>
      <c r="C10" s="20">
        <v>45380</v>
      </c>
      <c r="D10" s="20">
        <v>45382</v>
      </c>
      <c r="E10" s="20">
        <v>45383</v>
      </c>
      <c r="F10" s="20">
        <v>45413</v>
      </c>
      <c r="G10" s="20">
        <v>45421</v>
      </c>
      <c r="H10" s="20">
        <v>45431</v>
      </c>
      <c r="I10" s="20">
        <f t="shared" si="2"/>
        <v>45432</v>
      </c>
      <c r="J10" s="20">
        <v>45568</v>
      </c>
      <c r="K10" s="20">
        <v>45596</v>
      </c>
      <c r="L10" s="20">
        <v>45651</v>
      </c>
      <c r="M10" s="22">
        <v>45652</v>
      </c>
      <c r="P10" s="25">
        <v>5</v>
      </c>
      <c r="Q10" s="25" t="s">
        <v>49</v>
      </c>
      <c r="S10" s="25">
        <v>5</v>
      </c>
      <c r="T10" s="25" t="s">
        <v>50</v>
      </c>
    </row>
    <row r="11" spans="1:21">
      <c r="A11" s="24">
        <v>2025</v>
      </c>
      <c r="B11" s="20">
        <v>45658</v>
      </c>
      <c r="C11" s="20">
        <v>45765</v>
      </c>
      <c r="D11" s="20">
        <v>45767</v>
      </c>
      <c r="E11" s="20">
        <v>45768</v>
      </c>
      <c r="F11" s="20">
        <v>45778</v>
      </c>
      <c r="G11" s="20">
        <v>45806</v>
      </c>
      <c r="H11" s="20">
        <v>45816</v>
      </c>
      <c r="I11" s="20">
        <f t="shared" si="2"/>
        <v>45817</v>
      </c>
      <c r="J11" s="20">
        <v>45933</v>
      </c>
      <c r="K11" s="20">
        <v>45961</v>
      </c>
      <c r="L11" s="20">
        <v>46016</v>
      </c>
      <c r="M11" s="22">
        <v>46017</v>
      </c>
      <c r="P11" s="25">
        <v>6</v>
      </c>
      <c r="Q11" s="25" t="s">
        <v>51</v>
      </c>
      <c r="S11" s="25">
        <v>6</v>
      </c>
      <c r="T11" s="25" t="s">
        <v>52</v>
      </c>
    </row>
    <row r="12" spans="1:21">
      <c r="A12" s="24">
        <v>2026</v>
      </c>
      <c r="B12" s="20">
        <v>46023</v>
      </c>
      <c r="C12" s="20">
        <v>46115</v>
      </c>
      <c r="D12" s="20">
        <v>46117</v>
      </c>
      <c r="E12" s="20">
        <v>46118</v>
      </c>
      <c r="F12" s="20">
        <v>46143</v>
      </c>
      <c r="G12" s="20">
        <v>46156</v>
      </c>
      <c r="H12" s="20">
        <v>46166</v>
      </c>
      <c r="I12" s="20">
        <f t="shared" si="2"/>
        <v>46167</v>
      </c>
      <c r="J12" s="20">
        <v>46298</v>
      </c>
      <c r="K12" s="20">
        <v>46326</v>
      </c>
      <c r="L12" s="20">
        <v>46381</v>
      </c>
      <c r="M12" s="22">
        <v>46382</v>
      </c>
      <c r="P12" s="25">
        <v>7</v>
      </c>
      <c r="Q12" s="25" t="s">
        <v>53</v>
      </c>
      <c r="S12" s="25">
        <v>7</v>
      </c>
      <c r="T12" s="25" t="s">
        <v>54</v>
      </c>
    </row>
    <row r="13" spans="1:21">
      <c r="A13" s="24">
        <v>2027</v>
      </c>
      <c r="B13" s="20">
        <v>46388</v>
      </c>
      <c r="C13" s="20">
        <v>46472</v>
      </c>
      <c r="D13" s="20">
        <v>46474</v>
      </c>
      <c r="E13" s="20">
        <v>46475</v>
      </c>
      <c r="F13" s="20">
        <v>46508</v>
      </c>
      <c r="G13" s="20">
        <v>46513</v>
      </c>
      <c r="H13" s="20">
        <v>46523</v>
      </c>
      <c r="I13" s="20">
        <f t="shared" si="2"/>
        <v>46524</v>
      </c>
      <c r="J13" s="20">
        <v>46663</v>
      </c>
      <c r="K13" s="20">
        <v>46691</v>
      </c>
      <c r="L13" s="20">
        <v>46746</v>
      </c>
      <c r="M13" s="22">
        <v>46747</v>
      </c>
      <c r="S13" s="25">
        <v>8</v>
      </c>
      <c r="T13" s="25" t="s">
        <v>55</v>
      </c>
    </row>
    <row r="14" spans="1:21">
      <c r="A14" s="24">
        <v>2028</v>
      </c>
      <c r="B14" s="20">
        <v>46753</v>
      </c>
      <c r="C14" s="20">
        <v>46857</v>
      </c>
      <c r="D14" s="20">
        <v>46859</v>
      </c>
      <c r="E14" s="20">
        <v>46860</v>
      </c>
      <c r="F14" s="20">
        <v>46874</v>
      </c>
      <c r="G14" s="20">
        <v>46898</v>
      </c>
      <c r="H14" s="20">
        <v>46908</v>
      </c>
      <c r="I14" s="20">
        <f t="shared" si="2"/>
        <v>46909</v>
      </c>
      <c r="J14" s="20">
        <v>47029</v>
      </c>
      <c r="K14" s="20">
        <v>47057</v>
      </c>
      <c r="L14" s="20">
        <v>47112</v>
      </c>
      <c r="M14" s="22">
        <v>47113</v>
      </c>
      <c r="P14" s="19" t="s">
        <v>56</v>
      </c>
      <c r="S14" s="25">
        <v>9</v>
      </c>
      <c r="T14" s="25" t="s">
        <v>57</v>
      </c>
    </row>
    <row r="15" spans="1:21">
      <c r="A15" s="24">
        <v>2029</v>
      </c>
      <c r="B15" s="20">
        <v>47119</v>
      </c>
      <c r="C15" s="20">
        <v>47207</v>
      </c>
      <c r="D15" s="20">
        <v>47209</v>
      </c>
      <c r="E15" s="20">
        <v>47210</v>
      </c>
      <c r="F15" s="20">
        <v>47239</v>
      </c>
      <c r="G15" s="20">
        <v>47248</v>
      </c>
      <c r="H15" s="20">
        <v>47258</v>
      </c>
      <c r="I15" s="20">
        <f t="shared" si="2"/>
        <v>47259</v>
      </c>
      <c r="J15" s="20">
        <v>47394</v>
      </c>
      <c r="K15" s="20">
        <v>47422</v>
      </c>
      <c r="L15" s="20">
        <v>47477</v>
      </c>
      <c r="M15" s="22">
        <v>47478</v>
      </c>
      <c r="P15" s="25">
        <v>2019</v>
      </c>
      <c r="S15" s="25">
        <v>10</v>
      </c>
      <c r="T15" s="25" t="s">
        <v>58</v>
      </c>
    </row>
    <row r="16" spans="1:21">
      <c r="A16" s="24">
        <v>2030</v>
      </c>
      <c r="B16" s="20">
        <v>47484</v>
      </c>
      <c r="C16" s="21"/>
      <c r="D16" s="20">
        <f t="shared" si="0"/>
        <v>2</v>
      </c>
      <c r="E16" s="20">
        <f t="shared" si="1"/>
        <v>3</v>
      </c>
      <c r="F16" s="20">
        <v>47604</v>
      </c>
      <c r="G16" s="21"/>
      <c r="H16" s="21"/>
      <c r="I16" s="21"/>
      <c r="J16" s="20">
        <v>47759</v>
      </c>
      <c r="K16" s="20">
        <v>47787</v>
      </c>
      <c r="L16" s="20">
        <v>47842</v>
      </c>
      <c r="M16" s="22">
        <v>47843</v>
      </c>
      <c r="P16" s="25">
        <v>2020</v>
      </c>
      <c r="S16" s="25">
        <v>11</v>
      </c>
      <c r="T16" s="25" t="s">
        <v>59</v>
      </c>
    </row>
    <row r="17" spans="1:20">
      <c r="A17" s="24">
        <v>2031</v>
      </c>
      <c r="B17" s="20">
        <v>47849</v>
      </c>
      <c r="C17" s="21"/>
      <c r="D17" s="20">
        <f t="shared" si="0"/>
        <v>2</v>
      </c>
      <c r="E17" s="20">
        <f t="shared" si="1"/>
        <v>3</v>
      </c>
      <c r="F17" s="20">
        <v>47969</v>
      </c>
      <c r="G17" s="21"/>
      <c r="H17" s="21"/>
      <c r="I17" s="21"/>
      <c r="J17" s="20">
        <v>48124</v>
      </c>
      <c r="K17" s="20">
        <v>48152</v>
      </c>
      <c r="L17" s="20">
        <v>48207</v>
      </c>
      <c r="M17" s="22">
        <v>48208</v>
      </c>
      <c r="P17" s="25">
        <v>2021</v>
      </c>
      <c r="S17" s="25">
        <v>12</v>
      </c>
      <c r="T17" s="25" t="s">
        <v>60</v>
      </c>
    </row>
    <row r="18" spans="1:20">
      <c r="A18" s="10"/>
      <c r="B18" s="10"/>
      <c r="C18" s="10"/>
      <c r="D18" s="10"/>
      <c r="E18" s="10"/>
      <c r="F18" s="10"/>
      <c r="G18" s="10"/>
      <c r="H18" s="10"/>
      <c r="I18" s="10"/>
      <c r="J18" s="12"/>
      <c r="K18" s="12"/>
      <c r="L18" s="12"/>
      <c r="M18" s="13"/>
      <c r="P18" s="25">
        <v>2022</v>
      </c>
    </row>
    <row r="19" spans="1:20">
      <c r="A19" s="11" t="s">
        <v>61</v>
      </c>
      <c r="C19" s="10"/>
      <c r="D19" s="10"/>
      <c r="E19" s="10"/>
      <c r="F19" s="10"/>
      <c r="G19" s="10"/>
      <c r="H19" s="10"/>
      <c r="I19" s="10"/>
      <c r="J19" s="12"/>
      <c r="K19" s="12"/>
      <c r="L19" s="12"/>
      <c r="M19" s="13"/>
      <c r="P19" s="25">
        <v>2023</v>
      </c>
    </row>
    <row r="20" spans="1:20">
      <c r="P20" s="25">
        <v>2024</v>
      </c>
    </row>
    <row r="21" spans="1:20">
      <c r="A21" s="24">
        <v>2019</v>
      </c>
      <c r="B21" s="20" t="str">
        <f t="shared" ref="B21:M33" si="3">INDEX($Q$6:$Q$12,WEEKDAY(B5))</f>
        <v>Dienstag</v>
      </c>
      <c r="C21" s="20" t="str">
        <f t="shared" si="3"/>
        <v>Freitag</v>
      </c>
      <c r="D21" s="20" t="str">
        <f t="shared" si="3"/>
        <v>Sonntag</v>
      </c>
      <c r="E21" s="20" t="str">
        <f t="shared" si="3"/>
        <v>Montag</v>
      </c>
      <c r="F21" s="20" t="str">
        <f t="shared" si="3"/>
        <v>Mittwoch</v>
      </c>
      <c r="G21" s="20" t="str">
        <f t="shared" si="3"/>
        <v>Donnerstag</v>
      </c>
      <c r="H21" s="20" t="str">
        <f t="shared" si="3"/>
        <v>Sonntag</v>
      </c>
      <c r="I21" s="20" t="str">
        <f t="shared" si="3"/>
        <v>Montag</v>
      </c>
      <c r="J21" s="20" t="str">
        <f t="shared" si="3"/>
        <v>Donnerstag</v>
      </c>
      <c r="K21" s="20" t="str">
        <f t="shared" si="3"/>
        <v>Donnerstag</v>
      </c>
      <c r="L21" s="20" t="str">
        <f t="shared" si="3"/>
        <v>Mittwoch</v>
      </c>
      <c r="M21" s="22" t="str">
        <f t="shared" si="3"/>
        <v>Donnerstag</v>
      </c>
      <c r="P21" s="25">
        <v>2025</v>
      </c>
    </row>
    <row r="22" spans="1:20">
      <c r="A22" s="24">
        <v>2020</v>
      </c>
      <c r="B22" s="20" t="str">
        <f t="shared" si="3"/>
        <v>Mittwoch</v>
      </c>
      <c r="C22" s="20" t="str">
        <f t="shared" si="3"/>
        <v>Freitag</v>
      </c>
      <c r="D22" s="20" t="str">
        <f t="shared" si="3"/>
        <v>Sonntag</v>
      </c>
      <c r="E22" s="20" t="str">
        <f t="shared" si="3"/>
        <v>Montag</v>
      </c>
      <c r="F22" s="20" t="str">
        <f t="shared" si="3"/>
        <v>Freitag</v>
      </c>
      <c r="G22" s="20" t="str">
        <f t="shared" si="3"/>
        <v>Donnerstag</v>
      </c>
      <c r="H22" s="20" t="str">
        <f t="shared" si="3"/>
        <v>Sonntag</v>
      </c>
      <c r="I22" s="20" t="str">
        <f t="shared" si="3"/>
        <v>Montag</v>
      </c>
      <c r="J22" s="20" t="str">
        <f t="shared" si="3"/>
        <v>Sonnabend</v>
      </c>
      <c r="K22" s="20" t="str">
        <f t="shared" si="3"/>
        <v>Sonnabend</v>
      </c>
      <c r="L22" s="20" t="str">
        <f t="shared" si="3"/>
        <v>Freitag</v>
      </c>
      <c r="M22" s="22" t="str">
        <f t="shared" si="3"/>
        <v>Sonnabend</v>
      </c>
      <c r="P22" s="25">
        <v>2026</v>
      </c>
    </row>
    <row r="23" spans="1:20">
      <c r="A23" s="24">
        <v>2021</v>
      </c>
      <c r="B23" s="20" t="str">
        <f t="shared" si="3"/>
        <v>Freitag</v>
      </c>
      <c r="C23" s="20" t="str">
        <f t="shared" si="3"/>
        <v>Freitag</v>
      </c>
      <c r="D23" s="20" t="str">
        <f t="shared" si="3"/>
        <v>Sonntag</v>
      </c>
      <c r="E23" s="20" t="str">
        <f t="shared" si="3"/>
        <v>Montag</v>
      </c>
      <c r="F23" s="20" t="str">
        <f t="shared" si="3"/>
        <v>Sonnabend</v>
      </c>
      <c r="G23" s="20" t="str">
        <f t="shared" si="3"/>
        <v>Donnerstag</v>
      </c>
      <c r="H23" s="20" t="str">
        <f t="shared" si="3"/>
        <v>Sonntag</v>
      </c>
      <c r="I23" s="20" t="str">
        <f t="shared" si="3"/>
        <v>Montag</v>
      </c>
      <c r="J23" s="20" t="str">
        <f t="shared" si="3"/>
        <v>Sonntag</v>
      </c>
      <c r="K23" s="20" t="str">
        <f t="shared" si="3"/>
        <v>Sonntag</v>
      </c>
      <c r="L23" s="20" t="str">
        <f t="shared" si="3"/>
        <v>Sonnabend</v>
      </c>
      <c r="M23" s="22" t="str">
        <f t="shared" si="3"/>
        <v>Sonntag</v>
      </c>
      <c r="P23" s="25">
        <v>2027</v>
      </c>
    </row>
    <row r="24" spans="1:20">
      <c r="A24" s="24">
        <v>2022</v>
      </c>
      <c r="B24" s="20" t="str">
        <f t="shared" si="3"/>
        <v>Sonnabend</v>
      </c>
      <c r="C24" s="14" t="str">
        <f t="shared" si="3"/>
        <v>Freitag</v>
      </c>
      <c r="D24" s="20" t="str">
        <f t="shared" si="3"/>
        <v>Sonntag</v>
      </c>
      <c r="E24" s="20" t="str">
        <f t="shared" si="3"/>
        <v>Montag</v>
      </c>
      <c r="F24" s="20" t="str">
        <f t="shared" si="3"/>
        <v>Sonntag</v>
      </c>
      <c r="G24" s="14" t="str">
        <f t="shared" si="3"/>
        <v>Donnerstag</v>
      </c>
      <c r="H24" s="14" t="str">
        <f t="shared" si="3"/>
        <v>Sonntag</v>
      </c>
      <c r="I24" s="14" t="str">
        <f t="shared" si="3"/>
        <v>Montag</v>
      </c>
      <c r="J24" s="20" t="str">
        <f t="shared" si="3"/>
        <v>Montag</v>
      </c>
      <c r="K24" s="20" t="str">
        <f t="shared" si="3"/>
        <v>Montag</v>
      </c>
      <c r="L24" s="20" t="str">
        <f t="shared" si="3"/>
        <v>Sonntag</v>
      </c>
      <c r="M24" s="22" t="str">
        <f t="shared" si="3"/>
        <v>Montag</v>
      </c>
      <c r="P24" s="25">
        <v>2028</v>
      </c>
    </row>
    <row r="25" spans="1:20">
      <c r="A25" s="24">
        <v>2023</v>
      </c>
      <c r="B25" s="20" t="str">
        <f t="shared" si="3"/>
        <v>Sonntag</v>
      </c>
      <c r="C25" s="14" t="str">
        <f t="shared" si="3"/>
        <v>Freitag</v>
      </c>
      <c r="D25" s="20" t="str">
        <f t="shared" si="3"/>
        <v>Sonntag</v>
      </c>
      <c r="E25" s="20" t="str">
        <f t="shared" si="3"/>
        <v>Montag</v>
      </c>
      <c r="F25" s="20" t="str">
        <f t="shared" si="3"/>
        <v>Montag</v>
      </c>
      <c r="G25" s="14" t="str">
        <f t="shared" si="3"/>
        <v>Donnerstag</v>
      </c>
      <c r="H25" s="14" t="str">
        <f t="shared" si="3"/>
        <v>Sonntag</v>
      </c>
      <c r="I25" s="14" t="str">
        <f t="shared" si="3"/>
        <v>Montag</v>
      </c>
      <c r="J25" s="20" t="str">
        <f t="shared" si="3"/>
        <v>Dienstag</v>
      </c>
      <c r="K25" s="20" t="str">
        <f t="shared" si="3"/>
        <v>Dienstag</v>
      </c>
      <c r="L25" s="20" t="str">
        <f t="shared" si="3"/>
        <v>Montag</v>
      </c>
      <c r="M25" s="22" t="str">
        <f t="shared" si="3"/>
        <v>Dienstag</v>
      </c>
      <c r="P25" s="25">
        <v>2029</v>
      </c>
    </row>
    <row r="26" spans="1:20">
      <c r="A26" s="24">
        <v>2024</v>
      </c>
      <c r="B26" s="20" t="str">
        <f t="shared" si="3"/>
        <v>Montag</v>
      </c>
      <c r="C26" s="14" t="str">
        <f t="shared" si="3"/>
        <v>Freitag</v>
      </c>
      <c r="D26" s="20" t="str">
        <f t="shared" si="3"/>
        <v>Sonntag</v>
      </c>
      <c r="E26" s="20" t="str">
        <f t="shared" si="3"/>
        <v>Montag</v>
      </c>
      <c r="F26" s="20" t="str">
        <f t="shared" si="3"/>
        <v>Mittwoch</v>
      </c>
      <c r="G26" s="14" t="str">
        <f t="shared" si="3"/>
        <v>Donnerstag</v>
      </c>
      <c r="H26" s="14" t="str">
        <f t="shared" si="3"/>
        <v>Sonntag</v>
      </c>
      <c r="I26" s="14" t="str">
        <f t="shared" si="3"/>
        <v>Montag</v>
      </c>
      <c r="J26" s="20" t="str">
        <f t="shared" si="3"/>
        <v>Donnerstag</v>
      </c>
      <c r="K26" s="20" t="str">
        <f t="shared" si="3"/>
        <v>Donnerstag</v>
      </c>
      <c r="L26" s="20" t="str">
        <f t="shared" si="3"/>
        <v>Mittwoch</v>
      </c>
      <c r="M26" s="22" t="str">
        <f t="shared" si="3"/>
        <v>Donnerstag</v>
      </c>
      <c r="P26" s="25">
        <v>2030</v>
      </c>
    </row>
    <row r="27" spans="1:20">
      <c r="A27" s="24">
        <v>2025</v>
      </c>
      <c r="B27" s="20" t="str">
        <f t="shared" si="3"/>
        <v>Mittwoch</v>
      </c>
      <c r="C27" s="14" t="str">
        <f t="shared" si="3"/>
        <v>Freitag</v>
      </c>
      <c r="D27" s="20" t="str">
        <f t="shared" si="3"/>
        <v>Sonntag</v>
      </c>
      <c r="E27" s="20" t="str">
        <f t="shared" si="3"/>
        <v>Montag</v>
      </c>
      <c r="F27" s="20" t="str">
        <f t="shared" si="3"/>
        <v>Donnerstag</v>
      </c>
      <c r="G27" s="14" t="str">
        <f t="shared" si="3"/>
        <v>Donnerstag</v>
      </c>
      <c r="H27" s="14" t="str">
        <f t="shared" si="3"/>
        <v>Sonntag</v>
      </c>
      <c r="I27" s="14" t="str">
        <f t="shared" si="3"/>
        <v>Montag</v>
      </c>
      <c r="J27" s="20" t="str">
        <f t="shared" si="3"/>
        <v>Freitag</v>
      </c>
      <c r="K27" s="20" t="str">
        <f t="shared" si="3"/>
        <v>Freitag</v>
      </c>
      <c r="L27" s="20" t="str">
        <f t="shared" si="3"/>
        <v>Donnerstag</v>
      </c>
      <c r="M27" s="22" t="str">
        <f t="shared" si="3"/>
        <v>Freitag</v>
      </c>
      <c r="P27" s="25">
        <v>2031</v>
      </c>
    </row>
    <row r="28" spans="1:20">
      <c r="A28" s="24">
        <v>2026</v>
      </c>
      <c r="B28" s="20" t="str">
        <f t="shared" si="3"/>
        <v>Donnerstag</v>
      </c>
      <c r="C28" s="14" t="str">
        <f t="shared" si="3"/>
        <v>Freitag</v>
      </c>
      <c r="D28" s="20" t="str">
        <f t="shared" si="3"/>
        <v>Sonntag</v>
      </c>
      <c r="E28" s="20" t="str">
        <f t="shared" si="3"/>
        <v>Montag</v>
      </c>
      <c r="F28" s="20" t="str">
        <f t="shared" si="3"/>
        <v>Freitag</v>
      </c>
      <c r="G28" s="14" t="str">
        <f t="shared" si="3"/>
        <v>Donnerstag</v>
      </c>
      <c r="H28" s="14" t="str">
        <f t="shared" si="3"/>
        <v>Sonntag</v>
      </c>
      <c r="I28" s="14" t="str">
        <f t="shared" si="3"/>
        <v>Montag</v>
      </c>
      <c r="J28" s="20" t="str">
        <f t="shared" si="3"/>
        <v>Sonnabend</v>
      </c>
      <c r="K28" s="20" t="str">
        <f t="shared" si="3"/>
        <v>Sonnabend</v>
      </c>
      <c r="L28" s="20" t="str">
        <f t="shared" si="3"/>
        <v>Freitag</v>
      </c>
      <c r="M28" s="22" t="str">
        <f t="shared" si="3"/>
        <v>Sonnabend</v>
      </c>
    </row>
    <row r="29" spans="1:20">
      <c r="A29" s="24">
        <v>2027</v>
      </c>
      <c r="B29" s="20" t="str">
        <f t="shared" si="3"/>
        <v>Freitag</v>
      </c>
      <c r="C29" s="14" t="str">
        <f t="shared" si="3"/>
        <v>Freitag</v>
      </c>
      <c r="D29" s="20" t="str">
        <f t="shared" si="3"/>
        <v>Sonntag</v>
      </c>
      <c r="E29" s="20" t="str">
        <f t="shared" si="3"/>
        <v>Montag</v>
      </c>
      <c r="F29" s="20" t="str">
        <f t="shared" si="3"/>
        <v>Sonnabend</v>
      </c>
      <c r="G29" s="14" t="str">
        <f t="shared" si="3"/>
        <v>Donnerstag</v>
      </c>
      <c r="H29" s="14" t="str">
        <f t="shared" si="3"/>
        <v>Sonntag</v>
      </c>
      <c r="I29" s="14" t="str">
        <f t="shared" si="3"/>
        <v>Montag</v>
      </c>
      <c r="J29" s="20" t="str">
        <f t="shared" si="3"/>
        <v>Sonntag</v>
      </c>
      <c r="K29" s="20" t="str">
        <f t="shared" si="3"/>
        <v>Sonntag</v>
      </c>
      <c r="L29" s="20" t="str">
        <f t="shared" si="3"/>
        <v>Sonnabend</v>
      </c>
      <c r="M29" s="22" t="str">
        <f t="shared" si="3"/>
        <v>Sonntag</v>
      </c>
    </row>
    <row r="30" spans="1:20">
      <c r="A30" s="24">
        <v>2028</v>
      </c>
      <c r="B30" s="20" t="str">
        <f t="shared" si="3"/>
        <v>Sonnabend</v>
      </c>
      <c r="C30" s="14" t="str">
        <f t="shared" si="3"/>
        <v>Freitag</v>
      </c>
      <c r="D30" s="20" t="str">
        <f t="shared" si="3"/>
        <v>Sonntag</v>
      </c>
      <c r="E30" s="20" t="str">
        <f t="shared" si="3"/>
        <v>Montag</v>
      </c>
      <c r="F30" s="20" t="str">
        <f t="shared" si="3"/>
        <v>Montag</v>
      </c>
      <c r="G30" s="14" t="str">
        <f t="shared" si="3"/>
        <v>Donnerstag</v>
      </c>
      <c r="H30" s="14" t="str">
        <f t="shared" si="3"/>
        <v>Sonntag</v>
      </c>
      <c r="I30" s="14" t="str">
        <f t="shared" si="3"/>
        <v>Montag</v>
      </c>
      <c r="J30" s="20" t="str">
        <f t="shared" si="3"/>
        <v>Dienstag</v>
      </c>
      <c r="K30" s="20" t="str">
        <f t="shared" si="3"/>
        <v>Dienstag</v>
      </c>
      <c r="L30" s="20" t="str">
        <f t="shared" si="3"/>
        <v>Montag</v>
      </c>
      <c r="M30" s="22" t="str">
        <f t="shared" si="3"/>
        <v>Dienstag</v>
      </c>
    </row>
    <row r="31" spans="1:20">
      <c r="A31" s="24">
        <v>2029</v>
      </c>
      <c r="B31" s="20" t="str">
        <f t="shared" si="3"/>
        <v>Montag</v>
      </c>
      <c r="C31" s="14" t="str">
        <f t="shared" si="3"/>
        <v>Freitag</v>
      </c>
      <c r="D31" s="20" t="str">
        <f t="shared" si="3"/>
        <v>Sonntag</v>
      </c>
      <c r="E31" s="20" t="str">
        <f t="shared" si="3"/>
        <v>Montag</v>
      </c>
      <c r="F31" s="20" t="str">
        <f t="shared" si="3"/>
        <v>Dienstag</v>
      </c>
      <c r="G31" s="14" t="str">
        <f t="shared" si="3"/>
        <v>Donnerstag</v>
      </c>
      <c r="H31" s="14" t="str">
        <f t="shared" si="3"/>
        <v>Sonntag</v>
      </c>
      <c r="I31" s="14" t="str">
        <f t="shared" si="3"/>
        <v>Montag</v>
      </c>
      <c r="J31" s="20" t="str">
        <f t="shared" si="3"/>
        <v>Mittwoch</v>
      </c>
      <c r="K31" s="20" t="str">
        <f t="shared" si="3"/>
        <v>Mittwoch</v>
      </c>
      <c r="L31" s="20" t="str">
        <f t="shared" si="3"/>
        <v>Dienstag</v>
      </c>
      <c r="M31" s="22" t="str">
        <f t="shared" si="3"/>
        <v>Mittwoch</v>
      </c>
    </row>
    <row r="32" spans="1:20">
      <c r="A32" s="24">
        <v>2030</v>
      </c>
      <c r="B32" s="20" t="str">
        <f t="shared" si="3"/>
        <v>Dienstag</v>
      </c>
      <c r="C32" s="14" t="str">
        <f t="shared" si="3"/>
        <v>Sonnabend</v>
      </c>
      <c r="D32" s="20" t="str">
        <f t="shared" si="3"/>
        <v>Montag</v>
      </c>
      <c r="E32" s="20" t="str">
        <f t="shared" si="3"/>
        <v>Dienstag</v>
      </c>
      <c r="F32" s="20" t="str">
        <f t="shared" si="3"/>
        <v>Mittwoch</v>
      </c>
      <c r="G32" s="14" t="str">
        <f t="shared" si="3"/>
        <v>Sonnabend</v>
      </c>
      <c r="H32" s="14" t="str">
        <f t="shared" si="3"/>
        <v>Sonnabend</v>
      </c>
      <c r="I32" s="14" t="str">
        <f t="shared" si="3"/>
        <v>Sonnabend</v>
      </c>
      <c r="J32" s="20" t="str">
        <f t="shared" si="3"/>
        <v>Donnerstag</v>
      </c>
      <c r="K32" s="20" t="str">
        <f t="shared" si="3"/>
        <v>Donnerstag</v>
      </c>
      <c r="L32" s="20" t="str">
        <f t="shared" si="3"/>
        <v>Mittwoch</v>
      </c>
      <c r="M32" s="22" t="str">
        <f t="shared" si="3"/>
        <v>Donnerstag</v>
      </c>
    </row>
    <row r="33" spans="1:33">
      <c r="A33" s="24">
        <v>2031</v>
      </c>
      <c r="B33" s="20" t="str">
        <f t="shared" si="3"/>
        <v>Mittwoch</v>
      </c>
      <c r="C33" s="14" t="str">
        <f t="shared" si="3"/>
        <v>Sonnabend</v>
      </c>
      <c r="D33" s="20" t="str">
        <f t="shared" si="3"/>
        <v>Montag</v>
      </c>
      <c r="E33" s="20" t="str">
        <f t="shared" si="3"/>
        <v>Dienstag</v>
      </c>
      <c r="F33" s="20" t="str">
        <f t="shared" si="3"/>
        <v>Donnerstag</v>
      </c>
      <c r="G33" s="14" t="str">
        <f t="shared" si="3"/>
        <v>Sonnabend</v>
      </c>
      <c r="H33" s="14" t="str">
        <f t="shared" si="3"/>
        <v>Sonnabend</v>
      </c>
      <c r="I33" s="14" t="str">
        <f t="shared" si="3"/>
        <v>Sonnabend</v>
      </c>
      <c r="J33" s="20" t="str">
        <f t="shared" si="3"/>
        <v>Freitag</v>
      </c>
      <c r="K33" s="20" t="str">
        <f t="shared" si="3"/>
        <v>Freitag</v>
      </c>
      <c r="L33" s="20" t="str">
        <f t="shared" si="3"/>
        <v>Donnerstag</v>
      </c>
      <c r="M33" s="22" t="str">
        <f t="shared" si="3"/>
        <v>Freitag</v>
      </c>
    </row>
    <row r="35" spans="1:33">
      <c r="A35" s="11" t="s">
        <v>62</v>
      </c>
      <c r="C35" s="27" t="str">
        <f>'Stundennachweis ProFIT 2023'!E20</f>
        <v>Januar</v>
      </c>
      <c r="D35" s="28">
        <f>'Stundennachweis ProFIT 2023'!F20</f>
        <v>2024</v>
      </c>
      <c r="F35" s="29" t="s">
        <v>63</v>
      </c>
      <c r="G35" s="30">
        <f>DAY(DATE(YEAR(C38),MONTH(C38)+1,1)-1)</f>
        <v>31</v>
      </c>
    </row>
    <row r="37" spans="1:33">
      <c r="B37" s="31" t="s">
        <v>40</v>
      </c>
      <c r="C37" s="32">
        <v>1</v>
      </c>
      <c r="D37" s="32">
        <f>IF(C37=0,0,IF(C37+1&gt;$G$35,0,C37+1))</f>
        <v>2</v>
      </c>
      <c r="E37" s="32">
        <f t="shared" ref="E37:AG37" si="4">IF(D37=0,0,IF(D37+1&gt;$G$35,0,D37+1))</f>
        <v>3</v>
      </c>
      <c r="F37" s="32">
        <f t="shared" si="4"/>
        <v>4</v>
      </c>
      <c r="G37" s="32">
        <f t="shared" si="4"/>
        <v>5</v>
      </c>
      <c r="H37" s="32">
        <f t="shared" si="4"/>
        <v>6</v>
      </c>
      <c r="I37" s="32">
        <f t="shared" si="4"/>
        <v>7</v>
      </c>
      <c r="J37" s="32">
        <f t="shared" si="4"/>
        <v>8</v>
      </c>
      <c r="K37" s="32">
        <f t="shared" si="4"/>
        <v>9</v>
      </c>
      <c r="L37" s="32">
        <f t="shared" si="4"/>
        <v>10</v>
      </c>
      <c r="M37" s="32">
        <f t="shared" si="4"/>
        <v>11</v>
      </c>
      <c r="N37" s="32">
        <f t="shared" si="4"/>
        <v>12</v>
      </c>
      <c r="O37" s="32">
        <f t="shared" si="4"/>
        <v>13</v>
      </c>
      <c r="P37" s="32">
        <f t="shared" si="4"/>
        <v>14</v>
      </c>
      <c r="Q37" s="32">
        <f t="shared" si="4"/>
        <v>15</v>
      </c>
      <c r="R37" s="32">
        <f t="shared" si="4"/>
        <v>16</v>
      </c>
      <c r="S37" s="32">
        <f t="shared" si="4"/>
        <v>17</v>
      </c>
      <c r="T37" s="32">
        <f t="shared" si="4"/>
        <v>18</v>
      </c>
      <c r="U37" s="32">
        <f t="shared" si="4"/>
        <v>19</v>
      </c>
      <c r="V37" s="32">
        <f t="shared" si="4"/>
        <v>20</v>
      </c>
      <c r="W37" s="32">
        <f t="shared" si="4"/>
        <v>21</v>
      </c>
      <c r="X37" s="32">
        <f t="shared" si="4"/>
        <v>22</v>
      </c>
      <c r="Y37" s="32">
        <f t="shared" si="4"/>
        <v>23</v>
      </c>
      <c r="Z37" s="32">
        <f t="shared" si="4"/>
        <v>24</v>
      </c>
      <c r="AA37" s="32">
        <f t="shared" si="4"/>
        <v>25</v>
      </c>
      <c r="AB37" s="32">
        <f t="shared" si="4"/>
        <v>26</v>
      </c>
      <c r="AC37" s="32">
        <f t="shared" si="4"/>
        <v>27</v>
      </c>
      <c r="AD37" s="32">
        <f t="shared" si="4"/>
        <v>28</v>
      </c>
      <c r="AE37" s="32">
        <f t="shared" si="4"/>
        <v>29</v>
      </c>
      <c r="AF37" s="32">
        <f t="shared" si="4"/>
        <v>30</v>
      </c>
      <c r="AG37" s="32">
        <f t="shared" si="4"/>
        <v>31</v>
      </c>
    </row>
    <row r="38" spans="1:33">
      <c r="B38" s="31" t="s">
        <v>64</v>
      </c>
      <c r="C38" s="33">
        <f>DATE(D35,U5,1)</f>
        <v>45292</v>
      </c>
      <c r="D38" s="33">
        <f>IF(DAY(C38)+1&lt;=$G$35,C38+1,"")</f>
        <v>45293</v>
      </c>
      <c r="E38" s="33">
        <f t="shared" ref="E38:AG38" si="5">IF(DAY(D38)+1&lt;=$G$35,D38+1,"")</f>
        <v>45294</v>
      </c>
      <c r="F38" s="33">
        <f t="shared" si="5"/>
        <v>45295</v>
      </c>
      <c r="G38" s="33">
        <f t="shared" si="5"/>
        <v>45296</v>
      </c>
      <c r="H38" s="33">
        <f t="shared" si="5"/>
        <v>45297</v>
      </c>
      <c r="I38" s="33">
        <f t="shared" si="5"/>
        <v>45298</v>
      </c>
      <c r="J38" s="33">
        <f t="shared" si="5"/>
        <v>45299</v>
      </c>
      <c r="K38" s="33">
        <f t="shared" si="5"/>
        <v>45300</v>
      </c>
      <c r="L38" s="33">
        <f t="shared" si="5"/>
        <v>45301</v>
      </c>
      <c r="M38" s="33">
        <f t="shared" si="5"/>
        <v>45302</v>
      </c>
      <c r="N38" s="33">
        <f t="shared" si="5"/>
        <v>45303</v>
      </c>
      <c r="O38" s="33">
        <f t="shared" si="5"/>
        <v>45304</v>
      </c>
      <c r="P38" s="33">
        <f t="shared" si="5"/>
        <v>45305</v>
      </c>
      <c r="Q38" s="33">
        <f t="shared" si="5"/>
        <v>45306</v>
      </c>
      <c r="R38" s="33">
        <f t="shared" si="5"/>
        <v>45307</v>
      </c>
      <c r="S38" s="33">
        <f t="shared" si="5"/>
        <v>45308</v>
      </c>
      <c r="T38" s="33">
        <f t="shared" si="5"/>
        <v>45309</v>
      </c>
      <c r="U38" s="33">
        <f t="shared" si="5"/>
        <v>45310</v>
      </c>
      <c r="V38" s="33">
        <f t="shared" si="5"/>
        <v>45311</v>
      </c>
      <c r="W38" s="33">
        <f t="shared" si="5"/>
        <v>45312</v>
      </c>
      <c r="X38" s="33">
        <f t="shared" si="5"/>
        <v>45313</v>
      </c>
      <c r="Y38" s="33">
        <f t="shared" si="5"/>
        <v>45314</v>
      </c>
      <c r="Z38" s="33">
        <f t="shared" si="5"/>
        <v>45315</v>
      </c>
      <c r="AA38" s="33">
        <f t="shared" si="5"/>
        <v>45316</v>
      </c>
      <c r="AB38" s="33">
        <f t="shared" si="5"/>
        <v>45317</v>
      </c>
      <c r="AC38" s="33">
        <f t="shared" si="5"/>
        <v>45318</v>
      </c>
      <c r="AD38" s="33">
        <f t="shared" si="5"/>
        <v>45319</v>
      </c>
      <c r="AE38" s="33">
        <f t="shared" si="5"/>
        <v>45320</v>
      </c>
      <c r="AF38" s="33">
        <f t="shared" si="5"/>
        <v>45321</v>
      </c>
      <c r="AG38" s="33">
        <f t="shared" si="5"/>
        <v>45322</v>
      </c>
    </row>
    <row r="39" spans="1:33">
      <c r="B39" s="31" t="s">
        <v>65</v>
      </c>
      <c r="C39" s="32" t="b">
        <f>IF(WEEKDAY(C38)=7,TRUE,FALSE)</f>
        <v>0</v>
      </c>
      <c r="D39" s="32" t="b">
        <f t="shared" ref="D39:AG39" si="6">IF(WEEKDAY(D38)=7,TRUE,FALSE)</f>
        <v>0</v>
      </c>
      <c r="E39" s="32" t="b">
        <f t="shared" si="6"/>
        <v>0</v>
      </c>
      <c r="F39" s="32" t="b">
        <f t="shared" si="6"/>
        <v>0</v>
      </c>
      <c r="G39" s="32" t="b">
        <f t="shared" si="6"/>
        <v>0</v>
      </c>
      <c r="H39" s="32" t="b">
        <f t="shared" si="6"/>
        <v>1</v>
      </c>
      <c r="I39" s="32" t="b">
        <f t="shared" si="6"/>
        <v>0</v>
      </c>
      <c r="J39" s="32" t="b">
        <f t="shared" si="6"/>
        <v>0</v>
      </c>
      <c r="K39" s="32" t="b">
        <f t="shared" si="6"/>
        <v>0</v>
      </c>
      <c r="L39" s="32" t="b">
        <f t="shared" si="6"/>
        <v>0</v>
      </c>
      <c r="M39" s="32" t="b">
        <f t="shared" si="6"/>
        <v>0</v>
      </c>
      <c r="N39" s="32" t="b">
        <f t="shared" si="6"/>
        <v>0</v>
      </c>
      <c r="O39" s="32" t="b">
        <f t="shared" si="6"/>
        <v>1</v>
      </c>
      <c r="P39" s="32" t="b">
        <f t="shared" si="6"/>
        <v>0</v>
      </c>
      <c r="Q39" s="32" t="b">
        <f t="shared" si="6"/>
        <v>0</v>
      </c>
      <c r="R39" s="32" t="b">
        <f t="shared" si="6"/>
        <v>0</v>
      </c>
      <c r="S39" s="32" t="b">
        <f t="shared" si="6"/>
        <v>0</v>
      </c>
      <c r="T39" s="32" t="b">
        <f t="shared" si="6"/>
        <v>0</v>
      </c>
      <c r="U39" s="32" t="b">
        <f t="shared" si="6"/>
        <v>0</v>
      </c>
      <c r="V39" s="32" t="b">
        <f t="shared" si="6"/>
        <v>1</v>
      </c>
      <c r="W39" s="32" t="b">
        <f t="shared" si="6"/>
        <v>0</v>
      </c>
      <c r="X39" s="32" t="b">
        <f t="shared" si="6"/>
        <v>0</v>
      </c>
      <c r="Y39" s="32" t="b">
        <f t="shared" si="6"/>
        <v>0</v>
      </c>
      <c r="Z39" s="32" t="b">
        <f t="shared" si="6"/>
        <v>0</v>
      </c>
      <c r="AA39" s="32" t="b">
        <f t="shared" si="6"/>
        <v>0</v>
      </c>
      <c r="AB39" s="32" t="b">
        <f t="shared" si="6"/>
        <v>0</v>
      </c>
      <c r="AC39" s="32" t="b">
        <f t="shared" si="6"/>
        <v>1</v>
      </c>
      <c r="AD39" s="32" t="b">
        <f t="shared" si="6"/>
        <v>0</v>
      </c>
      <c r="AE39" s="32" t="b">
        <f t="shared" si="6"/>
        <v>0</v>
      </c>
      <c r="AF39" s="32" t="b">
        <f t="shared" si="6"/>
        <v>0</v>
      </c>
      <c r="AG39" s="32" t="b">
        <f t="shared" si="6"/>
        <v>0</v>
      </c>
    </row>
    <row r="40" spans="1:33">
      <c r="B40" s="31" t="s">
        <v>66</v>
      </c>
      <c r="C40" s="32" t="b">
        <f>IF(WEEKDAY(C38)=1,TRUE,FALSE)</f>
        <v>0</v>
      </c>
      <c r="D40" s="32" t="b">
        <f t="shared" ref="D40:AG40" si="7">IF(WEEKDAY(D38)=1,TRUE,FALSE)</f>
        <v>0</v>
      </c>
      <c r="E40" s="32" t="b">
        <f t="shared" si="7"/>
        <v>0</v>
      </c>
      <c r="F40" s="32" t="b">
        <f t="shared" si="7"/>
        <v>0</v>
      </c>
      <c r="G40" s="32" t="b">
        <f t="shared" si="7"/>
        <v>0</v>
      </c>
      <c r="H40" s="32" t="b">
        <f t="shared" si="7"/>
        <v>0</v>
      </c>
      <c r="I40" s="32" t="b">
        <f t="shared" si="7"/>
        <v>1</v>
      </c>
      <c r="J40" s="32" t="b">
        <f t="shared" si="7"/>
        <v>0</v>
      </c>
      <c r="K40" s="32" t="b">
        <f t="shared" si="7"/>
        <v>0</v>
      </c>
      <c r="L40" s="32" t="b">
        <f t="shared" si="7"/>
        <v>0</v>
      </c>
      <c r="M40" s="32" t="b">
        <f t="shared" si="7"/>
        <v>0</v>
      </c>
      <c r="N40" s="32" t="b">
        <f t="shared" si="7"/>
        <v>0</v>
      </c>
      <c r="O40" s="32" t="b">
        <f t="shared" si="7"/>
        <v>0</v>
      </c>
      <c r="P40" s="32" t="b">
        <f t="shared" si="7"/>
        <v>1</v>
      </c>
      <c r="Q40" s="32" t="b">
        <f t="shared" si="7"/>
        <v>0</v>
      </c>
      <c r="R40" s="32" t="b">
        <f t="shared" si="7"/>
        <v>0</v>
      </c>
      <c r="S40" s="32" t="b">
        <f t="shared" si="7"/>
        <v>0</v>
      </c>
      <c r="T40" s="32" t="b">
        <f t="shared" si="7"/>
        <v>0</v>
      </c>
      <c r="U40" s="32" t="b">
        <f t="shared" si="7"/>
        <v>0</v>
      </c>
      <c r="V40" s="32" t="b">
        <f t="shared" si="7"/>
        <v>0</v>
      </c>
      <c r="W40" s="32" t="b">
        <f t="shared" si="7"/>
        <v>1</v>
      </c>
      <c r="X40" s="32" t="b">
        <f t="shared" si="7"/>
        <v>0</v>
      </c>
      <c r="Y40" s="32" t="b">
        <f t="shared" si="7"/>
        <v>0</v>
      </c>
      <c r="Z40" s="32" t="b">
        <f t="shared" si="7"/>
        <v>0</v>
      </c>
      <c r="AA40" s="32" t="b">
        <f t="shared" si="7"/>
        <v>0</v>
      </c>
      <c r="AB40" s="32" t="b">
        <f t="shared" si="7"/>
        <v>0</v>
      </c>
      <c r="AC40" s="32" t="b">
        <f t="shared" si="7"/>
        <v>0</v>
      </c>
      <c r="AD40" s="32" t="b">
        <f t="shared" si="7"/>
        <v>1</v>
      </c>
      <c r="AE40" s="32" t="b">
        <f t="shared" si="7"/>
        <v>0</v>
      </c>
      <c r="AF40" s="32" t="b">
        <f t="shared" si="7"/>
        <v>0</v>
      </c>
      <c r="AG40" s="32" t="b">
        <f t="shared" si="7"/>
        <v>0</v>
      </c>
    </row>
    <row r="41" spans="1:33">
      <c r="B41" s="31" t="s">
        <v>67</v>
      </c>
      <c r="C41" s="32" t="b">
        <f>IF(SUMIF($B$5:$M$17,C38,$B$5:$M$17)&gt;0,TRUE,FALSE)</f>
        <v>1</v>
      </c>
      <c r="D41" s="32" t="b">
        <f t="shared" ref="D41:AG41" si="8">IF(SUMIF($B$5:$M$17,D38,$B$5:$M$17)&gt;0,TRUE,FALSE)</f>
        <v>0</v>
      </c>
      <c r="E41" s="32" t="b">
        <f t="shared" si="8"/>
        <v>0</v>
      </c>
      <c r="F41" s="32" t="b">
        <f t="shared" si="8"/>
        <v>0</v>
      </c>
      <c r="G41" s="32" t="b">
        <f t="shared" si="8"/>
        <v>0</v>
      </c>
      <c r="H41" s="32" t="b">
        <f t="shared" si="8"/>
        <v>0</v>
      </c>
      <c r="I41" s="32" t="b">
        <f t="shared" si="8"/>
        <v>0</v>
      </c>
      <c r="J41" s="32" t="b">
        <f t="shared" si="8"/>
        <v>0</v>
      </c>
      <c r="K41" s="32" t="b">
        <f t="shared" si="8"/>
        <v>0</v>
      </c>
      <c r="L41" s="32" t="b">
        <f t="shared" si="8"/>
        <v>0</v>
      </c>
      <c r="M41" s="32" t="b">
        <f t="shared" si="8"/>
        <v>0</v>
      </c>
      <c r="N41" s="32" t="b">
        <f t="shared" si="8"/>
        <v>0</v>
      </c>
      <c r="O41" s="32" t="b">
        <f t="shared" si="8"/>
        <v>0</v>
      </c>
      <c r="P41" s="32" t="b">
        <f t="shared" si="8"/>
        <v>0</v>
      </c>
      <c r="Q41" s="32" t="b">
        <f t="shared" si="8"/>
        <v>0</v>
      </c>
      <c r="R41" s="32" t="b">
        <f t="shared" si="8"/>
        <v>0</v>
      </c>
      <c r="S41" s="32" t="b">
        <f t="shared" si="8"/>
        <v>0</v>
      </c>
      <c r="T41" s="32" t="b">
        <f t="shared" si="8"/>
        <v>0</v>
      </c>
      <c r="U41" s="32" t="b">
        <f t="shared" si="8"/>
        <v>0</v>
      </c>
      <c r="V41" s="32" t="b">
        <f t="shared" si="8"/>
        <v>0</v>
      </c>
      <c r="W41" s="32" t="b">
        <f t="shared" si="8"/>
        <v>0</v>
      </c>
      <c r="X41" s="32" t="b">
        <f t="shared" si="8"/>
        <v>0</v>
      </c>
      <c r="Y41" s="32" t="b">
        <f t="shared" si="8"/>
        <v>0</v>
      </c>
      <c r="Z41" s="32" t="b">
        <f t="shared" si="8"/>
        <v>0</v>
      </c>
      <c r="AA41" s="32" t="b">
        <f t="shared" si="8"/>
        <v>0</v>
      </c>
      <c r="AB41" s="32" t="b">
        <f t="shared" si="8"/>
        <v>0</v>
      </c>
      <c r="AC41" s="32" t="b">
        <f t="shared" si="8"/>
        <v>0</v>
      </c>
      <c r="AD41" s="32" t="b">
        <f t="shared" si="8"/>
        <v>0</v>
      </c>
      <c r="AE41" s="32" t="b">
        <f t="shared" si="8"/>
        <v>0</v>
      </c>
      <c r="AF41" s="32" t="b">
        <f t="shared" si="8"/>
        <v>0</v>
      </c>
      <c r="AG41" s="32" t="b">
        <f t="shared" si="8"/>
        <v>0</v>
      </c>
    </row>
    <row r="43" spans="1:33">
      <c r="B43" s="31" t="s">
        <v>68</v>
      </c>
      <c r="C43" s="34" t="str">
        <f t="shared" ref="C43:AG43" si="9">IF(C39=TRUE,"Sa.","")</f>
        <v/>
      </c>
      <c r="D43" s="34" t="str">
        <f t="shared" si="9"/>
        <v/>
      </c>
      <c r="E43" s="34" t="str">
        <f t="shared" si="9"/>
        <v/>
      </c>
      <c r="F43" s="34" t="str">
        <f t="shared" si="9"/>
        <v/>
      </c>
      <c r="G43" s="34" t="str">
        <f t="shared" si="9"/>
        <v/>
      </c>
      <c r="H43" s="34" t="str">
        <f t="shared" si="9"/>
        <v>Sa.</v>
      </c>
      <c r="I43" s="34" t="str">
        <f t="shared" si="9"/>
        <v/>
      </c>
      <c r="J43" s="34" t="str">
        <f t="shared" si="9"/>
        <v/>
      </c>
      <c r="K43" s="34" t="str">
        <f t="shared" si="9"/>
        <v/>
      </c>
      <c r="L43" s="34" t="str">
        <f t="shared" si="9"/>
        <v/>
      </c>
      <c r="M43" s="34" t="str">
        <f t="shared" si="9"/>
        <v/>
      </c>
      <c r="N43" s="34" t="str">
        <f t="shared" si="9"/>
        <v/>
      </c>
      <c r="O43" s="34" t="str">
        <f t="shared" si="9"/>
        <v>Sa.</v>
      </c>
      <c r="P43" s="34" t="str">
        <f t="shared" si="9"/>
        <v/>
      </c>
      <c r="Q43" s="34" t="str">
        <f t="shared" si="9"/>
        <v/>
      </c>
      <c r="R43" s="34" t="str">
        <f t="shared" si="9"/>
        <v/>
      </c>
      <c r="S43" s="34" t="str">
        <f t="shared" si="9"/>
        <v/>
      </c>
      <c r="T43" s="34" t="str">
        <f t="shared" si="9"/>
        <v/>
      </c>
      <c r="U43" s="34" t="str">
        <f t="shared" si="9"/>
        <v/>
      </c>
      <c r="V43" s="34" t="str">
        <f t="shared" si="9"/>
        <v>Sa.</v>
      </c>
      <c r="W43" s="34" t="str">
        <f t="shared" si="9"/>
        <v/>
      </c>
      <c r="X43" s="34" t="str">
        <f t="shared" si="9"/>
        <v/>
      </c>
      <c r="Y43" s="34" t="str">
        <f t="shared" si="9"/>
        <v/>
      </c>
      <c r="Z43" s="34" t="str">
        <f t="shared" si="9"/>
        <v/>
      </c>
      <c r="AA43" s="34" t="str">
        <f t="shared" si="9"/>
        <v/>
      </c>
      <c r="AB43" s="34" t="str">
        <f t="shared" si="9"/>
        <v/>
      </c>
      <c r="AC43" s="34" t="str">
        <f t="shared" si="9"/>
        <v>Sa.</v>
      </c>
      <c r="AD43" s="34" t="str">
        <f t="shared" si="9"/>
        <v/>
      </c>
      <c r="AE43" s="34" t="str">
        <f t="shared" si="9"/>
        <v/>
      </c>
      <c r="AF43" s="34" t="str">
        <f t="shared" si="9"/>
        <v/>
      </c>
      <c r="AG43" s="34" t="str">
        <f t="shared" si="9"/>
        <v/>
      </c>
    </row>
    <row r="44" spans="1:33">
      <c r="B44" s="31" t="s">
        <v>69</v>
      </c>
      <c r="C44" s="34" t="str">
        <f t="shared" ref="C44:AG44" si="10">IF(C40=TRUE,"So.","")</f>
        <v/>
      </c>
      <c r="D44" s="34" t="str">
        <f t="shared" si="10"/>
        <v/>
      </c>
      <c r="E44" s="34" t="str">
        <f t="shared" si="10"/>
        <v/>
      </c>
      <c r="F44" s="34" t="str">
        <f t="shared" si="10"/>
        <v/>
      </c>
      <c r="G44" s="34" t="str">
        <f t="shared" si="10"/>
        <v/>
      </c>
      <c r="H44" s="34" t="str">
        <f t="shared" si="10"/>
        <v/>
      </c>
      <c r="I44" s="34" t="str">
        <f t="shared" si="10"/>
        <v>So.</v>
      </c>
      <c r="J44" s="34" t="str">
        <f t="shared" si="10"/>
        <v/>
      </c>
      <c r="K44" s="34" t="str">
        <f t="shared" si="10"/>
        <v/>
      </c>
      <c r="L44" s="34" t="str">
        <f t="shared" si="10"/>
        <v/>
      </c>
      <c r="M44" s="34" t="str">
        <f t="shared" si="10"/>
        <v/>
      </c>
      <c r="N44" s="34" t="str">
        <f t="shared" si="10"/>
        <v/>
      </c>
      <c r="O44" s="34" t="str">
        <f t="shared" si="10"/>
        <v/>
      </c>
      <c r="P44" s="34" t="str">
        <f t="shared" si="10"/>
        <v>So.</v>
      </c>
      <c r="Q44" s="34" t="str">
        <f t="shared" si="10"/>
        <v/>
      </c>
      <c r="R44" s="34" t="str">
        <f t="shared" si="10"/>
        <v/>
      </c>
      <c r="S44" s="34" t="str">
        <f t="shared" si="10"/>
        <v/>
      </c>
      <c r="T44" s="34" t="str">
        <f t="shared" si="10"/>
        <v/>
      </c>
      <c r="U44" s="34" t="str">
        <f t="shared" si="10"/>
        <v/>
      </c>
      <c r="V44" s="34" t="str">
        <f t="shared" si="10"/>
        <v/>
      </c>
      <c r="W44" s="34" t="str">
        <f t="shared" si="10"/>
        <v>So.</v>
      </c>
      <c r="X44" s="34" t="str">
        <f t="shared" si="10"/>
        <v/>
      </c>
      <c r="Y44" s="34" t="str">
        <f t="shared" si="10"/>
        <v/>
      </c>
      <c r="Z44" s="34" t="str">
        <f t="shared" si="10"/>
        <v/>
      </c>
      <c r="AA44" s="34" t="str">
        <f t="shared" si="10"/>
        <v/>
      </c>
      <c r="AB44" s="34" t="str">
        <f t="shared" si="10"/>
        <v/>
      </c>
      <c r="AC44" s="34" t="str">
        <f t="shared" si="10"/>
        <v/>
      </c>
      <c r="AD44" s="34" t="str">
        <f t="shared" si="10"/>
        <v>So.</v>
      </c>
      <c r="AE44" s="34" t="str">
        <f t="shared" si="10"/>
        <v/>
      </c>
      <c r="AF44" s="34" t="str">
        <f t="shared" si="10"/>
        <v/>
      </c>
      <c r="AG44" s="34" t="str">
        <f t="shared" si="10"/>
        <v/>
      </c>
    </row>
    <row r="45" spans="1:33">
      <c r="B45" s="31" t="s">
        <v>70</v>
      </c>
      <c r="C45" s="34" t="str">
        <f>IF(C41,"F","")</f>
        <v>F</v>
      </c>
      <c r="D45" s="34" t="str">
        <f t="shared" ref="D45:AG45" si="11">IF(D41,"F","")</f>
        <v/>
      </c>
      <c r="E45" s="34" t="str">
        <f t="shared" si="11"/>
        <v/>
      </c>
      <c r="F45" s="34" t="str">
        <f t="shared" si="11"/>
        <v/>
      </c>
      <c r="G45" s="34" t="str">
        <f t="shared" si="11"/>
        <v/>
      </c>
      <c r="H45" s="34" t="str">
        <f t="shared" si="11"/>
        <v/>
      </c>
      <c r="I45" s="34" t="str">
        <f t="shared" si="11"/>
        <v/>
      </c>
      <c r="J45" s="34" t="str">
        <f t="shared" si="11"/>
        <v/>
      </c>
      <c r="K45" s="34" t="str">
        <f t="shared" si="11"/>
        <v/>
      </c>
      <c r="L45" s="34" t="str">
        <f t="shared" si="11"/>
        <v/>
      </c>
      <c r="M45" s="34" t="str">
        <f t="shared" si="11"/>
        <v/>
      </c>
      <c r="N45" s="34" t="str">
        <f t="shared" si="11"/>
        <v/>
      </c>
      <c r="O45" s="34" t="str">
        <f t="shared" si="11"/>
        <v/>
      </c>
      <c r="P45" s="34" t="str">
        <f t="shared" si="11"/>
        <v/>
      </c>
      <c r="Q45" s="34" t="str">
        <f t="shared" si="11"/>
        <v/>
      </c>
      <c r="R45" s="34" t="str">
        <f t="shared" si="11"/>
        <v/>
      </c>
      <c r="S45" s="34" t="str">
        <f t="shared" si="11"/>
        <v/>
      </c>
      <c r="T45" s="34" t="str">
        <f t="shared" si="11"/>
        <v/>
      </c>
      <c r="U45" s="34" t="str">
        <f t="shared" si="11"/>
        <v/>
      </c>
      <c r="V45" s="34" t="str">
        <f t="shared" si="11"/>
        <v/>
      </c>
      <c r="W45" s="34" t="str">
        <f t="shared" si="11"/>
        <v/>
      </c>
      <c r="X45" s="34" t="str">
        <f t="shared" si="11"/>
        <v/>
      </c>
      <c r="Y45" s="34" t="str">
        <f t="shared" si="11"/>
        <v/>
      </c>
      <c r="Z45" s="34" t="str">
        <f t="shared" si="11"/>
        <v/>
      </c>
      <c r="AA45" s="34" t="str">
        <f t="shared" si="11"/>
        <v/>
      </c>
      <c r="AB45" s="34" t="str">
        <f t="shared" si="11"/>
        <v/>
      </c>
      <c r="AC45" s="34" t="str">
        <f t="shared" si="11"/>
        <v/>
      </c>
      <c r="AD45" s="34" t="str">
        <f t="shared" si="11"/>
        <v/>
      </c>
      <c r="AE45" s="34" t="str">
        <f t="shared" si="11"/>
        <v/>
      </c>
      <c r="AF45" s="34" t="str">
        <f t="shared" si="11"/>
        <v/>
      </c>
      <c r="AG45" s="34" t="str">
        <f t="shared" si="11"/>
        <v/>
      </c>
    </row>
    <row r="46" spans="1:33">
      <c r="B46" s="17" t="s">
        <v>71</v>
      </c>
      <c r="C46" s="35" t="str">
        <f>CONCATENATE(C43,C44,C45)</f>
        <v>F</v>
      </c>
      <c r="D46" s="35" t="str">
        <f t="shared" ref="D46:AG46" si="12">CONCATENATE(D43,D44,D45)</f>
        <v/>
      </c>
      <c r="E46" s="35" t="str">
        <f t="shared" si="12"/>
        <v/>
      </c>
      <c r="F46" s="35" t="str">
        <f t="shared" si="12"/>
        <v/>
      </c>
      <c r="G46" s="35" t="str">
        <f t="shared" si="12"/>
        <v/>
      </c>
      <c r="H46" s="35" t="str">
        <f t="shared" si="12"/>
        <v>Sa.</v>
      </c>
      <c r="I46" s="35" t="str">
        <f t="shared" si="12"/>
        <v>So.</v>
      </c>
      <c r="J46" s="35" t="str">
        <f t="shared" si="12"/>
        <v/>
      </c>
      <c r="K46" s="35" t="str">
        <f t="shared" si="12"/>
        <v/>
      </c>
      <c r="L46" s="35" t="str">
        <f t="shared" si="12"/>
        <v/>
      </c>
      <c r="M46" s="35" t="str">
        <f t="shared" si="12"/>
        <v/>
      </c>
      <c r="N46" s="35" t="str">
        <f t="shared" si="12"/>
        <v/>
      </c>
      <c r="O46" s="35" t="str">
        <f t="shared" si="12"/>
        <v>Sa.</v>
      </c>
      <c r="P46" s="35" t="str">
        <f t="shared" si="12"/>
        <v>So.</v>
      </c>
      <c r="Q46" s="35" t="str">
        <f t="shared" si="12"/>
        <v/>
      </c>
      <c r="R46" s="35" t="str">
        <f t="shared" si="12"/>
        <v/>
      </c>
      <c r="S46" s="35" t="str">
        <f t="shared" si="12"/>
        <v/>
      </c>
      <c r="T46" s="35" t="str">
        <f t="shared" si="12"/>
        <v/>
      </c>
      <c r="U46" s="35" t="str">
        <f t="shared" si="12"/>
        <v/>
      </c>
      <c r="V46" s="35" t="str">
        <f t="shared" si="12"/>
        <v>Sa.</v>
      </c>
      <c r="W46" s="35" t="str">
        <f t="shared" si="12"/>
        <v>So.</v>
      </c>
      <c r="X46" s="35" t="str">
        <f t="shared" si="12"/>
        <v/>
      </c>
      <c r="Y46" s="35" t="str">
        <f t="shared" si="12"/>
        <v/>
      </c>
      <c r="Z46" s="35" t="str">
        <f t="shared" si="12"/>
        <v/>
      </c>
      <c r="AA46" s="35" t="str">
        <f t="shared" si="12"/>
        <v/>
      </c>
      <c r="AB46" s="35" t="str">
        <f t="shared" si="12"/>
        <v/>
      </c>
      <c r="AC46" s="35" t="str">
        <f t="shared" si="12"/>
        <v>Sa.</v>
      </c>
      <c r="AD46" s="35" t="str">
        <f t="shared" si="12"/>
        <v>So.</v>
      </c>
      <c r="AE46" s="35" t="str">
        <f t="shared" si="12"/>
        <v/>
      </c>
      <c r="AF46" s="35" t="str">
        <f t="shared" si="12"/>
        <v/>
      </c>
      <c r="AG46" s="35" t="str">
        <f t="shared" si="12"/>
        <v/>
      </c>
    </row>
  </sheetData>
  <sheetProtection password="F41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2024-04-15T22:00:00+00:00</SfoValidFrom>
    <SfoPublishingDate xmlns="b4f2edbd-beae-4584-9e59-ae1c826843c6">2024-04-15T22:00:00+00:00</SfoPublishingDate>
    <SfoIsFGCenterDocument xmlns="b4f2edbd-beae-4584-9e59-ae1c826843c6">false</SfoIsFGCenterDocument>
    <SfoIsLegalProved xmlns="b4f2edbd-beae-4584-9e59-ae1c826843c6" xsi:nil="true"/>
    <SfoReverencedProducts xmlns="b4f2edbd-beae-4584-9e59-ae1c826843c6">
      <Value>1524</Value>
    </SfoReverencedProducts>
    <SfoIsArchived xmlns="b4f2edbd-beae-4584-9e59-ae1c826843c6">false</SfoIsArchived>
    <SfoDocumentState xmlns="b4f2edbd-beae-4584-9e59-ae1c826843c6" xsi:nil="true"/>
    <SfoChangeReason xmlns="b4f2edbd-beae-4584-9e59-ae1c826843c6" xsi:nil="true"/>
    <SfoResponsibleOrganisation xmlns="b4f2edbd-beae-4584-9e59-ae1c826843c6">3599</SfoResponsibleOrganisation>
    <SfoIsPublished xmlns="b4f2edbd-beae-4584-9e59-ae1c826843c6">true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true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n226584e3040482f984df8e2577fbb69>
    <SfoLastAuthor xmlns="b4f2edbd-beae-4584-9e59-ae1c826843c6">
      <UserInfo>
        <DisplayName>Katja Ecke</DisplayName>
        <AccountId>1249</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2.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6ED485-38EC-4F88-A529-19BC840B54AF}"/>
</file>

<file path=customXml/itemProps2.xml><?xml version="1.0" encoding="utf-8"?>
<ds:datastoreItem xmlns:ds="http://schemas.openxmlformats.org/officeDocument/2006/customXml" ds:itemID="{774F6EA5-7D66-4C3D-8A38-8BA574506EC2}"/>
</file>

<file path=customXml/itemProps3.xml><?xml version="1.0" encoding="utf-8"?>
<ds:datastoreItem xmlns:ds="http://schemas.openxmlformats.org/officeDocument/2006/customXml" ds:itemID="{37ECBC63-8B55-4EEA-AFA4-CF7491059FE4}"/>
</file>

<file path=docProps/app.xml><?xml version="1.0" encoding="utf-8"?>
<Properties xmlns="http://schemas.openxmlformats.org/officeDocument/2006/extended-properties" xmlns:vt="http://schemas.openxmlformats.org/officeDocument/2006/docPropsVTypes">
  <Application>Microsoft Excel Online</Application>
  <Manager/>
  <Company>ILB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Stundennachweis (Unternehmen, außeruni FE) ProFIT 2023 </dc:title>
  <dc:subject>w2403151632</dc:subject>
  <dc:creator>Katja Ecke</dc:creator>
  <cp:keywords/>
  <dc:description/>
  <cp:lastModifiedBy>Cindy Farkas Bethge</cp:lastModifiedBy>
  <cp:revision/>
  <dcterms:created xsi:type="dcterms:W3CDTF">2015-08-26T06:39:38Z</dcterms:created>
  <dcterms:modified xsi:type="dcterms:W3CDTF">2024-06-27T07:32:06Z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Komentar">
    <vt:lpwstr>Tragen Sie an dieser Stelle einen Kommentar ein.</vt:lpwstr>
  </property>
  <property fmtid="{D5CDD505-2E9C-101B-9397-08002B2CF9AE}" pid="4" name="FGCenter-Dokument">
    <vt:lpwstr>false</vt:lpwstr>
  </property>
  <property fmtid="{D5CDD505-2E9C-101B-9397-08002B2CF9AE}" pid="5" name="TemplateUrl">
    <vt:lpwstr/>
  </property>
  <property fmtid="{D5CDD505-2E9C-101B-9397-08002B2CF9AE}" pid="6" name="Order">
    <vt:r8>496600</vt:r8>
  </property>
  <property fmtid="{D5CDD505-2E9C-101B-9397-08002B2CF9AE}" pid="7" name="xd_ProgID">
    <vt:lpwstr/>
  </property>
  <property fmtid="{D5CDD505-2E9C-101B-9397-08002B2CF9AE}" pid="8" name="SfoFormCategory">
    <vt:lpwstr/>
  </property>
  <property fmtid="{D5CDD505-2E9C-101B-9397-08002B2CF9AE}" pid="9" name="VKS-Relevanz">
    <vt:lpwstr/>
  </property>
  <property fmtid="{D5CDD505-2E9C-101B-9397-08002B2CF9AE}" pid="10" name="Unterschrifteninformationen ILB">
    <vt:lpwstr/>
  </property>
  <property fmtid="{D5CDD505-2E9C-101B-9397-08002B2CF9AE}" pid="11" name="Versandinformationen">
    <vt:lpwstr/>
  </property>
  <property fmtid="{D5CDD505-2E9C-101B-9397-08002B2CF9AE}" pid="12" name="Unterschrifteninformationen Kunden">
    <vt:lpwstr/>
  </property>
  <property fmtid="{D5CDD505-2E9C-101B-9397-08002B2CF9AE}" pid="13" name="Weitere Bearbeiter">
    <vt:lpwstr/>
  </property>
  <property fmtid="{D5CDD505-2E9C-101B-9397-08002B2CF9AE}" pid="14" name="ffccf93d78e048e18494f4c9015860bc">
    <vt:lpwstr/>
  </property>
  <property fmtid="{D5CDD505-2E9C-101B-9397-08002B2CF9AE}" pid="15" name="ie2487392bf74293b2f01c83219c2fe9">
    <vt:lpwstr/>
  </property>
  <property fmtid="{D5CDD505-2E9C-101B-9397-08002B2CF9AE}" pid="16" name="ibMetadataUpdateDone">
    <vt:bool>false</vt:bool>
  </property>
  <property fmtid="{D5CDD505-2E9C-101B-9397-08002B2CF9AE}" pid="17" name="FormApprover">
    <vt:lpwstr>1249</vt:lpwstr>
  </property>
  <property fmtid="{D5CDD505-2E9C-101B-9397-08002B2CF9AE}" pid="18" name="_SourceUrl">
    <vt:lpwstr/>
  </property>
  <property fmtid="{D5CDD505-2E9C-101B-9397-08002B2CF9AE}" pid="19" name="_SharedFileIndex">
    <vt:lpwstr/>
  </property>
  <property fmtid="{F21D9941-81F0-471A-ADEE-4E74B49217ED}" pid="100">
    <vt:lpwstr>nscale::2c948a8a-3ed0d393-013e-d0d419e7-0005::Vertragsakte_ILB$NOTSET$680962$2$NOTSET::0::u-lib10::8080::nscalealinst1::Verwaltungsakten_Prod_SSO</vt:lpwstr>
  </property>
</Properties>
</file>