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20" yWindow="135" windowWidth="15600" windowHeight="11310" tabRatio="976" firstSheet="1" activeTab="1"/>
  </bookViews>
  <sheets>
    <sheet name="Helper" sheetId="24" state="hidden" r:id="rId1"/>
    <sheet name="Planung der Arbeitspakete" sheetId="19" r:id="rId2"/>
    <sheet name="Planung der Personenmonate" sheetId="1" r:id="rId3"/>
    <sheet name="Aufteilung PM auf AP" sheetId="21" r:id="rId4"/>
    <sheet name="Ermittlung Personalausgaben " sheetId="3" r:id="rId5"/>
    <sheet name="Fremdleistungen FuE" sheetId="12" r:id="rId6"/>
    <sheet name="Materialausgaben FuE" sheetId="13" r:id="rId7"/>
    <sheet name="Sonst. Ausgaben FuE" sheetId="14" r:id="rId8"/>
    <sheet name="Berechnung Afa" sheetId="25" r:id="rId9"/>
    <sheet name="Sonstige Ausg. Markt" sheetId="11" r:id="rId10"/>
    <sheet name="Ermittlung Gesamtausgaben " sheetId="20" r:id="rId11"/>
    <sheet name="Ermittlung Ausgaben nach AP" sheetId="22" r:id="rId12"/>
    <sheet name="Tabelle1" sheetId="23" r:id="rId13"/>
    <sheet name="Tabelle2" sheetId="26" r:id="rId14"/>
  </sheets>
  <definedNames>
    <definedName name="_xlnm.Print_Area" localSheetId="3">'Aufteilung PM auf AP'!$A$1:$W$33</definedName>
    <definedName name="_xlnm.Print_Area" localSheetId="8">'Berechnung Afa'!$A$1:$H$27</definedName>
    <definedName name="_xlnm.Print_Area" localSheetId="11">'Ermittlung Ausgaben nach AP'!$A$1:$Q$29</definedName>
    <definedName name="_xlnm.Print_Area" localSheetId="10">'Ermittlung Gesamtausgaben '!$A$1:$E$29</definedName>
    <definedName name="_xlnm.Print_Area" localSheetId="4">'Ermittlung Personalausgaben '!$A$1:$AD$49</definedName>
    <definedName name="_xlnm.Print_Area" localSheetId="5">'Fremdleistungen FuE'!$A$1:$I$37</definedName>
    <definedName name="_xlnm.Print_Area" localSheetId="6">'Materialausgaben FuE'!$A$1:$I$38</definedName>
    <definedName name="_xlnm.Print_Area" localSheetId="1">'Planung der Arbeitspakete'!$A$1:$K$30</definedName>
    <definedName name="_xlnm.Print_Area" localSheetId="2">'Planung der Personenmonate'!$A$1:$AN$30</definedName>
    <definedName name="_xlnm.Print_Area" localSheetId="7">'Sonst. Ausgaben FuE'!$A$1:$I$36</definedName>
    <definedName name="_xlnm.Print_Area" localSheetId="9">'Sonstige Ausg. Markt'!$A$1:$F$36</definedName>
    <definedName name="_xlnm.Print_Titles" localSheetId="2">'Planung der Personenmonate'!$A:$D,'Planung der Personenmonate'!$2:$5</definedName>
    <definedName name="Text2" localSheetId="2">'Planung der Personenmonate'!$B$10</definedName>
  </definedNames>
  <calcPr calcId="145621"/>
</workbook>
</file>

<file path=xl/calcChain.xml><?xml version="1.0" encoding="utf-8"?>
<calcChain xmlns="http://schemas.openxmlformats.org/spreadsheetml/2006/main">
  <c r="C4" i="25" l="1"/>
  <c r="G9" i="25"/>
  <c r="H9" i="25" s="1"/>
  <c r="G10" i="25"/>
  <c r="H10" i="25" s="1"/>
  <c r="G11" i="25"/>
  <c r="H11" i="25" s="1"/>
  <c r="G12" i="25"/>
  <c r="G13" i="25"/>
  <c r="H13" i="25" s="1"/>
  <c r="G14" i="25"/>
  <c r="H14" i="25" s="1"/>
  <c r="G15" i="25"/>
  <c r="H15" i="25" s="1"/>
  <c r="G16" i="25"/>
  <c r="G17" i="25"/>
  <c r="G18" i="25"/>
  <c r="H18" i="25" s="1"/>
  <c r="G19" i="25"/>
  <c r="H19" i="25" s="1"/>
  <c r="G20" i="25"/>
  <c r="G21" i="25"/>
  <c r="H21" i="25" s="1"/>
  <c r="G22" i="25"/>
  <c r="G23" i="25"/>
  <c r="H23" i="25" s="1"/>
  <c r="G24" i="25"/>
  <c r="H24" i="25" s="1"/>
  <c r="G25" i="25"/>
  <c r="H25" i="25" s="1"/>
  <c r="G26" i="25"/>
  <c r="H26" i="25" s="1"/>
  <c r="G27" i="25"/>
  <c r="H27" i="25" s="1"/>
  <c r="H12" i="25"/>
  <c r="H16" i="25"/>
  <c r="H17" i="25"/>
  <c r="H20" i="25"/>
  <c r="H22" i="25"/>
  <c r="G8" i="25"/>
  <c r="H8" i="25" s="1"/>
  <c r="M14" i="3"/>
  <c r="M15" i="3"/>
  <c r="M16" i="3"/>
  <c r="M17" i="3"/>
  <c r="M18" i="3"/>
  <c r="M19" i="3"/>
  <c r="M20" i="3"/>
  <c r="M21" i="3"/>
  <c r="M22" i="3"/>
  <c r="M23" i="3"/>
  <c r="M24" i="3"/>
  <c r="M25" i="3"/>
  <c r="M26" i="3"/>
  <c r="M27" i="3"/>
  <c r="M28" i="3"/>
  <c r="M29" i="3"/>
  <c r="M30" i="3"/>
  <c r="M13" i="3" l="1"/>
  <c r="E4" i="3" l="1"/>
  <c r="P9" i="22" l="1"/>
  <c r="O9" i="22"/>
  <c r="N9" i="22"/>
  <c r="M9" i="22"/>
  <c r="L9" i="22"/>
  <c r="G29" i="11"/>
  <c r="G28" i="11"/>
  <c r="G27" i="11"/>
  <c r="G26" i="11"/>
  <c r="G25" i="11"/>
  <c r="G24" i="11"/>
  <c r="G23" i="11"/>
  <c r="G22" i="11"/>
  <c r="G21" i="11"/>
  <c r="G20" i="11"/>
  <c r="G19" i="11"/>
  <c r="G18" i="11"/>
  <c r="G17" i="11"/>
  <c r="D11" i="1" l="1"/>
  <c r="D12" i="1"/>
  <c r="D15" i="21" s="1"/>
  <c r="D13" i="1"/>
  <c r="D16" i="21" s="1"/>
  <c r="D14" i="1"/>
  <c r="D17" i="21" s="1"/>
  <c r="D15" i="1"/>
  <c r="D18" i="21" s="1"/>
  <c r="D16" i="1"/>
  <c r="D19" i="21" s="1"/>
  <c r="D17" i="1"/>
  <c r="D20" i="21" s="1"/>
  <c r="D18" i="1"/>
  <c r="D21" i="21" s="1"/>
  <c r="D19" i="1"/>
  <c r="D22" i="21" s="1"/>
  <c r="D20" i="1"/>
  <c r="D23" i="21" s="1"/>
  <c r="D21" i="1"/>
  <c r="D24" i="21" s="1"/>
  <c r="D22" i="1"/>
  <c r="D25" i="21" s="1"/>
  <c r="D23" i="1"/>
  <c r="D26" i="21" s="1"/>
  <c r="D24" i="1"/>
  <c r="D27" i="21" s="1"/>
  <c r="D25" i="1"/>
  <c r="D28" i="21" s="1"/>
  <c r="D26" i="1"/>
  <c r="D29" i="21" s="1"/>
  <c r="D27" i="1"/>
  <c r="D30" i="21" s="1"/>
  <c r="D10" i="1"/>
  <c r="D13" i="21" s="1"/>
  <c r="C14" i="21"/>
  <c r="C15" i="21"/>
  <c r="C16" i="21"/>
  <c r="C17" i="21"/>
  <c r="C18" i="21"/>
  <c r="C19" i="21"/>
  <c r="C20" i="21"/>
  <c r="C21" i="21"/>
  <c r="C22" i="21"/>
  <c r="C23" i="21"/>
  <c r="C24" i="21"/>
  <c r="C25" i="21"/>
  <c r="C26" i="21"/>
  <c r="C27" i="21"/>
  <c r="C28" i="21"/>
  <c r="C29" i="21"/>
  <c r="C30" i="21"/>
  <c r="D14" i="21" l="1"/>
  <c r="C4" i="20"/>
  <c r="B4" i="22" s="1"/>
  <c r="C4" i="11"/>
  <c r="C2" i="1" l="1"/>
  <c r="Z26" i="3" l="1"/>
  <c r="AA26" i="3" s="1"/>
  <c r="Z27" i="3"/>
  <c r="AA27" i="3" s="1"/>
  <c r="Z28" i="3"/>
  <c r="AA28" i="3" s="1"/>
  <c r="Z29" i="3"/>
  <c r="AA29" i="3" s="1"/>
  <c r="Z21" i="3"/>
  <c r="AA21" i="3" s="1"/>
  <c r="Z22" i="3"/>
  <c r="AA22" i="3" s="1"/>
  <c r="Z23" i="3"/>
  <c r="AA23" i="3" s="1"/>
  <c r="Z24" i="3"/>
  <c r="AA24" i="3" s="1"/>
  <c r="Z25" i="3"/>
  <c r="AA25" i="3" s="1"/>
  <c r="G26" i="24" l="1"/>
  <c r="F26" i="24" s="1"/>
  <c r="H26" i="24" s="1"/>
  <c r="O19" i="3" s="1"/>
  <c r="G22" i="24"/>
  <c r="F22" i="24" s="1"/>
  <c r="H22" i="24" s="1"/>
  <c r="O15" i="3" s="1"/>
  <c r="G31" i="24"/>
  <c r="F31" i="24" s="1"/>
  <c r="H31" i="24" s="1"/>
  <c r="O24" i="3" s="1"/>
  <c r="Q24" i="3" s="1"/>
  <c r="G29" i="24"/>
  <c r="F29" i="24" s="1"/>
  <c r="H29" i="24" s="1"/>
  <c r="O22" i="3" s="1"/>
  <c r="Q22" i="3" s="1"/>
  <c r="G36" i="24"/>
  <c r="F36" i="24" s="1"/>
  <c r="H36" i="24" s="1"/>
  <c r="O29" i="3" s="1"/>
  <c r="Q29" i="3" s="1"/>
  <c r="G34" i="24"/>
  <c r="F34" i="24" s="1"/>
  <c r="H34" i="24" s="1"/>
  <c r="O27" i="3" s="1"/>
  <c r="Q27" i="3" s="1"/>
  <c r="G37" i="24"/>
  <c r="F37" i="24" s="1"/>
  <c r="H37" i="24" s="1"/>
  <c r="O30" i="3" s="1"/>
  <c r="G24" i="24"/>
  <c r="F24" i="24" s="1"/>
  <c r="H24" i="24" s="1"/>
  <c r="O17" i="3" s="1"/>
  <c r="G32" i="24"/>
  <c r="F32" i="24" s="1"/>
  <c r="H32" i="24" s="1"/>
  <c r="O25" i="3" s="1"/>
  <c r="Q25" i="3" s="1"/>
  <c r="G30" i="24"/>
  <c r="F30" i="24" s="1"/>
  <c r="H30" i="24" s="1"/>
  <c r="O23" i="3" s="1"/>
  <c r="Q23" i="3" s="1"/>
  <c r="G28" i="24"/>
  <c r="F28" i="24" s="1"/>
  <c r="H28" i="24" s="1"/>
  <c r="O21" i="3" s="1"/>
  <c r="Q21" i="3" s="1"/>
  <c r="G35" i="24"/>
  <c r="F35" i="24" s="1"/>
  <c r="H35" i="24" s="1"/>
  <c r="O28" i="3" s="1"/>
  <c r="Q28" i="3" s="1"/>
  <c r="G33" i="24"/>
  <c r="F33" i="24" s="1"/>
  <c r="H33" i="24" s="1"/>
  <c r="O26" i="3" s="1"/>
  <c r="Q26" i="3" s="1"/>
  <c r="G25" i="24"/>
  <c r="F25" i="24" s="1"/>
  <c r="H25" i="24" s="1"/>
  <c r="O18" i="3" s="1"/>
  <c r="G27" i="24"/>
  <c r="F27" i="24" s="1"/>
  <c r="H27" i="24" s="1"/>
  <c r="O20" i="3" s="1"/>
  <c r="G23" i="24"/>
  <c r="F23" i="24" s="1"/>
  <c r="H23" i="24" s="1"/>
  <c r="O16" i="3" s="1"/>
  <c r="G21" i="24"/>
  <c r="F21" i="24" l="1"/>
  <c r="H21" i="24" s="1"/>
  <c r="O14" i="3" s="1"/>
  <c r="AE21" i="3"/>
  <c r="AS21" i="3" s="1"/>
  <c r="AE29" i="3"/>
  <c r="AG29" i="3" s="1"/>
  <c r="AE27" i="3"/>
  <c r="AM27" i="3" s="1"/>
  <c r="AE26" i="3"/>
  <c r="AT26" i="3" s="1"/>
  <c r="AE25" i="3"/>
  <c r="AS25" i="3" s="1"/>
  <c r="AE24" i="3"/>
  <c r="AF24" i="3" s="1"/>
  <c r="AE23" i="3"/>
  <c r="AM23" i="3" s="1"/>
  <c r="AE22" i="3"/>
  <c r="AL22" i="3" s="1"/>
  <c r="AE28" i="3"/>
  <c r="AJ28" i="3" s="1"/>
  <c r="AL26" i="3"/>
  <c r="J25" i="14"/>
  <c r="J26" i="14"/>
  <c r="J27" i="14"/>
  <c r="E28" i="1"/>
  <c r="J26" i="12"/>
  <c r="J27" i="12"/>
  <c r="J28" i="12"/>
  <c r="J21" i="12"/>
  <c r="J22" i="12"/>
  <c r="J23" i="12"/>
  <c r="J24" i="12"/>
  <c r="J25" i="12"/>
  <c r="J28" i="13"/>
  <c r="J26" i="13"/>
  <c r="J27" i="13"/>
  <c r="J25" i="13"/>
  <c r="J18" i="13"/>
  <c r="J19" i="13"/>
  <c r="J20" i="13"/>
  <c r="J21" i="13"/>
  <c r="J19" i="14"/>
  <c r="J20" i="14"/>
  <c r="J21" i="14"/>
  <c r="J24" i="14"/>
  <c r="J28" i="14"/>
  <c r="J23" i="14"/>
  <c r="A15" i="21"/>
  <c r="A15" i="3" s="1"/>
  <c r="A16" i="21"/>
  <c r="A16" i="3" s="1"/>
  <c r="A17" i="21"/>
  <c r="A17" i="3" s="1"/>
  <c r="A18" i="21"/>
  <c r="A18" i="3" s="1"/>
  <c r="A19" i="21"/>
  <c r="A19" i="3" s="1"/>
  <c r="A20" i="21"/>
  <c r="A20" i="3" s="1"/>
  <c r="A21" i="21"/>
  <c r="A21" i="3" s="1"/>
  <c r="A22" i="21"/>
  <c r="A22" i="3" s="1"/>
  <c r="A23" i="21"/>
  <c r="A23" i="3" s="1"/>
  <c r="A24" i="21"/>
  <c r="A24" i="3" s="1"/>
  <c r="A25" i="21"/>
  <c r="A25" i="3" s="1"/>
  <c r="A26" i="21"/>
  <c r="A26" i="3" s="1"/>
  <c r="A27" i="21"/>
  <c r="A27" i="3" s="1"/>
  <c r="A28" i="21"/>
  <c r="A28" i="3" s="1"/>
  <c r="A29" i="21"/>
  <c r="A29" i="3" s="1"/>
  <c r="A30" i="21"/>
  <c r="A30" i="3" s="1"/>
  <c r="A14" i="21"/>
  <c r="A14" i="3" s="1"/>
  <c r="A13" i="21"/>
  <c r="A13" i="3" s="1"/>
  <c r="B24" i="3"/>
  <c r="B25" i="3"/>
  <c r="B26" i="3"/>
  <c r="B27" i="3"/>
  <c r="B28" i="3"/>
  <c r="B29" i="3"/>
  <c r="B30" i="3"/>
  <c r="B24" i="21"/>
  <c r="B25" i="21"/>
  <c r="B26" i="21"/>
  <c r="B27" i="21"/>
  <c r="B28" i="21"/>
  <c r="B29" i="21"/>
  <c r="B30" i="21"/>
  <c r="B14" i="21"/>
  <c r="B13" i="21"/>
  <c r="B17" i="21"/>
  <c r="B18" i="21"/>
  <c r="B19" i="21"/>
  <c r="B20" i="21"/>
  <c r="B21" i="21"/>
  <c r="B22" i="21"/>
  <c r="B23" i="21"/>
  <c r="B16" i="21"/>
  <c r="B15" i="21"/>
  <c r="T23" i="21"/>
  <c r="AG26" i="3" l="1"/>
  <c r="AJ26" i="3"/>
  <c r="AI26" i="3"/>
  <c r="AQ21" i="3"/>
  <c r="AN27" i="3"/>
  <c r="AN23" i="3"/>
  <c r="AR26" i="3"/>
  <c r="AP26" i="3"/>
  <c r="AR21" i="3"/>
  <c r="AL27" i="3"/>
  <c r="AI27" i="3"/>
  <c r="AQ25" i="3"/>
  <c r="AH27" i="3"/>
  <c r="AS23" i="3"/>
  <c r="AF27" i="3"/>
  <c r="AO23" i="3"/>
  <c r="AO21" i="3"/>
  <c r="AP27" i="3"/>
  <c r="AR27" i="3"/>
  <c r="AQ27" i="3"/>
  <c r="AR23" i="3"/>
  <c r="AI28" i="3"/>
  <c r="AH25" i="3"/>
  <c r="AR28" i="3"/>
  <c r="AL21" i="3"/>
  <c r="AO27" i="3"/>
  <c r="AG27" i="3"/>
  <c r="AK27" i="3"/>
  <c r="AP23" i="3"/>
  <c r="AQ23" i="3"/>
  <c r="AP25" i="3"/>
  <c r="AH23" i="3"/>
  <c r="AG23" i="3"/>
  <c r="AN25" i="3"/>
  <c r="AG25" i="3"/>
  <c r="AS26" i="3"/>
  <c r="AN26" i="3"/>
  <c r="AT27" i="3"/>
  <c r="AS27" i="3"/>
  <c r="AJ27" i="3"/>
  <c r="AL23" i="3"/>
  <c r="AJ23" i="3"/>
  <c r="AI23" i="3"/>
  <c r="AJ25" i="3"/>
  <c r="AI25" i="3"/>
  <c r="AO26" i="3"/>
  <c r="AQ26" i="3"/>
  <c r="AF26" i="3"/>
  <c r="AH26" i="3"/>
  <c r="AK26" i="3"/>
  <c r="AM26" i="3"/>
  <c r="AT23" i="3"/>
  <c r="AK23" i="3"/>
  <c r="AF23" i="3"/>
  <c r="AR25" i="3"/>
  <c r="AT25" i="3"/>
  <c r="AO25" i="3"/>
  <c r="AJ21" i="3"/>
  <c r="AT21" i="3"/>
  <c r="AM21" i="3"/>
  <c r="AG21" i="3"/>
  <c r="AN21" i="3"/>
  <c r="AI21" i="3"/>
  <c r="AH21" i="3"/>
  <c r="AK21" i="3"/>
  <c r="AF21" i="3"/>
  <c r="AP21" i="3"/>
  <c r="AN22" i="3"/>
  <c r="AJ22" i="3"/>
  <c r="AH22" i="3"/>
  <c r="AS22" i="3"/>
  <c r="AT24" i="3"/>
  <c r="AN24" i="3"/>
  <c r="AI24" i="3"/>
  <c r="AO24" i="3"/>
  <c r="AR24" i="3"/>
  <c r="AQ24" i="3"/>
  <c r="AG24" i="3"/>
  <c r="AJ24" i="3"/>
  <c r="AP24" i="3"/>
  <c r="AK24" i="3"/>
  <c r="AH24" i="3"/>
  <c r="AM24" i="3"/>
  <c r="AS24" i="3"/>
  <c r="AL24" i="3"/>
  <c r="AM25" i="3"/>
  <c r="AF25" i="3"/>
  <c r="AL25" i="3"/>
  <c r="AK25" i="3"/>
  <c r="AO28" i="3"/>
  <c r="AF28" i="3"/>
  <c r="AK28" i="3"/>
  <c r="AM28" i="3"/>
  <c r="AH28" i="3"/>
  <c r="AJ29" i="3"/>
  <c r="AP29" i="3"/>
  <c r="AS29" i="3"/>
  <c r="AM29" i="3"/>
  <c r="AF29" i="3"/>
  <c r="AL29" i="3"/>
  <c r="AO29" i="3"/>
  <c r="AR29" i="3"/>
  <c r="AI29" i="3"/>
  <c r="AH29" i="3"/>
  <c r="AK29" i="3"/>
  <c r="AN29" i="3"/>
  <c r="AT29" i="3"/>
  <c r="AQ29" i="3"/>
  <c r="AO22" i="3"/>
  <c r="AQ22" i="3"/>
  <c r="AT22" i="3"/>
  <c r="AR22" i="3"/>
  <c r="AK22" i="3"/>
  <c r="AM22" i="3"/>
  <c r="AP22" i="3"/>
  <c r="AF22" i="3"/>
  <c r="AG22" i="3"/>
  <c r="AI22" i="3"/>
  <c r="AP28" i="3"/>
  <c r="AL28" i="3"/>
  <c r="AG28" i="3"/>
  <c r="AN28" i="3"/>
  <c r="AQ28" i="3"/>
  <c r="AS28" i="3"/>
  <c r="AT28" i="3"/>
  <c r="T24" i="21"/>
  <c r="T27" i="21"/>
  <c r="T30" i="21"/>
  <c r="T26" i="21"/>
  <c r="T25" i="21"/>
  <c r="T29" i="21"/>
  <c r="T28" i="21"/>
  <c r="AB7" i="1"/>
  <c r="C4" i="12"/>
  <c r="B21" i="3"/>
  <c r="C13" i="21"/>
  <c r="B16" i="3"/>
  <c r="B23" i="3"/>
  <c r="B22" i="3"/>
  <c r="B20" i="3"/>
  <c r="B19" i="3"/>
  <c r="B18" i="3"/>
  <c r="B17" i="3"/>
  <c r="B15" i="3"/>
  <c r="B14" i="3"/>
  <c r="J22" i="14" l="1"/>
  <c r="J18" i="14"/>
  <c r="J17" i="14"/>
  <c r="J16" i="14"/>
  <c r="J15" i="14"/>
  <c r="J14" i="14"/>
  <c r="J13" i="14"/>
  <c r="J12" i="14"/>
  <c r="J11" i="14"/>
  <c r="J10" i="14"/>
  <c r="J9" i="14"/>
  <c r="J29" i="13"/>
  <c r="J24" i="13"/>
  <c r="J23" i="13"/>
  <c r="J22" i="13"/>
  <c r="J17" i="13"/>
  <c r="J16" i="13"/>
  <c r="J15" i="13"/>
  <c r="J14" i="13"/>
  <c r="J13" i="13"/>
  <c r="J12" i="13"/>
  <c r="J11" i="13"/>
  <c r="J10" i="13"/>
  <c r="J11" i="12"/>
  <c r="J12" i="12"/>
  <c r="J13" i="12"/>
  <c r="J14" i="12"/>
  <c r="J15" i="12"/>
  <c r="J16" i="12"/>
  <c r="J17" i="12"/>
  <c r="J18" i="12"/>
  <c r="J19" i="12"/>
  <c r="J20" i="12"/>
  <c r="J29" i="12"/>
  <c r="J10" i="12"/>
  <c r="Z30" i="3"/>
  <c r="AA30" i="3" s="1"/>
  <c r="Q30" i="3" s="1"/>
  <c r="Z20" i="3"/>
  <c r="AA20" i="3" s="1"/>
  <c r="Q20" i="3" s="1"/>
  <c r="Z19" i="3"/>
  <c r="AA19" i="3" s="1"/>
  <c r="Q19" i="3" s="1"/>
  <c r="Z18" i="3"/>
  <c r="AA18" i="3" s="1"/>
  <c r="Q18" i="3" s="1"/>
  <c r="Z17" i="3"/>
  <c r="AA17" i="3" s="1"/>
  <c r="Q17" i="3" s="1"/>
  <c r="Z16" i="3"/>
  <c r="AA16" i="3" s="1"/>
  <c r="Q16" i="3" s="1"/>
  <c r="Z15" i="3"/>
  <c r="AA15" i="3" s="1"/>
  <c r="Q15" i="3" s="1"/>
  <c r="Z14" i="3"/>
  <c r="AA14" i="3" s="1"/>
  <c r="Q14" i="3" s="1"/>
  <c r="Z13" i="3"/>
  <c r="AA13" i="3" s="1"/>
  <c r="D4" i="21"/>
  <c r="F52" i="21"/>
  <c r="F53" i="21"/>
  <c r="F54" i="21"/>
  <c r="F55" i="21"/>
  <c r="F56" i="21"/>
  <c r="D17" i="24"/>
  <c r="D16" i="24"/>
  <c r="D15" i="24"/>
  <c r="D14" i="24"/>
  <c r="D13" i="24"/>
  <c r="D12" i="24"/>
  <c r="D11" i="24"/>
  <c r="D10" i="24"/>
  <c r="D9" i="24"/>
  <c r="D8" i="24"/>
  <c r="D7" i="24"/>
  <c r="D6" i="24"/>
  <c r="D5" i="24"/>
  <c r="D4" i="24"/>
  <c r="D3" i="24"/>
  <c r="E11" i="21"/>
  <c r="F9" i="1"/>
  <c r="G9" i="1" s="1"/>
  <c r="H9" i="1" s="1"/>
  <c r="I9" i="1" s="1"/>
  <c r="J9" i="1" s="1"/>
  <c r="K9" i="1" s="1"/>
  <c r="L9" i="1" s="1"/>
  <c r="M9" i="1" s="1"/>
  <c r="N9" i="1" s="1"/>
  <c r="O9" i="1" s="1"/>
  <c r="P9" i="1" s="1"/>
  <c r="Q9" i="1" s="1"/>
  <c r="R9" i="1" s="1"/>
  <c r="S9" i="1" s="1"/>
  <c r="T9" i="1" s="1"/>
  <c r="U9" i="1" s="1"/>
  <c r="V9" i="1" s="1"/>
  <c r="W9" i="1" s="1"/>
  <c r="X9" i="1" s="1"/>
  <c r="Y9" i="1" s="1"/>
  <c r="Z9" i="1" s="1"/>
  <c r="AA9" i="1" s="1"/>
  <c r="AB9" i="1" s="1"/>
  <c r="AC9" i="1" s="1"/>
  <c r="AD9" i="1" s="1"/>
  <c r="AE9" i="1" s="1"/>
  <c r="AF9" i="1" s="1"/>
  <c r="AG9" i="1" s="1"/>
  <c r="AH9" i="1" s="1"/>
  <c r="AI9" i="1" s="1"/>
  <c r="AJ9" i="1" s="1"/>
  <c r="AK9" i="1" s="1"/>
  <c r="AL9" i="1" s="1"/>
  <c r="AM9" i="1" s="1"/>
  <c r="AN9" i="1" s="1"/>
  <c r="A12" i="19"/>
  <c r="A13" i="19" s="1"/>
  <c r="I9" i="11" l="1"/>
  <c r="I10" i="11" s="1"/>
  <c r="B15" i="22" s="1"/>
  <c r="O9" i="13"/>
  <c r="O10" i="13" s="1"/>
  <c r="B13" i="22" s="1"/>
  <c r="O9" i="12"/>
  <c r="O10" i="12" s="1"/>
  <c r="B12" i="22" s="1"/>
  <c r="B8" i="22"/>
  <c r="O8" i="14"/>
  <c r="O9" i="14" s="1"/>
  <c r="B14" i="22" s="1"/>
  <c r="AF12" i="3"/>
  <c r="B7" i="22"/>
  <c r="AE30" i="3"/>
  <c r="AP30" i="3" s="1"/>
  <c r="AE20" i="3"/>
  <c r="AF20" i="3" s="1"/>
  <c r="AE18" i="3"/>
  <c r="AL18" i="3" s="1"/>
  <c r="AE17" i="3"/>
  <c r="AS17" i="3" s="1"/>
  <c r="AE16" i="3"/>
  <c r="AN16" i="3" s="1"/>
  <c r="AE14" i="3"/>
  <c r="AR14" i="3" s="1"/>
  <c r="AE19" i="3"/>
  <c r="AK19" i="3" s="1"/>
  <c r="AE15" i="3"/>
  <c r="AM15" i="3" s="1"/>
  <c r="S12" i="21"/>
  <c r="R12" i="21"/>
  <c r="Q12" i="21"/>
  <c r="P12" i="21"/>
  <c r="O12" i="21"/>
  <c r="N12" i="21"/>
  <c r="M12" i="21"/>
  <c r="L12" i="21"/>
  <c r="G13" i="11"/>
  <c r="G12" i="11"/>
  <c r="J12" i="21"/>
  <c r="I12" i="21"/>
  <c r="H12" i="21"/>
  <c r="G16" i="11"/>
  <c r="G11" i="11"/>
  <c r="G15" i="11"/>
  <c r="G12" i="21"/>
  <c r="G14" i="11"/>
  <c r="G10" i="11"/>
  <c r="E12" i="21"/>
  <c r="K19" i="13"/>
  <c r="L19" i="13" s="1"/>
  <c r="E19" i="13" s="1"/>
  <c r="K21" i="13"/>
  <c r="L21" i="13" s="1"/>
  <c r="E21" i="13" s="1"/>
  <c r="K27" i="13"/>
  <c r="L27" i="13" s="1"/>
  <c r="E27" i="13" s="1"/>
  <c r="K27" i="12"/>
  <c r="L27" i="12" s="1"/>
  <c r="E27" i="12" s="1"/>
  <c r="K19" i="14"/>
  <c r="L19" i="14" s="1"/>
  <c r="E19" i="14" s="1"/>
  <c r="K26" i="13"/>
  <c r="L26" i="13" s="1"/>
  <c r="E26" i="13" s="1"/>
  <c r="K25" i="13"/>
  <c r="L25" i="13" s="1"/>
  <c r="E25" i="13" s="1"/>
  <c r="K18" i="13"/>
  <c r="L18" i="13" s="1"/>
  <c r="E18" i="13" s="1"/>
  <c r="K21" i="14"/>
  <c r="L21" i="14" s="1"/>
  <c r="E21" i="14" s="1"/>
  <c r="K17" i="13"/>
  <c r="L17" i="13" s="1"/>
  <c r="E17" i="13" s="1"/>
  <c r="H17" i="13" s="1"/>
  <c r="K29" i="13"/>
  <c r="L29" i="13" s="1"/>
  <c r="E29" i="13" s="1"/>
  <c r="H29" i="13" s="1"/>
  <c r="K16" i="14"/>
  <c r="L16" i="14" s="1"/>
  <c r="E16" i="14" s="1"/>
  <c r="G16" i="14" s="1"/>
  <c r="K14" i="13"/>
  <c r="L14" i="13" s="1"/>
  <c r="E14" i="13" s="1"/>
  <c r="H14" i="13" s="1"/>
  <c r="K15" i="13"/>
  <c r="L15" i="13" s="1"/>
  <c r="E15" i="13" s="1"/>
  <c r="H15" i="13" s="1"/>
  <c r="K23" i="13"/>
  <c r="L23" i="13" s="1"/>
  <c r="E23" i="13" s="1"/>
  <c r="H23" i="13" s="1"/>
  <c r="K18" i="14"/>
  <c r="L18" i="14" s="1"/>
  <c r="E18" i="14" s="1"/>
  <c r="H18" i="14" s="1"/>
  <c r="K20" i="12"/>
  <c r="L20" i="12" s="1"/>
  <c r="E20" i="12" s="1"/>
  <c r="G20" i="12" s="1"/>
  <c r="K16" i="12"/>
  <c r="L16" i="12" s="1"/>
  <c r="E16" i="12" s="1"/>
  <c r="G16" i="12" s="1"/>
  <c r="K12" i="13"/>
  <c r="L12" i="13" s="1"/>
  <c r="E12" i="13" s="1"/>
  <c r="G12" i="13" s="1"/>
  <c r="K16" i="13"/>
  <c r="L16" i="13" s="1"/>
  <c r="E16" i="13" s="1"/>
  <c r="G16" i="13" s="1"/>
  <c r="K24" i="13"/>
  <c r="L24" i="13" s="1"/>
  <c r="E24" i="13" s="1"/>
  <c r="G24" i="13" s="1"/>
  <c r="K15" i="14"/>
  <c r="L15" i="14" s="1"/>
  <c r="E15" i="14" s="1"/>
  <c r="H15" i="14" s="1"/>
  <c r="K22" i="14"/>
  <c r="L22" i="14" s="1"/>
  <c r="E22" i="14" s="1"/>
  <c r="G22" i="14" s="1"/>
  <c r="K13" i="13"/>
  <c r="L13" i="13" s="1"/>
  <c r="E13" i="13" s="1"/>
  <c r="G13" i="13" s="1"/>
  <c r="K18" i="12"/>
  <c r="L18" i="12" s="1"/>
  <c r="E18" i="12" s="1"/>
  <c r="G18" i="12" s="1"/>
  <c r="K19" i="12"/>
  <c r="L19" i="12" s="1"/>
  <c r="E19" i="12" s="1"/>
  <c r="H19" i="12" s="1"/>
  <c r="F12" i="21"/>
  <c r="K23" i="12"/>
  <c r="L23" i="12" s="1"/>
  <c r="E23" i="12" s="1"/>
  <c r="K20" i="13"/>
  <c r="L20" i="13" s="1"/>
  <c r="E20" i="13" s="1"/>
  <c r="K23" i="14"/>
  <c r="L23" i="14" s="1"/>
  <c r="E23" i="14" s="1"/>
  <c r="K28" i="13"/>
  <c r="L28" i="13" s="1"/>
  <c r="E28" i="13" s="1"/>
  <c r="K22" i="12"/>
  <c r="L22" i="12" s="1"/>
  <c r="E22" i="12" s="1"/>
  <c r="K27" i="14"/>
  <c r="L27" i="14" s="1"/>
  <c r="E27" i="14" s="1"/>
  <c r="K21" i="12"/>
  <c r="L21" i="12" s="1"/>
  <c r="E21" i="12" s="1"/>
  <c r="K28" i="12"/>
  <c r="L28" i="12" s="1"/>
  <c r="E28" i="12" s="1"/>
  <c r="K24" i="14"/>
  <c r="L24" i="14" s="1"/>
  <c r="E24" i="14" s="1"/>
  <c r="K26" i="14"/>
  <c r="L26" i="14" s="1"/>
  <c r="E26" i="14" s="1"/>
  <c r="K20" i="14"/>
  <c r="L20" i="14" s="1"/>
  <c r="E20" i="14" s="1"/>
  <c r="K25" i="14"/>
  <c r="L25" i="14" s="1"/>
  <c r="E25" i="14" s="1"/>
  <c r="K28" i="14"/>
  <c r="L28" i="14" s="1"/>
  <c r="E28" i="14" s="1"/>
  <c r="K25" i="12"/>
  <c r="L25" i="12" s="1"/>
  <c r="E25" i="12" s="1"/>
  <c r="K24" i="12"/>
  <c r="L24" i="12" s="1"/>
  <c r="E24" i="12" s="1"/>
  <c r="K26" i="12"/>
  <c r="L26" i="12" s="1"/>
  <c r="E26" i="12" s="1"/>
  <c r="K22" i="13"/>
  <c r="L22" i="13" s="1"/>
  <c r="E22" i="13" s="1"/>
  <c r="G22" i="13" s="1"/>
  <c r="K13" i="14"/>
  <c r="L13" i="14" s="1"/>
  <c r="E13" i="14" s="1"/>
  <c r="G13" i="14" s="1"/>
  <c r="K17" i="14"/>
  <c r="L17" i="14" s="1"/>
  <c r="E17" i="14" s="1"/>
  <c r="H17" i="14" s="1"/>
  <c r="K29" i="12"/>
  <c r="L29" i="12" s="1"/>
  <c r="E29" i="12" s="1"/>
  <c r="G29" i="12" s="1"/>
  <c r="K17" i="12"/>
  <c r="L17" i="12" s="1"/>
  <c r="E17" i="12" s="1"/>
  <c r="G17" i="12" s="1"/>
  <c r="K11" i="13"/>
  <c r="L11" i="13" s="1"/>
  <c r="E11" i="13" s="1"/>
  <c r="H11" i="13" s="1"/>
  <c r="K14" i="14"/>
  <c r="L14" i="14" s="1"/>
  <c r="E14" i="14" s="1"/>
  <c r="H14" i="14" s="1"/>
  <c r="A14" i="19"/>
  <c r="K9" i="14"/>
  <c r="L9" i="14" s="1"/>
  <c r="E9" i="14" s="1"/>
  <c r="H9" i="14" s="1"/>
  <c r="K10" i="13"/>
  <c r="L10" i="13" s="1"/>
  <c r="E10" i="13" s="1"/>
  <c r="G10" i="13" s="1"/>
  <c r="K11" i="14"/>
  <c r="L11" i="14" s="1"/>
  <c r="E11" i="14" s="1"/>
  <c r="K15" i="12"/>
  <c r="L15" i="12" s="1"/>
  <c r="E15" i="12" s="1"/>
  <c r="K10" i="14"/>
  <c r="L10" i="14" s="1"/>
  <c r="E10" i="14" s="1"/>
  <c r="K14" i="12"/>
  <c r="L14" i="12" s="1"/>
  <c r="K12" i="12"/>
  <c r="L12" i="12" s="1"/>
  <c r="E12" i="12" s="1"/>
  <c r="G12" i="12" s="1"/>
  <c r="K12" i="14"/>
  <c r="L12" i="14" s="1"/>
  <c r="E12" i="14" s="1"/>
  <c r="K11" i="12"/>
  <c r="L11" i="12" s="1"/>
  <c r="E11" i="12" s="1"/>
  <c r="K10" i="12"/>
  <c r="L10" i="12" s="1"/>
  <c r="E10" i="12" s="1"/>
  <c r="G10" i="12" s="1"/>
  <c r="K13" i="12"/>
  <c r="L13" i="12" s="1"/>
  <c r="K12" i="21"/>
  <c r="F11" i="21"/>
  <c r="G11" i="21"/>
  <c r="AH18" i="3" l="1"/>
  <c r="AI30" i="3"/>
  <c r="AJ30" i="3"/>
  <c r="AQ16" i="3"/>
  <c r="AS30" i="3"/>
  <c r="AT30" i="3"/>
  <c r="AR30" i="3"/>
  <c r="AH30" i="3"/>
  <c r="AK30" i="3"/>
  <c r="AN30" i="3"/>
  <c r="AS18" i="3"/>
  <c r="AT16" i="3"/>
  <c r="AJ16" i="3"/>
  <c r="AF16" i="3"/>
  <c r="AO30" i="3"/>
  <c r="AQ30" i="3"/>
  <c r="AL30" i="3"/>
  <c r="AK16" i="3"/>
  <c r="AN18" i="3"/>
  <c r="G20" i="24"/>
  <c r="F20" i="24" s="1"/>
  <c r="H20" i="24" s="1"/>
  <c r="O13" i="3" s="1"/>
  <c r="AS16" i="3"/>
  <c r="AP20" i="3"/>
  <c r="AI20" i="3"/>
  <c r="AK20" i="3"/>
  <c r="AR20" i="3"/>
  <c r="AG20" i="3"/>
  <c r="AQ20" i="3"/>
  <c r="AS20" i="3"/>
  <c r="AT20" i="3"/>
  <c r="AJ20" i="3"/>
  <c r="AL20" i="3"/>
  <c r="AN20" i="3"/>
  <c r="AM20" i="3"/>
  <c r="AO20" i="3"/>
  <c r="AH20" i="3"/>
  <c r="AM16" i="3"/>
  <c r="AG16" i="3"/>
  <c r="AJ18" i="3"/>
  <c r="AP16" i="3"/>
  <c r="AH16" i="3"/>
  <c r="AL16" i="3"/>
  <c r="AL15" i="3"/>
  <c r="AR15" i="3"/>
  <c r="AI15" i="3"/>
  <c r="AI16" i="3"/>
  <c r="AO16" i="3"/>
  <c r="AR16" i="3"/>
  <c r="AO18" i="3"/>
  <c r="AQ18" i="3"/>
  <c r="AT18" i="3"/>
  <c r="AR18" i="3"/>
  <c r="AK18" i="3"/>
  <c r="AM18" i="3"/>
  <c r="AP18" i="3"/>
  <c r="AF18" i="3"/>
  <c r="AG18" i="3"/>
  <c r="AI18" i="3"/>
  <c r="AR17" i="3"/>
  <c r="AM17" i="3"/>
  <c r="AH17" i="3"/>
  <c r="AO17" i="3"/>
  <c r="AN17" i="3"/>
  <c r="AT17" i="3"/>
  <c r="AQ17" i="3"/>
  <c r="AK17" i="3"/>
  <c r="AJ17" i="3"/>
  <c r="AP17" i="3"/>
  <c r="AI17" i="3"/>
  <c r="AG17" i="3"/>
  <c r="AF17" i="3"/>
  <c r="AL17" i="3"/>
  <c r="AF30" i="3"/>
  <c r="AG30" i="3"/>
  <c r="AM30" i="3"/>
  <c r="AO19" i="3"/>
  <c r="AH19" i="3"/>
  <c r="AN19" i="3"/>
  <c r="AQ19" i="3"/>
  <c r="AT19" i="3"/>
  <c r="AS19" i="3"/>
  <c r="AJ19" i="3"/>
  <c r="AM19" i="3"/>
  <c r="AP19" i="3"/>
  <c r="AG19" i="3"/>
  <c r="AF19" i="3"/>
  <c r="AI19" i="3"/>
  <c r="AL19" i="3"/>
  <c r="AR19" i="3"/>
  <c r="AS15" i="3"/>
  <c r="AI14" i="3"/>
  <c r="AH14" i="3"/>
  <c r="AO14" i="3"/>
  <c r="AN14" i="3"/>
  <c r="AT14" i="3"/>
  <c r="AQ14" i="3"/>
  <c r="AK14" i="3"/>
  <c r="AJ14" i="3"/>
  <c r="AP14" i="3"/>
  <c r="AM14" i="3"/>
  <c r="AG14" i="3"/>
  <c r="AF14" i="3"/>
  <c r="AL14" i="3"/>
  <c r="AS14" i="3"/>
  <c r="AH15" i="3"/>
  <c r="AN15" i="3"/>
  <c r="AK15" i="3"/>
  <c r="AT15" i="3"/>
  <c r="AO15" i="3"/>
  <c r="AJ15" i="3"/>
  <c r="AQ15" i="3"/>
  <c r="AP15" i="3"/>
  <c r="AG15" i="3"/>
  <c r="AF15" i="3"/>
  <c r="D8" i="22"/>
  <c r="D7" i="22" s="1"/>
  <c r="K9" i="11"/>
  <c r="K10" i="11" s="1"/>
  <c r="D15" i="22" s="1"/>
  <c r="J9" i="11"/>
  <c r="J10" i="11" s="1"/>
  <c r="C15" i="22" s="1"/>
  <c r="C8" i="22"/>
  <c r="C7" i="22" s="1"/>
  <c r="G19" i="12"/>
  <c r="AH12" i="3"/>
  <c r="Q8" i="14"/>
  <c r="Q9" i="13"/>
  <c r="Q10" i="13" s="1"/>
  <c r="D13" i="22" s="1"/>
  <c r="Q9" i="12"/>
  <c r="Q10" i="12" s="1"/>
  <c r="D12" i="22" s="1"/>
  <c r="AG12" i="3"/>
  <c r="P9" i="13"/>
  <c r="P10" i="13" s="1"/>
  <c r="C13" i="22" s="1"/>
  <c r="P9" i="12"/>
  <c r="P10" i="12" s="1"/>
  <c r="C12" i="22" s="1"/>
  <c r="P8" i="14"/>
  <c r="H13" i="13"/>
  <c r="U13" i="21"/>
  <c r="H24" i="13"/>
  <c r="W14" i="21"/>
  <c r="W18" i="21"/>
  <c r="T18" i="3" s="1"/>
  <c r="AC18" i="3" s="1"/>
  <c r="W22" i="21"/>
  <c r="T22" i="3" s="1"/>
  <c r="AC22" i="3" s="1"/>
  <c r="W26" i="21"/>
  <c r="T26" i="3" s="1"/>
  <c r="AC26" i="3" s="1"/>
  <c r="W30" i="21"/>
  <c r="V17" i="21"/>
  <c r="S17" i="3" s="1"/>
  <c r="V21" i="21"/>
  <c r="S21" i="3" s="1"/>
  <c r="V25" i="21"/>
  <c r="S25" i="3" s="1"/>
  <c r="V29" i="21"/>
  <c r="S29" i="3" s="1"/>
  <c r="U16" i="21"/>
  <c r="R16" i="3" s="1"/>
  <c r="AB16" i="3" s="1"/>
  <c r="U20" i="21"/>
  <c r="R20" i="3" s="1"/>
  <c r="AB20" i="3" s="1"/>
  <c r="U24" i="21"/>
  <c r="R24" i="3" s="1"/>
  <c r="AB24" i="3" s="1"/>
  <c r="W16" i="21"/>
  <c r="T16" i="3" s="1"/>
  <c r="AC16" i="3" s="1"/>
  <c r="W28" i="21"/>
  <c r="T28" i="3" s="1"/>
  <c r="AC28" i="3" s="1"/>
  <c r="V23" i="21"/>
  <c r="S23" i="3" s="1"/>
  <c r="U18" i="21"/>
  <c r="R18" i="3" s="1"/>
  <c r="AB18" i="3" s="1"/>
  <c r="U30" i="21"/>
  <c r="W15" i="21"/>
  <c r="T15" i="3" s="1"/>
  <c r="AC15" i="3" s="1"/>
  <c r="W19" i="21"/>
  <c r="T19" i="3" s="1"/>
  <c r="AC19" i="3" s="1"/>
  <c r="W23" i="21"/>
  <c r="T23" i="3" s="1"/>
  <c r="AC23" i="3" s="1"/>
  <c r="W27" i="21"/>
  <c r="T27" i="3" s="1"/>
  <c r="AC27" i="3" s="1"/>
  <c r="V14" i="21"/>
  <c r="S14" i="3" s="1"/>
  <c r="V18" i="21"/>
  <c r="S18" i="3" s="1"/>
  <c r="V22" i="21"/>
  <c r="S22" i="3" s="1"/>
  <c r="V26" i="21"/>
  <c r="S26" i="3" s="1"/>
  <c r="V30" i="21"/>
  <c r="U17" i="21"/>
  <c r="R17" i="3" s="1"/>
  <c r="AB17" i="3" s="1"/>
  <c r="U21" i="21"/>
  <c r="R21" i="3" s="1"/>
  <c r="AB21" i="3" s="1"/>
  <c r="U25" i="21"/>
  <c r="R25" i="3" s="1"/>
  <c r="AB25" i="3" s="1"/>
  <c r="U29" i="21"/>
  <c r="R29" i="3" s="1"/>
  <c r="AB29" i="3" s="1"/>
  <c r="W24" i="21"/>
  <c r="T24" i="3" s="1"/>
  <c r="AC24" i="3" s="1"/>
  <c r="V19" i="21"/>
  <c r="S19" i="3" s="1"/>
  <c r="U14" i="21"/>
  <c r="R14" i="3" s="1"/>
  <c r="AB14" i="3" s="1"/>
  <c r="U26" i="21"/>
  <c r="R26" i="3" s="1"/>
  <c r="AB26" i="3" s="1"/>
  <c r="W17" i="21"/>
  <c r="T17" i="3" s="1"/>
  <c r="AC17" i="3" s="1"/>
  <c r="W21" i="21"/>
  <c r="T21" i="3" s="1"/>
  <c r="AC21" i="3" s="1"/>
  <c r="W25" i="21"/>
  <c r="T25" i="3" s="1"/>
  <c r="AC25" i="3" s="1"/>
  <c r="W29" i="21"/>
  <c r="T29" i="3" s="1"/>
  <c r="AC29" i="3" s="1"/>
  <c r="V16" i="21"/>
  <c r="S16" i="3" s="1"/>
  <c r="V20" i="21"/>
  <c r="S20" i="3" s="1"/>
  <c r="V24" i="21"/>
  <c r="S24" i="3" s="1"/>
  <c r="V28" i="21"/>
  <c r="S28" i="3" s="1"/>
  <c r="U15" i="21"/>
  <c r="R15" i="3" s="1"/>
  <c r="AB15" i="3" s="1"/>
  <c r="U19" i="21"/>
  <c r="R19" i="3" s="1"/>
  <c r="AB19" i="3" s="1"/>
  <c r="U23" i="21"/>
  <c r="R23" i="3" s="1"/>
  <c r="AB23" i="3" s="1"/>
  <c r="U27" i="21"/>
  <c r="R27" i="3" s="1"/>
  <c r="AB27" i="3" s="1"/>
  <c r="U28" i="21"/>
  <c r="R28" i="3" s="1"/>
  <c r="AB28" i="3" s="1"/>
  <c r="W20" i="21"/>
  <c r="T20" i="3" s="1"/>
  <c r="AC20" i="3" s="1"/>
  <c r="V15" i="21"/>
  <c r="S15" i="3" s="1"/>
  <c r="V27" i="21"/>
  <c r="S27" i="3" s="1"/>
  <c r="U22" i="21"/>
  <c r="R22" i="3" s="1"/>
  <c r="AB22" i="3" s="1"/>
  <c r="H16" i="14"/>
  <c r="G18" i="14"/>
  <c r="H22" i="14"/>
  <c r="G29" i="13"/>
  <c r="G23" i="13"/>
  <c r="H16" i="13"/>
  <c r="G11" i="13"/>
  <c r="H12" i="13"/>
  <c r="G14" i="13"/>
  <c r="G26" i="13"/>
  <c r="H26" i="13"/>
  <c r="G25" i="13"/>
  <c r="H25" i="13"/>
  <c r="G27" i="13"/>
  <c r="H27" i="13"/>
  <c r="G15" i="14"/>
  <c r="G15" i="13"/>
  <c r="G17" i="13"/>
  <c r="G21" i="14"/>
  <c r="H21" i="14"/>
  <c r="G19" i="14"/>
  <c r="H19" i="14"/>
  <c r="G19" i="13"/>
  <c r="H19" i="13"/>
  <c r="H21" i="13"/>
  <c r="G21" i="13"/>
  <c r="G18" i="13"/>
  <c r="H18" i="13"/>
  <c r="G27" i="12"/>
  <c r="H27" i="12"/>
  <c r="H13" i="14"/>
  <c r="H22" i="13"/>
  <c r="G24" i="12"/>
  <c r="H24" i="12"/>
  <c r="G20" i="14"/>
  <c r="H20" i="14"/>
  <c r="G21" i="12"/>
  <c r="H21" i="12"/>
  <c r="H23" i="14"/>
  <c r="G23" i="14"/>
  <c r="G17" i="14"/>
  <c r="G25" i="12"/>
  <c r="H25" i="12"/>
  <c r="H26" i="14"/>
  <c r="G26" i="14"/>
  <c r="H27" i="14"/>
  <c r="G27" i="14"/>
  <c r="G20" i="13"/>
  <c r="H20" i="13"/>
  <c r="G14" i="14"/>
  <c r="G28" i="14"/>
  <c r="H28" i="14"/>
  <c r="H24" i="14"/>
  <c r="G24" i="14"/>
  <c r="H22" i="12"/>
  <c r="G22" i="12"/>
  <c r="H23" i="12"/>
  <c r="G23" i="12"/>
  <c r="H26" i="12"/>
  <c r="G26" i="12"/>
  <c r="H25" i="14"/>
  <c r="G25" i="14"/>
  <c r="H28" i="12"/>
  <c r="G28" i="12"/>
  <c r="H28" i="13"/>
  <c r="G28" i="13"/>
  <c r="A15" i="19"/>
  <c r="H11" i="21"/>
  <c r="H10" i="14"/>
  <c r="G10" i="14"/>
  <c r="H29" i="12"/>
  <c r="H20" i="12"/>
  <c r="H18" i="12"/>
  <c r="H17" i="12"/>
  <c r="E13" i="12"/>
  <c r="G13" i="12" s="1"/>
  <c r="G12" i="14"/>
  <c r="H12" i="14"/>
  <c r="H11" i="14"/>
  <c r="G11" i="14"/>
  <c r="H16" i="12"/>
  <c r="E14" i="12"/>
  <c r="G14" i="12" s="1"/>
  <c r="H15" i="12"/>
  <c r="G9" i="14"/>
  <c r="H10" i="13"/>
  <c r="V13" i="21"/>
  <c r="W13" i="21"/>
  <c r="H12" i="12"/>
  <c r="H10" i="12"/>
  <c r="G11" i="12"/>
  <c r="H11" i="12"/>
  <c r="B13" i="3"/>
  <c r="AD26" i="3" l="1"/>
  <c r="AD19" i="3"/>
  <c r="AD23" i="3"/>
  <c r="AD22" i="3"/>
  <c r="AD16" i="3"/>
  <c r="AD29" i="3"/>
  <c r="AD21" i="3"/>
  <c r="AD18" i="3"/>
  <c r="AD24" i="3"/>
  <c r="AD28" i="3"/>
  <c r="AD15" i="3"/>
  <c r="AD17" i="3"/>
  <c r="AD20" i="3"/>
  <c r="AD27" i="3"/>
  <c r="AD25" i="3"/>
  <c r="L9" i="11"/>
  <c r="L10" i="11" s="1"/>
  <c r="E15" i="22" s="1"/>
  <c r="E8" i="22"/>
  <c r="E7" i="22" s="1"/>
  <c r="P9" i="14"/>
  <c r="C14" i="22" s="1"/>
  <c r="Q9" i="14"/>
  <c r="D14" i="22" s="1"/>
  <c r="AI12" i="3"/>
  <c r="R9" i="12"/>
  <c r="R10" i="12" s="1"/>
  <c r="E12" i="22" s="1"/>
  <c r="R9" i="13"/>
  <c r="R10" i="13" s="1"/>
  <c r="E13" i="22" s="1"/>
  <c r="R8" i="14"/>
  <c r="T14" i="3"/>
  <c r="S30" i="3"/>
  <c r="W30" i="3" s="1"/>
  <c r="R30" i="3"/>
  <c r="AB30" i="3" s="1"/>
  <c r="T30" i="3"/>
  <c r="Y17" i="3"/>
  <c r="Y21" i="3"/>
  <c r="V21" i="3"/>
  <c r="V17" i="3"/>
  <c r="V28" i="3"/>
  <c r="V24" i="3"/>
  <c r="W21" i="3"/>
  <c r="W17" i="3"/>
  <c r="Y28" i="3"/>
  <c r="Y24" i="3"/>
  <c r="W24" i="3"/>
  <c r="W28" i="3"/>
  <c r="W25" i="3"/>
  <c r="W29" i="3"/>
  <c r="Y25" i="3"/>
  <c r="Y29" i="3"/>
  <c r="V29" i="3"/>
  <c r="V25" i="3"/>
  <c r="W14" i="3"/>
  <c r="V14" i="3"/>
  <c r="Y15" i="3"/>
  <c r="V15" i="3"/>
  <c r="W15" i="3"/>
  <c r="W16" i="3"/>
  <c r="V16" i="3"/>
  <c r="Y16" i="3"/>
  <c r="W22" i="3"/>
  <c r="W26" i="3"/>
  <c r="W18" i="3"/>
  <c r="Y18" i="3"/>
  <c r="Y26" i="3"/>
  <c r="Y22" i="3"/>
  <c r="V22" i="3"/>
  <c r="V26" i="3"/>
  <c r="V18" i="3"/>
  <c r="Y19" i="3"/>
  <c r="Y27" i="3"/>
  <c r="Y23" i="3"/>
  <c r="V27" i="3"/>
  <c r="V23" i="3"/>
  <c r="V19" i="3"/>
  <c r="W23" i="3"/>
  <c r="W19" i="3"/>
  <c r="W27" i="3"/>
  <c r="V20" i="3"/>
  <c r="Y20" i="3"/>
  <c r="W20" i="3"/>
  <c r="A16" i="19"/>
  <c r="I11" i="21"/>
  <c r="H13" i="12"/>
  <c r="H14" i="12"/>
  <c r="G15" i="12"/>
  <c r="T13" i="3"/>
  <c r="Y14" i="3" l="1"/>
  <c r="AC14" i="3"/>
  <c r="Y30" i="3"/>
  <c r="AC30" i="3"/>
  <c r="V30" i="3"/>
  <c r="X30" i="3" s="1"/>
  <c r="AD30" i="3"/>
  <c r="AD14" i="3"/>
  <c r="M9" i="11"/>
  <c r="M10" i="11" s="1"/>
  <c r="F15" i="22" s="1"/>
  <c r="F8" i="22"/>
  <c r="F7" i="22" s="1"/>
  <c r="R9" i="14"/>
  <c r="E14" i="22" s="1"/>
  <c r="AJ12" i="3"/>
  <c r="S8" i="14"/>
  <c r="S9" i="12"/>
  <c r="S10" i="12" s="1"/>
  <c r="F12" i="22" s="1"/>
  <c r="S9" i="13"/>
  <c r="S10" i="13" s="1"/>
  <c r="F13" i="22" s="1"/>
  <c r="X21" i="3"/>
  <c r="X28" i="3"/>
  <c r="X24" i="3"/>
  <c r="X17" i="3"/>
  <c r="X23" i="3"/>
  <c r="X16" i="3"/>
  <c r="X29" i="3"/>
  <c r="X25" i="3"/>
  <c r="X14" i="3"/>
  <c r="X15" i="3"/>
  <c r="X18" i="3"/>
  <c r="X26" i="3"/>
  <c r="X22" i="3"/>
  <c r="X19" i="3"/>
  <c r="X27" i="3"/>
  <c r="X20" i="3"/>
  <c r="A17" i="19"/>
  <c r="J11" i="21"/>
  <c r="C4" i="14"/>
  <c r="C4" i="13"/>
  <c r="N9" i="11" l="1"/>
  <c r="N10" i="11" s="1"/>
  <c r="G15" i="22" s="1"/>
  <c r="G8" i="22"/>
  <c r="G7" i="22" s="1"/>
  <c r="S9" i="14"/>
  <c r="F14" i="22" s="1"/>
  <c r="AK12" i="3"/>
  <c r="T9" i="13"/>
  <c r="T10" i="13" s="1"/>
  <c r="G13" i="22" s="1"/>
  <c r="T9" i="12"/>
  <c r="T10" i="12" s="1"/>
  <c r="G12" i="22" s="1"/>
  <c r="T8" i="14"/>
  <c r="A18" i="19"/>
  <c r="K11" i="21"/>
  <c r="H29" i="14"/>
  <c r="E13" i="20" s="1"/>
  <c r="G29" i="14"/>
  <c r="D13" i="20" s="1"/>
  <c r="H30" i="13"/>
  <c r="E12" i="20" s="1"/>
  <c r="G30" i="13"/>
  <c r="D12" i="20" s="1"/>
  <c r="H30" i="12"/>
  <c r="E11" i="20" s="1"/>
  <c r="G30" i="12"/>
  <c r="D11" i="20" s="1"/>
  <c r="W31" i="21"/>
  <c r="S13" i="3"/>
  <c r="R13" i="3"/>
  <c r="V31" i="21"/>
  <c r="U31" i="21"/>
  <c r="S31" i="21"/>
  <c r="R31" i="21"/>
  <c r="Q31" i="21"/>
  <c r="P31" i="21"/>
  <c r="O31" i="21"/>
  <c r="N31" i="21"/>
  <c r="K9" i="22" s="1"/>
  <c r="M31" i="21"/>
  <c r="J9" i="22" s="1"/>
  <c r="L31" i="21"/>
  <c r="I9" i="22" s="1"/>
  <c r="K31" i="21"/>
  <c r="H9" i="22" s="1"/>
  <c r="J31" i="21"/>
  <c r="G9" i="22" s="1"/>
  <c r="I31" i="21"/>
  <c r="F9" i="22" s="1"/>
  <c r="H31" i="21"/>
  <c r="E9" i="22" s="1"/>
  <c r="G31" i="21"/>
  <c r="D9" i="22" s="1"/>
  <c r="F31" i="21"/>
  <c r="C9" i="22" s="1"/>
  <c r="E31" i="21"/>
  <c r="B9" i="22" s="1"/>
  <c r="H8" i="22" l="1"/>
  <c r="H7" i="22" s="1"/>
  <c r="O9" i="11"/>
  <c r="O10" i="11" s="1"/>
  <c r="H15" i="22" s="1"/>
  <c r="C13" i="20"/>
  <c r="T9" i="14"/>
  <c r="G14" i="22" s="1"/>
  <c r="AL12" i="3"/>
  <c r="U8" i="14"/>
  <c r="U9" i="12"/>
  <c r="U10" i="12" s="1"/>
  <c r="H12" i="22" s="1"/>
  <c r="U9" i="13"/>
  <c r="U10" i="13" s="1"/>
  <c r="H13" i="22" s="1"/>
  <c r="A19" i="19"/>
  <c r="L11" i="21"/>
  <c r="C11" i="20"/>
  <c r="C12" i="20"/>
  <c r="P9" i="11" l="1"/>
  <c r="P10" i="11" s="1"/>
  <c r="I15" i="22" s="1"/>
  <c r="I8" i="22"/>
  <c r="I7" i="22" s="1"/>
  <c r="U9" i="14"/>
  <c r="H14" i="22" s="1"/>
  <c r="AM12" i="3"/>
  <c r="V9" i="12"/>
  <c r="V10" i="12" s="1"/>
  <c r="I12" i="22" s="1"/>
  <c r="V9" i="13"/>
  <c r="V10" i="13" s="1"/>
  <c r="I13" i="22" s="1"/>
  <c r="V8" i="14"/>
  <c r="A20" i="19"/>
  <c r="M11" i="21"/>
  <c r="F29" i="14"/>
  <c r="F30" i="13"/>
  <c r="F30" i="12"/>
  <c r="Q9" i="11" l="1"/>
  <c r="Q10" i="11" s="1"/>
  <c r="J15" i="22" s="1"/>
  <c r="J8" i="22"/>
  <c r="J7" i="22" s="1"/>
  <c r="V9" i="14"/>
  <c r="I14" i="22" s="1"/>
  <c r="AN12" i="3"/>
  <c r="W8" i="14"/>
  <c r="W9" i="12"/>
  <c r="W10" i="12" s="1"/>
  <c r="J12" i="22" s="1"/>
  <c r="W9" i="13"/>
  <c r="W10" i="13" s="1"/>
  <c r="J13" i="22" s="1"/>
  <c r="A21" i="19"/>
  <c r="N11" i="21"/>
  <c r="E30" i="11"/>
  <c r="C18" i="20" s="1"/>
  <c r="T19" i="21"/>
  <c r="T13" i="21"/>
  <c r="G28" i="1"/>
  <c r="H28" i="1"/>
  <c r="I28" i="1"/>
  <c r="J28" i="1"/>
  <c r="K28" i="1"/>
  <c r="L28" i="1"/>
  <c r="M28" i="1"/>
  <c r="N28" i="1"/>
  <c r="O28" i="1"/>
  <c r="P28" i="1"/>
  <c r="Q28" i="1"/>
  <c r="R28" i="1"/>
  <c r="S28" i="1"/>
  <c r="T28" i="1"/>
  <c r="U28" i="1"/>
  <c r="V28" i="1"/>
  <c r="W28" i="1"/>
  <c r="X28" i="1"/>
  <c r="Y28" i="1"/>
  <c r="Z28" i="1"/>
  <c r="AA28" i="1"/>
  <c r="AB28" i="1"/>
  <c r="F28" i="1"/>
  <c r="R9" i="11" l="1"/>
  <c r="R10" i="11" s="1"/>
  <c r="K15" i="22" s="1"/>
  <c r="K8" i="22"/>
  <c r="K7" i="22" s="1"/>
  <c r="W9" i="14"/>
  <c r="J14" i="22" s="1"/>
  <c r="AO12" i="3"/>
  <c r="X9" i="13"/>
  <c r="X10" i="13" s="1"/>
  <c r="K13" i="22" s="1"/>
  <c r="X9" i="12"/>
  <c r="X10" i="12" s="1"/>
  <c r="K12" i="22" s="1"/>
  <c r="X8" i="14"/>
  <c r="T18" i="21"/>
  <c r="T17" i="21"/>
  <c r="T22" i="21"/>
  <c r="T20" i="21"/>
  <c r="T16" i="21"/>
  <c r="T21" i="21"/>
  <c r="T15" i="21"/>
  <c r="T14" i="21"/>
  <c r="A22" i="19"/>
  <c r="O11" i="21"/>
  <c r="AG28" i="1"/>
  <c r="L8" i="22" l="1"/>
  <c r="L7" i="22" s="1"/>
  <c r="S9" i="11"/>
  <c r="S10" i="11" s="1"/>
  <c r="L15" i="22" s="1"/>
  <c r="X9" i="14"/>
  <c r="K14" i="22" s="1"/>
  <c r="AP12" i="3"/>
  <c r="Y8" i="14"/>
  <c r="Y9" i="13"/>
  <c r="Y10" i="13" s="1"/>
  <c r="L13" i="22" s="1"/>
  <c r="Y9" i="12"/>
  <c r="Y10" i="12" s="1"/>
  <c r="L12" i="22" s="1"/>
  <c r="D31" i="21"/>
  <c r="A23" i="19"/>
  <c r="P11" i="21"/>
  <c r="T9" i="11" l="1"/>
  <c r="T10" i="11" s="1"/>
  <c r="M15" i="22" s="1"/>
  <c r="M8" i="22"/>
  <c r="M7" i="22" s="1"/>
  <c r="Y9" i="14"/>
  <c r="L14" i="22" s="1"/>
  <c r="AQ12" i="3"/>
  <c r="Z9" i="12"/>
  <c r="Z10" i="12" s="1"/>
  <c r="M12" i="22" s="1"/>
  <c r="Z9" i="13"/>
  <c r="Z10" i="13" s="1"/>
  <c r="M13" i="22" s="1"/>
  <c r="Z8" i="14"/>
  <c r="A24" i="19"/>
  <c r="Q11" i="21"/>
  <c r="AN28" i="1"/>
  <c r="AM28" i="1"/>
  <c r="AL28" i="1"/>
  <c r="AK28" i="1"/>
  <c r="AJ28" i="1"/>
  <c r="AI28" i="1"/>
  <c r="AH28" i="1"/>
  <c r="AF28" i="1"/>
  <c r="AE28" i="1"/>
  <c r="AD28" i="1"/>
  <c r="AC28" i="1"/>
  <c r="U9" i="11" l="1"/>
  <c r="U10" i="11" s="1"/>
  <c r="N15" i="22" s="1"/>
  <c r="N8" i="22"/>
  <c r="N7" i="22" s="1"/>
  <c r="Z9" i="14"/>
  <c r="M14" i="22" s="1"/>
  <c r="AR12" i="3"/>
  <c r="AA9" i="13"/>
  <c r="AA10" i="13" s="1"/>
  <c r="N13" i="22" s="1"/>
  <c r="AA8" i="14"/>
  <c r="AA9" i="12"/>
  <c r="AA10" i="12" s="1"/>
  <c r="N12" i="22" s="1"/>
  <c r="A25" i="19"/>
  <c r="S11" i="21" s="1"/>
  <c r="R11" i="21"/>
  <c r="D28" i="1"/>
  <c r="V9" i="11" l="1"/>
  <c r="V10" i="11" s="1"/>
  <c r="O15" i="22" s="1"/>
  <c r="O8" i="22"/>
  <c r="O7" i="22" s="1"/>
  <c r="P8" i="22"/>
  <c r="P7" i="22" s="1"/>
  <c r="W9" i="11"/>
  <c r="W10" i="11" s="1"/>
  <c r="P15" i="22" s="1"/>
  <c r="AA9" i="14"/>
  <c r="N14" i="22" s="1"/>
  <c r="AS12" i="3"/>
  <c r="AB9" i="13"/>
  <c r="AB10" i="13" s="1"/>
  <c r="O13" i="22" s="1"/>
  <c r="AB8" i="14"/>
  <c r="AB9" i="12"/>
  <c r="AB10" i="12" s="1"/>
  <c r="O12" i="22" s="1"/>
  <c r="AT12" i="3"/>
  <c r="AC8" i="14"/>
  <c r="AC9" i="12"/>
  <c r="AC10" i="12" s="1"/>
  <c r="P12" i="22" s="1"/>
  <c r="AC9" i="13"/>
  <c r="AC10" i="13" s="1"/>
  <c r="P13" i="22" s="1"/>
  <c r="Q13" i="3"/>
  <c r="AC13" i="3" l="1"/>
  <c r="AC31" i="3" s="1"/>
  <c r="Y13" i="3"/>
  <c r="Y31" i="3" s="1"/>
  <c r="AD13" i="3"/>
  <c r="AD31" i="3" s="1"/>
  <c r="AB13" i="3"/>
  <c r="AB31" i="3" s="1"/>
  <c r="Q15" i="22"/>
  <c r="D25" i="22"/>
  <c r="D24" i="22"/>
  <c r="D22" i="22"/>
  <c r="D23" i="22"/>
  <c r="C23" i="22"/>
  <c r="B22" i="22"/>
  <c r="C25" i="22"/>
  <c r="C24" i="22"/>
  <c r="C22" i="22"/>
  <c r="B23" i="22"/>
  <c r="B25" i="22"/>
  <c r="B24" i="22"/>
  <c r="Q13" i="22"/>
  <c r="Q12" i="22"/>
  <c r="AC9" i="14"/>
  <c r="P14" i="22" s="1"/>
  <c r="AB9" i="14"/>
  <c r="O14" i="22" s="1"/>
  <c r="AE13" i="3"/>
  <c r="W13" i="3"/>
  <c r="V13" i="3"/>
  <c r="V31" i="3" s="1"/>
  <c r="V34" i="3" s="1"/>
  <c r="D10" i="20" s="1"/>
  <c r="Q14" i="22" l="1"/>
  <c r="AH13" i="3"/>
  <c r="AH31" i="3" s="1"/>
  <c r="D10" i="22" s="1"/>
  <c r="AL13" i="3"/>
  <c r="AL31" i="3" s="1"/>
  <c r="H10" i="22" s="1"/>
  <c r="AP13" i="3"/>
  <c r="AP31" i="3" s="1"/>
  <c r="L10" i="22" s="1"/>
  <c r="AT13" i="3"/>
  <c r="AT31" i="3" s="1"/>
  <c r="P10" i="22" s="1"/>
  <c r="P11" i="22" s="1"/>
  <c r="AR13" i="3"/>
  <c r="AR31" i="3" s="1"/>
  <c r="N10" i="22" s="1"/>
  <c r="AI13" i="3"/>
  <c r="AI31" i="3" s="1"/>
  <c r="E10" i="22" s="1"/>
  <c r="B20" i="22" s="1"/>
  <c r="AM13" i="3"/>
  <c r="AM31" i="3" s="1"/>
  <c r="I10" i="22" s="1"/>
  <c r="AQ13" i="3"/>
  <c r="AQ31" i="3" s="1"/>
  <c r="M10" i="22" s="1"/>
  <c r="AF13" i="3"/>
  <c r="AF31" i="3" s="1"/>
  <c r="AN13" i="3"/>
  <c r="AN31" i="3" s="1"/>
  <c r="J10" i="22" s="1"/>
  <c r="AG13" i="3"/>
  <c r="AG31" i="3" s="1"/>
  <c r="C10" i="22" s="1"/>
  <c r="AK13" i="3"/>
  <c r="AK31" i="3" s="1"/>
  <c r="G10" i="22" s="1"/>
  <c r="AO13" i="3"/>
  <c r="AO31" i="3" s="1"/>
  <c r="K10" i="22" s="1"/>
  <c r="AS13" i="3"/>
  <c r="AS31" i="3" s="1"/>
  <c r="O10" i="22" s="1"/>
  <c r="O11" i="22" s="1"/>
  <c r="AJ13" i="3"/>
  <c r="AJ31" i="3" s="1"/>
  <c r="F10" i="22" s="1"/>
  <c r="D20" i="22" s="1"/>
  <c r="Y34" i="3"/>
  <c r="C26" i="20" s="1"/>
  <c r="C16" i="20"/>
  <c r="X13" i="3"/>
  <c r="X31" i="3" s="1"/>
  <c r="X34" i="3" s="1"/>
  <c r="D9" i="20"/>
  <c r="D14" i="20" s="1"/>
  <c r="W31" i="3"/>
  <c r="E9" i="20" s="1"/>
  <c r="C24" i="20"/>
  <c r="P16" i="22" l="1"/>
  <c r="F11" i="22"/>
  <c r="C11" i="22"/>
  <c r="C16" i="22" s="1"/>
  <c r="I11" i="22"/>
  <c r="I16" i="22" s="1"/>
  <c r="L11" i="22"/>
  <c r="L16" i="22" s="1"/>
  <c r="J11" i="22"/>
  <c r="J16" i="22" s="1"/>
  <c r="E11" i="22"/>
  <c r="H11" i="22"/>
  <c r="H16" i="22" s="1"/>
  <c r="K11" i="22"/>
  <c r="K16" i="22" s="1"/>
  <c r="B10" i="22"/>
  <c r="C20" i="22" s="1"/>
  <c r="N11" i="22"/>
  <c r="N16" i="22" s="1"/>
  <c r="D11" i="22"/>
  <c r="D16" i="22" s="1"/>
  <c r="G11" i="22"/>
  <c r="G16" i="22" s="1"/>
  <c r="M11" i="22"/>
  <c r="M16" i="22" s="1"/>
  <c r="O16" i="22"/>
  <c r="AE33" i="3"/>
  <c r="AE34" i="3" s="1"/>
  <c r="C17" i="20"/>
  <c r="C19" i="20" s="1"/>
  <c r="AF34" i="3"/>
  <c r="W34" i="3"/>
  <c r="E10" i="20" s="1"/>
  <c r="C10" i="20" s="1"/>
  <c r="C9" i="20"/>
  <c r="F16" i="22" l="1"/>
  <c r="D21" i="22"/>
  <c r="D26" i="22" s="1"/>
  <c r="E16" i="22"/>
  <c r="B21" i="22"/>
  <c r="B26" i="22" s="1"/>
  <c r="B11" i="22"/>
  <c r="C21" i="22" s="1"/>
  <c r="C26" i="22" s="1"/>
  <c r="Q10" i="22"/>
  <c r="E14" i="20"/>
  <c r="C25" i="20"/>
  <c r="C27" i="20" s="1"/>
  <c r="C14" i="20"/>
  <c r="C21" i="20" s="1"/>
  <c r="E26" i="22" l="1"/>
  <c r="B16" i="22"/>
  <c r="Q16" i="22" s="1"/>
  <c r="Q17" i="22" s="1"/>
  <c r="Q11" i="22"/>
</calcChain>
</file>

<file path=xl/comments1.xml><?xml version="1.0" encoding="utf-8"?>
<comments xmlns="http://schemas.openxmlformats.org/spreadsheetml/2006/main">
  <authors>
    <author>Samia Wennin</author>
  </authors>
  <commentList>
    <comment ref="Q13" authorId="0">
      <text>
        <r>
          <rPr>
            <sz val="9"/>
            <color indexed="81"/>
            <rFont val="Tahoma"/>
            <family val="2"/>
          </rPr>
          <t>Das  maximal förderfähige Jahres-AG-Brutto beträgt 80,0 TEUR bei einer Vollzeitstelle; bei einer Teilzeitstelle von z.B. 20 Wochenstunden beträgt es 40,0 TEUR.</t>
        </r>
      </text>
    </comment>
  </commentList>
</comments>
</file>

<file path=xl/comments2.xml><?xml version="1.0" encoding="utf-8"?>
<comments xmlns="http://schemas.openxmlformats.org/spreadsheetml/2006/main">
  <authors>
    <author>Samia Wennin</author>
  </authors>
  <commentList>
    <comment ref="G7" authorId="0">
      <text>
        <r>
          <rPr>
            <sz val="8"/>
            <color indexed="81"/>
            <rFont val="Tahoma"/>
            <family val="2"/>
          </rPr>
          <t xml:space="preserve">Bitte diese Beträge in das Beiblatt "sonst. Ausgaben FuE" in Spalte F eintragen!
</t>
        </r>
      </text>
    </comment>
    <comment ref="H7" authorId="0">
      <text>
        <r>
          <rPr>
            <sz val="8"/>
            <color indexed="81"/>
            <rFont val="Tahoma"/>
            <family val="2"/>
          </rPr>
          <t xml:space="preserve">Bitte diese Beträge im Ausgabenplan im Antrag als nicht zuwendungsfähig berücksichtigen!
</t>
        </r>
      </text>
    </comment>
  </commentList>
</comments>
</file>

<file path=xl/sharedStrings.xml><?xml version="1.0" encoding="utf-8"?>
<sst xmlns="http://schemas.openxmlformats.org/spreadsheetml/2006/main" count="378" uniqueCount="197">
  <si>
    <t>Funktion</t>
  </si>
  <si>
    <t>Projektmitarbeiter</t>
  </si>
  <si>
    <t>Summe</t>
  </si>
  <si>
    <t>Name des Projektmitarbeiters</t>
  </si>
  <si>
    <t>+</t>
  </si>
  <si>
    <t>=</t>
  </si>
  <si>
    <t xml:space="preserve">
+</t>
  </si>
  <si>
    <t xml:space="preserve">
=</t>
  </si>
  <si>
    <t>möglicher Lieferant</t>
  </si>
  <si>
    <r>
      <rPr>
        <vertAlign val="superscript"/>
        <sz val="9"/>
        <color theme="1"/>
        <rFont val="Arial"/>
        <family val="2"/>
      </rPr>
      <t xml:space="preserve">1   </t>
    </r>
    <r>
      <rPr>
        <sz val="9"/>
        <color theme="1"/>
        <rFont val="Arial"/>
        <family val="2"/>
      </rPr>
      <t>Nur die im Merkblatt "Ausgaben" (Anlage zum Antrag) definierten Ausgaben sind förderfähig.</t>
    </r>
  </si>
  <si>
    <t>Zuordnung zum Arbeitspaket Nr.</t>
  </si>
  <si>
    <t>möglicher Auftragnehmer</t>
  </si>
  <si>
    <r>
      <rPr>
        <vertAlign val="superscript"/>
        <sz val="9"/>
        <color theme="1"/>
        <rFont val="Arial"/>
        <family val="2"/>
      </rPr>
      <t>1</t>
    </r>
    <r>
      <rPr>
        <sz val="9"/>
        <color theme="1"/>
        <rFont val="Arial"/>
        <family val="2"/>
      </rPr>
      <t xml:space="preserve">  Nur die Im Merkblatt "Ausgaben" (Anlage zum Antrag) definierten Ausgaben sind förderfähig.</t>
    </r>
  </si>
  <si>
    <t>Projektlaufzeit in Monaten:</t>
  </si>
  <si>
    <t>experimentelle Entwicklung</t>
  </si>
  <si>
    <t>industrielle Forschung</t>
  </si>
  <si>
    <t>Bezeichnung Arbeitspaket</t>
  </si>
  <si>
    <t>AP- Nr.</t>
  </si>
  <si>
    <t>Fremdleistungen FuE</t>
  </si>
  <si>
    <t>Personalausgaben FuE</t>
  </si>
  <si>
    <t>Personalausgaben Markt</t>
  </si>
  <si>
    <t>geplante Personalausgaben eE</t>
  </si>
  <si>
    <t>PM</t>
  </si>
  <si>
    <t>iF</t>
  </si>
  <si>
    <t>eE</t>
  </si>
  <si>
    <t>Markt</t>
  </si>
  <si>
    <t>Marktvorbereitung/Markteinführung</t>
  </si>
  <si>
    <t>lfd. 
Nr.</t>
  </si>
  <si>
    <t>dav. Ausgaben iF in EUR</t>
  </si>
  <si>
    <t>dav. Ausgaben eE in EUR</t>
  </si>
  <si>
    <t>Ausgaben in EUR</t>
  </si>
  <si>
    <t>Materialausgaben FuE</t>
  </si>
  <si>
    <t>dav.iF</t>
  </si>
  <si>
    <t>dav.eE</t>
  </si>
  <si>
    <t>Gesamtausgaben FuE</t>
  </si>
  <si>
    <t>Gesamtausgaben Markt</t>
  </si>
  <si>
    <t>Ausgabenarten</t>
  </si>
  <si>
    <t>sonstige Ausgaben Markt</t>
  </si>
  <si>
    <t>in EUR</t>
  </si>
  <si>
    <t>ind. Ausgaben FuE (15% Pauschale)</t>
  </si>
  <si>
    <t>sonstige projektbez. Einzelausgaben FuE</t>
  </si>
  <si>
    <t>Innovationsphasen</t>
  </si>
  <si>
    <t>Antragsteller:</t>
  </si>
  <si>
    <t xml:space="preserve">Anzahl der geplanten Arbeitspakete: </t>
  </si>
  <si>
    <t xml:space="preserve">Maßnahmebezeichnung: </t>
  </si>
  <si>
    <t>Zuordnung zu den Innovationsphasen (iF, eE, Markt)</t>
  </si>
  <si>
    <t xml:space="preserve">Antragsteller: </t>
  </si>
  <si>
    <t>BEIBLATT "GESAMTAUSGABEN NACH INNOVATIONSPHASEN"</t>
  </si>
  <si>
    <t>Zuordnung zum Arbeits-paket Nr.</t>
  </si>
  <si>
    <t>Ermittlung der indirekten Ausgaben</t>
  </si>
  <si>
    <t>indirekte Ausgaben Markt (15% Pauschale)</t>
  </si>
  <si>
    <t xml:space="preserve">Ermittlung der Personalausgaben / indirekten Ausgaben </t>
  </si>
  <si>
    <t>Marktvorbereitung /Markteinführung</t>
  </si>
  <si>
    <t>EUR:</t>
  </si>
  <si>
    <t>Arbeitspakete</t>
  </si>
  <si>
    <t>Gesamtausgaben Vorhaben</t>
  </si>
  <si>
    <t>Listenfelder AP</t>
  </si>
  <si>
    <t>Ergebnisse</t>
  </si>
  <si>
    <t>AP1</t>
  </si>
  <si>
    <t>AP2</t>
  </si>
  <si>
    <t>AP3</t>
  </si>
  <si>
    <t>AP4</t>
  </si>
  <si>
    <t>AP5</t>
  </si>
  <si>
    <t>AP6</t>
  </si>
  <si>
    <t>AP7</t>
  </si>
  <si>
    <t>AP8</t>
  </si>
  <si>
    <t>AP9</t>
  </si>
  <si>
    <t>AP10</t>
  </si>
  <si>
    <t>AP11</t>
  </si>
  <si>
    <t>AP12</t>
  </si>
  <si>
    <t>AP13</t>
  </si>
  <si>
    <t>AP14</t>
  </si>
  <si>
    <t>AP15</t>
  </si>
  <si>
    <t>Auswahl</t>
  </si>
  <si>
    <t>Inhalt</t>
  </si>
  <si>
    <t>AP Nr</t>
  </si>
  <si>
    <t>Fehlerprüfung</t>
  </si>
  <si>
    <t>Angabe zur Anzahl Wochenarbeitszeit im Unternehmen:</t>
  </si>
  <si>
    <r>
      <t>BEIBLATT "FREMDLEISTUNGEN FuE"</t>
    </r>
    <r>
      <rPr>
        <b/>
        <vertAlign val="superscript"/>
        <sz val="16"/>
        <color theme="1"/>
        <rFont val="Arial"/>
        <family val="2"/>
      </rPr>
      <t>1</t>
    </r>
  </si>
  <si>
    <r>
      <t>BEIBLATT "MATERIALAUSGABEN FuE"</t>
    </r>
    <r>
      <rPr>
        <b/>
        <vertAlign val="superscript"/>
        <sz val="16"/>
        <color theme="1"/>
        <rFont val="Arial"/>
        <family val="2"/>
      </rPr>
      <t xml:space="preserve">1 </t>
    </r>
  </si>
  <si>
    <r>
      <t>BEIBLATT "SONSTIGE PROJEKTBEZOGENE EINZELAUSGABEN FuE"</t>
    </r>
    <r>
      <rPr>
        <b/>
        <vertAlign val="superscript"/>
        <sz val="16"/>
        <color theme="1"/>
        <rFont val="Arial"/>
        <family val="2"/>
      </rPr>
      <t>1</t>
    </r>
  </si>
  <si>
    <t>BEIBLATT "AUFTEILUNG PERSONENMONATE AUF ARBEITSPAKETE"</t>
  </si>
  <si>
    <t>Aufteilung der Personenmonate (PM)/Arbeitspaket (AP)</t>
  </si>
  <si>
    <t>Planung der Personenmonate (PM)/Projektmitarbeiter</t>
  </si>
  <si>
    <t>BEIBLATT "PLANUNG DER ARBEITSPAKETE"</t>
  </si>
  <si>
    <t xml:space="preserve"> PM  iF</t>
  </si>
  <si>
    <t>PM eE</t>
  </si>
  <si>
    <t>PM Markt</t>
  </si>
  <si>
    <t>iF/eE</t>
  </si>
  <si>
    <t>lfd. Nr.</t>
  </si>
  <si>
    <t>Ausgaben in den Arbeitspaketen des Marktbereiches dürfen hier nicht beantragt werden, diese können im Arbeitsblatt "sonst.Ausgaben Markt" beantragt werden!</t>
  </si>
  <si>
    <t>Lfd.Nr.</t>
  </si>
  <si>
    <t>Bitte geben Sie die Projektlaufzeit in Monaten an und planen Sie die Personenmonate für jeden Projektmitarbeiter, wobei mit maximal einem Personenmonat pro Monat geplant werden kann!</t>
  </si>
  <si>
    <t>Bitte hier die geplanten Personenmonate aus Spalte D für jeden Projektmitarbeiter auf die geplanten Arbeitspakete aufteilen!</t>
  </si>
  <si>
    <t>Bitte geben Sie die Anzahl der geplanten Arbeitspakete an, bezeichnen Sie die Arbeitspakete und ordnen Sie die Arbeitspakete den einzelnen Innovationsphasen zu!</t>
  </si>
  <si>
    <t>Leistungsbezeichnung</t>
  </si>
  <si>
    <t>Ausgaben der Innovationsphasen iF und eE können in den Arbeitsblättern FuE beantragt werden!</t>
  </si>
  <si>
    <t>Anlage zum Antrag auf Gewährung einer  Zuwendung aus dem Programm "ProFIT"</t>
  </si>
  <si>
    <t xml:space="preserve">Anlage zum Antrag auf Gewährung einer Zuwendung aus dem Programm "ProFIT" </t>
  </si>
  <si>
    <t>Anlage zum Antrag auf Gewährung einer Zuwendung aus dem Programm "ProFIT"</t>
  </si>
  <si>
    <t>Die nachfolgenden Ausgaben werden nach Befüllung der entsprechenden Beiblätter Ausgaben automatisch befüllt und bilden die Grundlage für die Beantragung der Ausgaben nach FuE und Markt im Antragsformular!</t>
  </si>
  <si>
    <r>
      <t xml:space="preserve">Bitte Ihre Eintragungen auf den nachfolgenden Beiblättern in den </t>
    </r>
    <r>
      <rPr>
        <b/>
        <i/>
        <u/>
        <sz val="14"/>
        <color rgb="FF00B050"/>
        <rFont val="Calibri"/>
        <family val="2"/>
        <scheme val="minor"/>
      </rPr>
      <t>weissen</t>
    </r>
    <r>
      <rPr>
        <b/>
        <i/>
        <sz val="14"/>
        <color rgb="FF00B050"/>
        <rFont val="Calibri"/>
        <family val="2"/>
        <scheme val="minor"/>
      </rPr>
      <t xml:space="preserve"> Feldern entsprechend unserer roten Hinweise vornehmen!</t>
    </r>
  </si>
  <si>
    <t>Bitte jede Ausgabenposition einzeln mit Leistungsbezeichnung auflisten und jede Fremdleistung einem Arbeitspaket aus den Innovationsphasen iF und eE zuordnen!</t>
  </si>
  <si>
    <t>Bitte jede Ausgabenposition einzeln mit Leistungsbezeichnung auflisten und jede Materialausgabe einem Arbeitspaket aus den Innovationsphasen iF und eE zuordnen!</t>
  </si>
  <si>
    <t>Bitte jede Ausgabenposition mit Leistungsbezeichnung einzeln auflisten und jede sonst.Projektausgabe einem Arbeitspaket aus den Innovationsphasen iF und eE zuordnen!</t>
  </si>
  <si>
    <t>Bitte jede Ausgabenposition einzeln mit Leistungsbezeichnung auflisten und jede sonstige Ausgabe Markt einem Arbeitspaket der Innovationsphase Markt zuordnen!</t>
  </si>
  <si>
    <r>
      <t>Angebot liegt bei</t>
    </r>
    <r>
      <rPr>
        <b/>
        <vertAlign val="superscript"/>
        <sz val="9"/>
        <color theme="1"/>
        <rFont val="Arial"/>
        <family val="2"/>
      </rPr>
      <t>8</t>
    </r>
  </si>
  <si>
    <r>
      <t>Nettopreis</t>
    </r>
    <r>
      <rPr>
        <b/>
        <vertAlign val="superscript"/>
        <sz val="9"/>
        <color theme="1"/>
        <rFont val="Arial"/>
        <family val="2"/>
      </rPr>
      <t>8</t>
    </r>
    <r>
      <rPr>
        <b/>
        <sz val="10"/>
        <color theme="1"/>
        <rFont val="Arial"/>
        <family val="2"/>
      </rPr>
      <t xml:space="preserve">
abzüglich Skonti und Rabatte
 in EUR</t>
    </r>
  </si>
  <si>
    <r>
      <rPr>
        <vertAlign val="superscript"/>
        <sz val="9"/>
        <color theme="1"/>
        <rFont val="Arial"/>
        <family val="2"/>
      </rPr>
      <t>9</t>
    </r>
    <r>
      <rPr>
        <sz val="9"/>
        <color theme="1"/>
        <rFont val="Arial"/>
        <family val="2"/>
      </rPr>
      <t xml:space="preserve">  Bitte Angebote soweit vorhanden bzw. andere Unterlagen zur Plausibilisierung des Kostenansatzes in dieser Reihenfolge beilegen.  </t>
    </r>
  </si>
  <si>
    <r>
      <rPr>
        <vertAlign val="superscript"/>
        <sz val="9"/>
        <color theme="1"/>
        <rFont val="Arial"/>
        <family val="2"/>
      </rPr>
      <t>9</t>
    </r>
    <r>
      <rPr>
        <sz val="9"/>
        <color theme="1"/>
        <rFont val="Arial"/>
        <family val="2"/>
      </rPr>
      <t xml:space="preserve">  Bitte Angebote soweit vorhanden bzw. andere Unterlagen zur Plausibilisierung des Kostenansatzes in dieser Reihenfolge beilegen.</t>
    </r>
  </si>
  <si>
    <r>
      <t>Angebot liegt bei</t>
    </r>
    <r>
      <rPr>
        <b/>
        <vertAlign val="superscript"/>
        <sz val="10"/>
        <color theme="1"/>
        <rFont val="Arial"/>
        <family val="2"/>
      </rPr>
      <t>9</t>
    </r>
  </si>
  <si>
    <r>
      <rPr>
        <vertAlign val="superscript"/>
        <sz val="9"/>
        <color theme="1"/>
        <rFont val="Arial"/>
        <family val="2"/>
      </rPr>
      <t>9</t>
    </r>
    <r>
      <rPr>
        <sz val="9"/>
        <color theme="1"/>
        <rFont val="Arial"/>
        <family val="2"/>
      </rPr>
      <t xml:space="preserve">  Bitte Angebote soweit vorhanden bzw. andere Unterlagen zur Plausibilisierung des Kostenansatzes in dieser Reihenfolge beilegen. </t>
    </r>
  </si>
  <si>
    <r>
      <t>BEIBLATT "SONSTIGE AUSGABEN MARKT"</t>
    </r>
    <r>
      <rPr>
        <b/>
        <vertAlign val="superscript"/>
        <sz val="16"/>
        <color theme="1"/>
        <rFont val="Arial"/>
        <family val="2"/>
      </rPr>
      <t>1</t>
    </r>
  </si>
  <si>
    <r>
      <t>Angebot liegt bei</t>
    </r>
    <r>
      <rPr>
        <b/>
        <vertAlign val="superscript"/>
        <sz val="9"/>
        <color theme="1"/>
        <rFont val="Arial"/>
        <family val="2"/>
      </rPr>
      <t>9</t>
    </r>
  </si>
  <si>
    <r>
      <rPr>
        <vertAlign val="superscript"/>
        <sz val="9"/>
        <color theme="1"/>
        <rFont val="Arial"/>
        <family val="2"/>
      </rPr>
      <t>8</t>
    </r>
    <r>
      <rPr>
        <sz val="9"/>
        <color theme="1"/>
        <rFont val="Arial"/>
        <family val="2"/>
      </rPr>
      <t xml:space="preserve">  Bei nicht zum Vorsteuerabzug berechtigten Antragstellern können Bruttobeträge veranschlagt werden.</t>
    </r>
  </si>
  <si>
    <r>
      <t>BEIBLATT "ERMITTLUNG PERSONALAUSGABEN"</t>
    </r>
    <r>
      <rPr>
        <b/>
        <vertAlign val="superscript"/>
        <sz val="14"/>
        <color theme="1"/>
        <rFont val="Arial"/>
        <family val="2"/>
      </rPr>
      <t>1</t>
    </r>
  </si>
  <si>
    <t>Ermittlung ILB-intern</t>
  </si>
  <si>
    <t>Aufteilung der Personalausgaben auf die Arbeitspakete</t>
  </si>
  <si>
    <t>Summen</t>
  </si>
  <si>
    <t>Arbeitspaket / monatliches Bruttogehalt in EUR</t>
  </si>
  <si>
    <t>Aufteilung der Fremdleistungen auf die Arbeitspakete</t>
  </si>
  <si>
    <t>Arbeitspaket/ Fremdleistung EUR</t>
  </si>
  <si>
    <t>Aufteilung der Materialausgaben auf die Arbeitspakete</t>
  </si>
  <si>
    <t>Arbeitspaket/ Materialausgaben EUR</t>
  </si>
  <si>
    <t>Aufteilung der sonstigen Ausgaben FuE auf die Arbeitspakete</t>
  </si>
  <si>
    <t>Arbeitspaket/ sonst. FuE EUR</t>
  </si>
  <si>
    <t>Aufteilung der sonstigen Ausgaben Markt auf die Arbeitspakete</t>
  </si>
  <si>
    <t>Arbeitspaket/ sonst. Markt EUR</t>
  </si>
  <si>
    <t>Personalausgaben</t>
  </si>
  <si>
    <t>Personenmonate</t>
  </si>
  <si>
    <t>Materialausgaben</t>
  </si>
  <si>
    <t>davon</t>
  </si>
  <si>
    <t>Arbeitspaket Nr./ Ausgaben in EUR</t>
  </si>
  <si>
    <t>Die nachfolgenden Ausgaben werden nach Befüllung der entsprechenden Beiblätter Ausgaben automatisch befüllt und bilden die Grundlage für die Beantragung der Finanzierungsart für die Ausgaben nach FuE und Markt im Antragsformular!</t>
  </si>
  <si>
    <t>Beiblatt "Ermittlung der Ausgaben nach Arbeitspaketen"</t>
  </si>
  <si>
    <t>ind. Ausgaben 15 %</t>
  </si>
  <si>
    <t>sonst. Ausgaben FuE</t>
  </si>
  <si>
    <t>sonst. Ausgaben Markt</t>
  </si>
  <si>
    <r>
      <t>jährliches einkommens-/lohnsteuer-pflichtiges AG Bruttogehalt 
in EUR</t>
    </r>
    <r>
      <rPr>
        <b/>
        <vertAlign val="superscript"/>
        <sz val="8"/>
        <color theme="1"/>
        <rFont val="Arial"/>
        <family val="2"/>
      </rPr>
      <t>7</t>
    </r>
  </si>
  <si>
    <r>
      <t>PM iF</t>
    </r>
    <r>
      <rPr>
        <vertAlign val="superscript"/>
        <sz val="8"/>
        <color theme="1"/>
        <rFont val="Arial"/>
        <family val="2"/>
      </rPr>
      <t>8</t>
    </r>
  </si>
  <si>
    <r>
      <t>PM Markt</t>
    </r>
    <r>
      <rPr>
        <vertAlign val="superscript"/>
        <sz val="8"/>
        <color theme="1"/>
        <rFont val="Arial"/>
        <family val="2"/>
      </rPr>
      <t>8</t>
    </r>
  </si>
  <si>
    <r>
      <t xml:space="preserve"> PM eE</t>
    </r>
    <r>
      <rPr>
        <b/>
        <vertAlign val="superscript"/>
        <sz val="8"/>
        <color theme="1"/>
        <rFont val="Arial"/>
        <family val="2"/>
      </rPr>
      <t>8</t>
    </r>
  </si>
  <si>
    <r>
      <t>geplante Personalausgaben FuE</t>
    </r>
    <r>
      <rPr>
        <b/>
        <vertAlign val="superscript"/>
        <sz val="8"/>
        <color theme="1"/>
        <rFont val="Arial"/>
        <family val="2"/>
      </rPr>
      <t xml:space="preserve">
</t>
    </r>
    <r>
      <rPr>
        <b/>
        <sz val="8"/>
        <color theme="1"/>
        <rFont val="Arial"/>
        <family val="2"/>
      </rPr>
      <t>in EUR</t>
    </r>
    <r>
      <rPr>
        <b/>
        <vertAlign val="superscript"/>
        <sz val="8"/>
        <color theme="1"/>
        <rFont val="Arial"/>
        <family val="2"/>
      </rPr>
      <t>9</t>
    </r>
  </si>
  <si>
    <r>
      <t>geplante Personalausgaben Markt</t>
    </r>
    <r>
      <rPr>
        <b/>
        <vertAlign val="superscript"/>
        <sz val="8"/>
        <color theme="1"/>
        <rFont val="Arial"/>
        <family val="2"/>
      </rPr>
      <t xml:space="preserve">
</t>
    </r>
    <r>
      <rPr>
        <b/>
        <sz val="8"/>
        <color theme="1"/>
        <rFont val="Arial"/>
        <family val="2"/>
      </rPr>
      <t>in EUR</t>
    </r>
    <r>
      <rPr>
        <b/>
        <vertAlign val="superscript"/>
        <sz val="8"/>
        <color theme="1"/>
        <rFont val="Arial"/>
        <family val="2"/>
      </rPr>
      <t>9</t>
    </r>
  </si>
  <si>
    <r>
      <t>jährliches Urlaubs- und Weihnachts-geld 
in EUR</t>
    </r>
    <r>
      <rPr>
        <b/>
        <vertAlign val="superscript"/>
        <sz val="8"/>
        <color theme="1"/>
        <rFont val="Arial"/>
        <family val="2"/>
      </rPr>
      <t>5</t>
    </r>
  </si>
  <si>
    <r>
      <t>letztes mtl. AN Brutto</t>
    </r>
    <r>
      <rPr>
        <b/>
        <vertAlign val="superscript"/>
        <sz val="8"/>
        <color theme="1"/>
        <rFont val="Arial"/>
        <family val="2"/>
      </rPr>
      <t>2</t>
    </r>
  </si>
  <si>
    <t xml:space="preserve">Listenfelder </t>
  </si>
  <si>
    <t>Pauschal</t>
  </si>
  <si>
    <t>Prozent</t>
  </si>
  <si>
    <t>Aufschlag</t>
  </si>
  <si>
    <t>aus BruttoAN</t>
  </si>
  <si>
    <t>Förderfähig</t>
  </si>
  <si>
    <t>Kat.I (ab 5.200,01)</t>
  </si>
  <si>
    <t>Kat. II (ab 4.125,01 bis 5.200)</t>
  </si>
  <si>
    <t>Kat. III (ab 450,01 bis 4.125)</t>
  </si>
  <si>
    <t>Kat. IV (Studenten ab 450)</t>
  </si>
  <si>
    <t>Kat. V (keine SV-Pflicht)</t>
  </si>
  <si>
    <t>Kat. VI (Studenten FE &lt; 450)</t>
  </si>
  <si>
    <r>
      <rPr>
        <vertAlign val="superscript"/>
        <sz val="10"/>
        <color theme="1"/>
        <rFont val="Arial"/>
        <family val="2"/>
      </rPr>
      <t>5</t>
    </r>
    <r>
      <rPr>
        <sz val="10"/>
        <color theme="1"/>
        <rFont val="Arial"/>
        <family val="2"/>
      </rPr>
      <t xml:space="preserve"> Das Urlaubs- und Weihnachtsgeld ist per Gehaltsnachweis nachzuweisen, sollte dies z. B. bei erst kurzfristig im Unternehmen Beschäftigten bzw. NN-Stellen noch nicht gezahlt worden sein, so ist dies spätestens bei erster Zahlung des Weihnachts- und Urlaubsgeldes bzw. ex-post zum Verwendungsnachweis per Gehaltsnachweis nachzuweisen. Hierzu wird eine Auflage in den ZWB aufgenommen.</t>
    </r>
  </si>
  <si>
    <r>
      <rPr>
        <vertAlign val="superscript"/>
        <sz val="10"/>
        <color theme="1"/>
        <rFont val="Arial"/>
        <family val="2"/>
      </rPr>
      <t>7</t>
    </r>
    <r>
      <rPr>
        <sz val="10"/>
        <color theme="1"/>
        <rFont val="Arial"/>
        <family val="2"/>
      </rPr>
      <t xml:space="preserve"> Als jährliches AG-Bruttogehalt sind maximal 80.000 EUR je Projektmitarbeiter (Vollzeitstelle) förderfähig.</t>
    </r>
  </si>
  <si>
    <r>
      <rPr>
        <vertAlign val="superscript"/>
        <sz val="10"/>
        <color theme="1"/>
        <rFont val="Arial"/>
        <family val="2"/>
      </rPr>
      <t>8</t>
    </r>
    <r>
      <rPr>
        <sz val="10"/>
        <color theme="1"/>
        <rFont val="Arial"/>
        <family val="2"/>
      </rPr>
      <t xml:space="preserve"> Hier werden die im Arbeitsblatt "Aufteilung PM auf AP" ermittelten Personenmonate nach Innovationsphasen für die einzelnen Projektmitarbeiter zu Grunde gelegt.</t>
    </r>
  </si>
  <si>
    <r>
      <rPr>
        <vertAlign val="superscript"/>
        <sz val="10"/>
        <color theme="1"/>
        <rFont val="Arial"/>
        <family val="2"/>
      </rPr>
      <t>9</t>
    </r>
    <r>
      <rPr>
        <sz val="10"/>
        <color theme="1"/>
        <rFont val="Arial"/>
        <family val="2"/>
      </rPr>
      <t xml:space="preserve"> Die geplanten Personalausgaben ermitteln sich aus dem Jahres-AG-Bruttogehalt / 12 x geplante Personenmonate.</t>
    </r>
  </si>
  <si>
    <t xml:space="preserve">Die "Beiblätter Ausgaben" bitte im Excelformat per Post und Email bei der ILB einreichen! </t>
  </si>
  <si>
    <t>Die Förderung der Personalausgaben erfolgt nach einem vereinfachten Verfahren auf Basis der jeweils im Zuwendungsbescheid von der Bewilligungsstelle festgesetzten standardisierten Einheitskosten. Die Bewilligungsstelle ermittelt hierbei für jeden Projektmitarbeiter separat auf der Grundlage des Jahres AG-Bruttogehaltes einen für die Projektlaufzeit verbindlichen Stundensatz (Stundensatz = Jahres AG-Bruttogehalt/1.720 (gegebenenfalls durch Stellenanteil korrigiert bei Teilzeitmitarbeitern)) und übermittelt diesen an den Zuwendungsempfänger mit dem Zuwendungsbescheid. Bei Forschungseinrichtungen, die über ein geordnetes Rechnungswesen gemäß Nr. 2 der Leitsätze für die Preisermittlung auf Grund von Selbstkosten (LSP) verfügen, das einer externen Prüfung durch einen Wirtschaftsprüfer (WP) unterliegt, können die Personalausgaben auf Basis von Durchschnittskostensätzen, die von einem WP zu bestätigen sind, angesetzt und abgerechnet werden.</t>
  </si>
  <si>
    <t>geplante 
Personalausgaben
 iF</t>
  </si>
  <si>
    <t>Eintritts-datum</t>
  </si>
  <si>
    <r>
      <rPr>
        <vertAlign val="superscript"/>
        <sz val="10"/>
        <color theme="1"/>
        <rFont val="Arial"/>
        <family val="2"/>
      </rPr>
      <t>1</t>
    </r>
    <r>
      <rPr>
        <sz val="10"/>
        <color theme="1"/>
        <rFont val="Arial"/>
        <family val="2"/>
      </rPr>
      <t xml:space="preserve">  Bitte die weißen Felder und das rote Feld befüllen! Nur die im "Merkblatt Ausgaben" (Anlage zum Antrag) definierten Ausgaben sind förderfähig. </t>
    </r>
  </si>
  <si>
    <t>Wochenarbeitszeit des Projekt-mitarbeiters</t>
  </si>
  <si>
    <t>nicht förderfähige PA iF</t>
  </si>
  <si>
    <t>nicht förderfähige PA eE</t>
  </si>
  <si>
    <t>nicht förderfähige PA Markt</t>
  </si>
  <si>
    <t>ja</t>
  </si>
  <si>
    <t>nein</t>
  </si>
  <si>
    <r>
      <rPr>
        <vertAlign val="superscript"/>
        <sz val="10"/>
        <color theme="1"/>
        <rFont val="Arial"/>
        <family val="2"/>
      </rPr>
      <t>6</t>
    </r>
    <r>
      <rPr>
        <sz val="10"/>
        <color theme="1"/>
        <rFont val="Arial"/>
        <family val="2"/>
      </rPr>
      <t xml:space="preserve"> Der AG-Anteil für gesetzlich Versicherte ermittelt sich entsprechend Ihrer Einstufung in die Kategorien.</t>
    </r>
  </si>
  <si>
    <t>förderfähiges Jahres Bruttogehalt 
in EUR</t>
  </si>
  <si>
    <r>
      <t>jährliches 
Bruttogehalt 
in EUR</t>
    </r>
    <r>
      <rPr>
        <b/>
        <vertAlign val="superscript"/>
        <sz val="8"/>
        <color theme="1"/>
        <rFont val="Arial"/>
        <family val="2"/>
      </rPr>
      <t>4</t>
    </r>
  </si>
  <si>
    <r>
      <t>AG Anteil für gesetzl. Versicherte in EUR</t>
    </r>
    <r>
      <rPr>
        <b/>
        <vertAlign val="superscript"/>
        <sz val="8"/>
        <color theme="1"/>
        <rFont val="Arial"/>
        <family val="2"/>
      </rPr>
      <t>6</t>
    </r>
  </si>
  <si>
    <r>
      <rPr>
        <vertAlign val="superscript"/>
        <sz val="10"/>
        <color theme="1"/>
        <rFont val="Arial"/>
        <family val="2"/>
      </rPr>
      <t>4</t>
    </r>
    <r>
      <rPr>
        <sz val="10"/>
        <color theme="1"/>
        <rFont val="Arial"/>
        <family val="2"/>
      </rPr>
      <t xml:space="preserve"> Hier ist das Jahres-AN-Bruttogehalt einzutragen.Grundlage für die Berechnung des Jahres AN-Brutto ist das</t>
    </r>
    <r>
      <rPr>
        <b/>
        <sz val="11"/>
        <color theme="1"/>
        <rFont val="Arial"/>
        <family val="2"/>
      </rPr>
      <t xml:space="preserve"> tatsächlich gezahlte AN-Brutto</t>
    </r>
    <r>
      <rPr>
        <sz val="11"/>
        <color theme="1"/>
        <rFont val="Arial"/>
        <family val="2"/>
      </rPr>
      <t xml:space="preserve"> </t>
    </r>
    <r>
      <rPr>
        <b/>
        <sz val="11"/>
        <color theme="1"/>
        <rFont val="Arial"/>
        <family val="2"/>
      </rPr>
      <t>der letzten 12 Monate</t>
    </r>
    <r>
      <rPr>
        <sz val="10"/>
        <color theme="1"/>
        <rFont val="Arial"/>
        <family val="2"/>
      </rPr>
      <t xml:space="preserve">. Hierzu sind die entsprechenden Gehaltsscheine einzureichen. Bitte </t>
    </r>
    <r>
      <rPr>
        <b/>
        <sz val="10"/>
        <color theme="1"/>
        <rFont val="Arial"/>
        <family val="2"/>
      </rPr>
      <t xml:space="preserve">nicht </t>
    </r>
    <r>
      <rPr>
        <sz val="10"/>
        <color theme="1"/>
        <rFont val="Arial"/>
        <family val="2"/>
      </rPr>
      <t>das gegenwärtige Gehalt einfach mit 12 multiplizieren! Als AN-Bruttogehalt ist nur das vertraglich vereinbarte  AN-Bruttogehalt ohne Einmalzahlungen,  VWL-Leistungen, etc. förderfähig. Sind Mitarbeiter noch nicht 12 Monate im Unternehmen, so ist das bis dato gezahlte AN-Bruttogehalt auf ein Jahr hochzurechnen,  z. B. ((Summe AN-Brutto für 5 Monate/5) x 12), bei NN-Stellen ist das geplante monatliche AN-Bruttogehalt auf ein Jahr hochzurechnen. Bei Lohnempfängern ist bei der Berechnung des Jahres  AN-Bruttogehaltes bei NN-Stellen folg. Berechnung zu Grunde zu legen: vereinbarter Stundensatz laut AV x vereinbarte Wochenstundenzahl x 4,2x12. Bei Universitäten/Hoch- u. Fachschulen ist das laut CR 015 Ausdruck bzw. alternativ anerkannten Ausdrucken ausgewiesene AG-Brutto in Spalte I einzutragen.</t>
    </r>
  </si>
  <si>
    <t>Auf die geplanten Personalausgaben nach Innovationsphasen bezogener pauschaler Aufschlag von 15 %:</t>
  </si>
  <si>
    <t>Anschaffungskosten Netto in EUR</t>
  </si>
  <si>
    <t>Bezeichnung Anlagegut</t>
  </si>
  <si>
    <t>Abschreibungsdauer lt. Abschreibungstabelle in Monaten</t>
  </si>
  <si>
    <t>geplanter Anschaffungszeitpunkt</t>
  </si>
  <si>
    <t>Nutzungsdauer im Projekt in Monaten</t>
  </si>
  <si>
    <t>zuwendungsfähiger Nettopreis in EUR</t>
  </si>
  <si>
    <t>zu lfd. 
Nr. aus Liste sonstige Ausgaben FuE</t>
  </si>
  <si>
    <t>nicht förderfähige Afa außerhalb Projektzeitraum in EUR</t>
  </si>
  <si>
    <t>Bitte alle weißen Felder befüllen, insbesondere Spalten D,E,F, anderenfalls erfolgt keine Berechnung!</t>
  </si>
  <si>
    <t>Stand vom:</t>
  </si>
  <si>
    <t>Berechnung "Abschreibungen" (Anlage zu sonstigen Ausgaben FuE)</t>
  </si>
  <si>
    <r>
      <rPr>
        <vertAlign val="superscript"/>
        <sz val="9"/>
        <color theme="1"/>
        <rFont val="Arial"/>
        <family val="2"/>
      </rPr>
      <t xml:space="preserve">1   </t>
    </r>
    <r>
      <rPr>
        <sz val="9"/>
        <color theme="1"/>
        <rFont val="Arial"/>
        <family val="2"/>
      </rPr>
      <t>Nur die im Merkblatt "Ausgaben" (Anlage zum Antrag) definierten Ausgaben sind förderfähig. Bei Beantragung von Ausgaben für Anlagen sind in dem Tabellenblatt "Berechnung Abschreibungen" die zuwendungsfähigen Ausgaben zu berechnen und in die Spalte F einzutragen. Hierbei sind Angaben zur Abschreibungsdauer und Nutzungsdauer im Projekt zu machen. Nur die auf den Projektzeitraum entfallende Afa ist zuwendungsfähig.</t>
    </r>
  </si>
  <si>
    <r>
      <rPr>
        <vertAlign val="superscript"/>
        <sz val="10"/>
        <color theme="1"/>
        <rFont val="Arial"/>
        <family val="2"/>
      </rPr>
      <t>3</t>
    </r>
    <r>
      <rPr>
        <sz val="10"/>
        <color theme="1"/>
        <rFont val="Arial"/>
        <family val="2"/>
      </rPr>
      <t xml:space="preserve"> Kategorie I: AN Bruttogehalt &gt; 5.200,01 EUR AG-Anteil-Pauschalbetrag = 914,00 EUR mtl. bzw. 10.968,00 EUR jährlich, Kategorie II: AN-Bruttogehalt ab 4.125,01 EUR bis 5.200,00 EUR AG-Anteil-Pauschalsatz: 17,6%, Kategorie III: AN-Bruttogehalt ab 450,01 EUR bis 4.125,00 EUR AG-Anteil-Pauschalsatz: 19,3%, Kategorie IV: Werkstudenten/Studentische Hilfskräfte AN-Brutto ab 450,00 EUR AG-Anteil-Pauschalsatz: 9,4%, Kategorie V: keine SV-Beitragspflicht, Kategorie VI: AN-Brutto </t>
    </r>
    <r>
      <rPr>
        <sz val="10"/>
        <color theme="1"/>
        <rFont val="Calibri"/>
        <family val="2"/>
      </rPr>
      <t>≤</t>
    </r>
    <r>
      <rPr>
        <sz val="10"/>
        <color theme="1"/>
        <rFont val="Arial"/>
        <family val="2"/>
      </rPr>
      <t xml:space="preserve"> 450 EUR AG-Anteil-Pauschalsatz: 28,0 %. Bei Privatsicherten und Einzelunternehmern bitte keine Kategorie bzw. Kategorie V-keine SV-Pflicht auswählen. Die entsprechenden SV-Beiträge (Zuschuss zur PV/KV) bitte in Spalte H eintragen. </t>
    </r>
  </si>
  <si>
    <r>
      <t xml:space="preserve">Bitte unbedingt die Anzahl der </t>
    </r>
    <r>
      <rPr>
        <b/>
        <i/>
        <sz val="12"/>
        <color rgb="FFFF0000"/>
        <rFont val="Arial"/>
        <family val="2"/>
      </rPr>
      <t>Wochenarbeitszeit</t>
    </r>
    <r>
      <rPr>
        <b/>
        <i/>
        <sz val="10"/>
        <color rgb="FFFF0000"/>
        <rFont val="Arial"/>
        <family val="2"/>
      </rPr>
      <t xml:space="preserve"> </t>
    </r>
    <r>
      <rPr>
        <b/>
        <i/>
        <sz val="12"/>
        <color rgb="FFFF0000"/>
        <rFont val="Arial"/>
        <family val="2"/>
      </rPr>
      <t xml:space="preserve">im Unternehmen </t>
    </r>
    <r>
      <rPr>
        <b/>
        <i/>
        <sz val="10"/>
        <color rgb="FFFF0000"/>
        <rFont val="Arial"/>
        <family val="2"/>
      </rPr>
      <t xml:space="preserve">(Spalte Q rotes Feld über Tabelle) und des Projektmitarbeiters (Spalte E) angeben, anderenfalls erfolgt keine Berechnung </t>
    </r>
    <r>
      <rPr>
        <b/>
        <i/>
        <sz val="12"/>
        <color rgb="FFFF0000"/>
        <rFont val="Arial"/>
        <family val="2"/>
      </rPr>
      <t>und</t>
    </r>
    <r>
      <rPr>
        <b/>
        <i/>
        <sz val="10"/>
        <color rgb="FFFF0000"/>
        <rFont val="Arial"/>
        <family val="2"/>
      </rPr>
      <t xml:space="preserve"> die u.a. Hinweise beachten! </t>
    </r>
  </si>
  <si>
    <r>
      <rPr>
        <vertAlign val="superscript"/>
        <sz val="10"/>
        <color theme="1"/>
        <rFont val="Arial"/>
        <family val="2"/>
      </rPr>
      <t xml:space="preserve">2  </t>
    </r>
    <r>
      <rPr>
        <sz val="10"/>
        <color theme="1"/>
        <rFont val="Arial"/>
        <family val="2"/>
      </rPr>
      <t>Hier bitte das zum Zeitpunkt der Antragstellung gewährte monatliche AN-Bruttogehalt angeben, welches lediglich als Grundlage für die Einstufung in die Kategorien für die Berechnung der AG-Anteile dient u.</t>
    </r>
    <r>
      <rPr>
        <b/>
        <sz val="10"/>
        <color theme="1"/>
        <rFont val="Arial"/>
        <family val="2"/>
      </rPr>
      <t xml:space="preserve">nicht </t>
    </r>
    <r>
      <rPr>
        <sz val="10"/>
        <color theme="1"/>
        <rFont val="Arial"/>
        <family val="2"/>
      </rPr>
      <t>der Berechnung des jährl. Bruttos (Spalte I).</t>
    </r>
  </si>
  <si>
    <r>
      <t xml:space="preserve">Kategorie AG-Anteil für </t>
    </r>
    <r>
      <rPr>
        <b/>
        <sz val="8"/>
        <color rgb="FFFF0000"/>
        <rFont val="Arial"/>
        <family val="2"/>
      </rPr>
      <t>gesetzlich Versicherte</t>
    </r>
    <r>
      <rPr>
        <b/>
        <vertAlign val="superscript"/>
        <sz val="8"/>
        <rFont val="Arial"/>
        <family val="2"/>
      </rPr>
      <t>3</t>
    </r>
  </si>
  <si>
    <r>
      <t xml:space="preserve">jährl. AG-Zuschuss zu PV/KV für </t>
    </r>
    <r>
      <rPr>
        <b/>
        <sz val="8"/>
        <color rgb="FFFF0000"/>
        <rFont val="Arial"/>
        <family val="2"/>
      </rPr>
      <t>Privatversicherte</t>
    </r>
  </si>
  <si>
    <t>gesetzl. versichert ? ja/nein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</si>
</sst>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_-;\-* #,##0.00\ _€_-;_-* &quot;-&quot;??\ _€_-;_-@_-"/>
    <numFmt numFmtId="164" formatCode="#,##0.00;[Red]#,##0.00"/>
    <numFmt numFmtId="165" formatCode="0.0"/>
  </numFmts>
  <fonts count="92" x14ac:knownFonts="1">
    <font>
      <sz val="11"/>
      <color theme="1"/>
      <name val="Calibri"/>
      <family val="2"/>
      <scheme val="minor"/>
    </font>
    <font>
      <b/>
      <sz val="14"/>
      <color theme="1"/>
      <name val="Arial"/>
      <family val="2"/>
    </font>
    <font>
      <sz val="11"/>
      <color theme="1"/>
      <name val="Arial"/>
      <family val="2"/>
    </font>
    <font>
      <b/>
      <sz val="11"/>
      <color theme="1"/>
      <name val="Arial"/>
      <family val="2"/>
    </font>
    <font>
      <sz val="9"/>
      <color theme="1"/>
      <name val="Arial"/>
      <family val="2"/>
    </font>
    <font>
      <sz val="10.4"/>
      <color theme="1"/>
      <name val="Arial"/>
      <family val="2"/>
    </font>
    <font>
      <vertAlign val="superscript"/>
      <sz val="9"/>
      <color theme="1"/>
      <name val="Arial"/>
      <family val="2"/>
    </font>
    <font>
      <sz val="8"/>
      <color theme="1"/>
      <name val="Arial"/>
      <family val="2"/>
    </font>
    <font>
      <vertAlign val="superscript"/>
      <sz val="8"/>
      <color theme="1"/>
      <name val="Arial"/>
      <family val="2"/>
    </font>
    <font>
      <sz val="10"/>
      <color theme="1"/>
      <name val="Arial"/>
      <family val="2"/>
    </font>
    <font>
      <sz val="10"/>
      <color theme="1"/>
      <name val="Calibri"/>
      <family val="2"/>
      <scheme val="minor"/>
    </font>
    <font>
      <b/>
      <sz val="9"/>
      <color theme="1"/>
      <name val="Arial"/>
      <family val="2"/>
    </font>
    <font>
      <b/>
      <sz val="8"/>
      <color theme="1"/>
      <name val="Arial"/>
      <family val="2"/>
    </font>
    <font>
      <b/>
      <vertAlign val="superscript"/>
      <sz val="8"/>
      <color theme="1"/>
      <name val="Arial"/>
      <family val="2"/>
    </font>
    <font>
      <b/>
      <sz val="10"/>
      <color theme="1"/>
      <name val="Arial"/>
      <family val="2"/>
    </font>
    <font>
      <b/>
      <vertAlign val="superscript"/>
      <sz val="10"/>
      <color theme="1"/>
      <name val="Arial"/>
      <family val="2"/>
    </font>
    <font>
      <i/>
      <sz val="8"/>
      <color theme="1"/>
      <name val="Arial"/>
      <family val="2"/>
    </font>
    <font>
      <sz val="9"/>
      <color theme="1"/>
      <name val="Calibri"/>
      <family val="2"/>
      <scheme val="minor"/>
    </font>
    <font>
      <b/>
      <sz val="11"/>
      <color theme="1"/>
      <name val="Calibri"/>
      <family val="2"/>
      <scheme val="minor"/>
    </font>
    <font>
      <b/>
      <sz val="16"/>
      <color theme="1"/>
      <name val="Calibri"/>
      <family val="2"/>
      <scheme val="minor"/>
    </font>
    <font>
      <sz val="16"/>
      <color theme="1"/>
      <name val="Calibri"/>
      <family val="2"/>
      <scheme val="minor"/>
    </font>
    <font>
      <b/>
      <sz val="12"/>
      <color theme="1"/>
      <name val="Calibri"/>
      <family val="2"/>
      <scheme val="minor"/>
    </font>
    <font>
      <b/>
      <sz val="12"/>
      <color theme="1"/>
      <name val="Calibri"/>
      <family val="2"/>
    </font>
    <font>
      <sz val="11"/>
      <color theme="1"/>
      <name val="Calibri"/>
      <family val="2"/>
      <scheme val="minor"/>
    </font>
    <font>
      <b/>
      <sz val="16"/>
      <color theme="1"/>
      <name val="Arial"/>
      <family val="2"/>
    </font>
    <font>
      <b/>
      <sz val="10.4"/>
      <color theme="1"/>
      <name val="Arial"/>
      <family val="2"/>
    </font>
    <font>
      <b/>
      <sz val="10"/>
      <name val="Arial"/>
      <family val="2"/>
    </font>
    <font>
      <b/>
      <sz val="14"/>
      <color theme="1"/>
      <name val="Calibri"/>
      <family val="2"/>
      <scheme val="minor"/>
    </font>
    <font>
      <sz val="14"/>
      <color theme="1"/>
      <name val="Calibri"/>
      <family val="2"/>
      <scheme val="minor"/>
    </font>
    <font>
      <b/>
      <sz val="12"/>
      <color theme="1"/>
      <name val="Arial"/>
      <family val="2"/>
    </font>
    <font>
      <b/>
      <sz val="12"/>
      <name val="Arial"/>
      <family val="2"/>
    </font>
    <font>
      <sz val="9"/>
      <color indexed="81"/>
      <name val="Tahoma"/>
      <family val="2"/>
    </font>
    <font>
      <sz val="8"/>
      <color rgb="FFFF0000"/>
      <name val="Arial"/>
      <family val="2"/>
    </font>
    <font>
      <sz val="12"/>
      <color theme="1"/>
      <name val="Arial"/>
      <family val="2"/>
    </font>
    <font>
      <sz val="12"/>
      <color theme="1"/>
      <name val="Calibri"/>
      <family val="2"/>
      <scheme val="minor"/>
    </font>
    <font>
      <b/>
      <vertAlign val="superscript"/>
      <sz val="16"/>
      <color theme="1"/>
      <name val="Arial"/>
      <family val="2"/>
    </font>
    <font>
      <sz val="11"/>
      <name val="Calibri"/>
      <family val="2"/>
      <scheme val="minor"/>
    </font>
    <font>
      <b/>
      <sz val="11"/>
      <name val="Arial"/>
      <family val="2"/>
    </font>
    <font>
      <b/>
      <i/>
      <sz val="9"/>
      <color theme="1"/>
      <name val="Arial"/>
      <family val="2"/>
    </font>
    <font>
      <b/>
      <i/>
      <sz val="9"/>
      <color theme="1"/>
      <name val="Calibri"/>
      <family val="2"/>
      <scheme val="minor"/>
    </font>
    <font>
      <b/>
      <i/>
      <sz val="11"/>
      <color theme="9" tint="-0.249977111117893"/>
      <name val="Calibri"/>
      <family val="2"/>
      <scheme val="minor"/>
    </font>
    <font>
      <b/>
      <i/>
      <sz val="10"/>
      <color theme="9" tint="-0.249977111117893"/>
      <name val="Arial"/>
      <family val="2"/>
    </font>
    <font>
      <sz val="11"/>
      <color theme="9" tint="-0.249977111117893"/>
      <name val="Calibri"/>
      <family val="2"/>
      <scheme val="minor"/>
    </font>
    <font>
      <b/>
      <i/>
      <sz val="11"/>
      <color theme="1"/>
      <name val="Calibri"/>
      <family val="2"/>
      <scheme val="minor"/>
    </font>
    <font>
      <sz val="11"/>
      <color rgb="FFFF0000"/>
      <name val="Calibri"/>
      <family val="2"/>
      <scheme val="minor"/>
    </font>
    <font>
      <b/>
      <i/>
      <sz val="11"/>
      <color rgb="FFFF0000"/>
      <name val="Calibri"/>
      <family val="2"/>
      <scheme val="minor"/>
    </font>
    <font>
      <i/>
      <sz val="11"/>
      <color rgb="FFFF0000"/>
      <name val="Calibri"/>
      <family val="2"/>
      <scheme val="minor"/>
    </font>
    <font>
      <b/>
      <i/>
      <sz val="10"/>
      <color rgb="FFFF0000"/>
      <name val="Arial"/>
      <family val="2"/>
    </font>
    <font>
      <b/>
      <sz val="11"/>
      <color rgb="FFFF0000"/>
      <name val="Arial"/>
      <family val="2"/>
    </font>
    <font>
      <b/>
      <sz val="11"/>
      <color rgb="FFFF0000"/>
      <name val="Calibri"/>
      <family val="2"/>
      <scheme val="minor"/>
    </font>
    <font>
      <b/>
      <i/>
      <sz val="11"/>
      <color rgb="FFFF0000"/>
      <name val="Arial"/>
      <family val="2"/>
    </font>
    <font>
      <sz val="11"/>
      <color rgb="FFFF0000"/>
      <name val="Arial"/>
      <family val="2"/>
    </font>
    <font>
      <b/>
      <i/>
      <sz val="12"/>
      <color rgb="FFFF0000"/>
      <name val="Arial"/>
      <family val="2"/>
    </font>
    <font>
      <b/>
      <i/>
      <sz val="10"/>
      <color rgb="FFFF0000"/>
      <name val="Calibri"/>
      <family val="2"/>
      <scheme val="minor"/>
    </font>
    <font>
      <b/>
      <sz val="10"/>
      <color rgb="FFFF0000"/>
      <name val="Calibri"/>
      <family val="2"/>
      <scheme val="minor"/>
    </font>
    <font>
      <sz val="10"/>
      <color rgb="FFFF0000"/>
      <name val="Calibri"/>
      <family val="2"/>
      <scheme val="minor"/>
    </font>
    <font>
      <sz val="10"/>
      <color rgb="FFFF0000"/>
      <name val="Arial"/>
      <family val="2"/>
    </font>
    <font>
      <i/>
      <sz val="10"/>
      <color rgb="FFFF0000"/>
      <name val="Calibri"/>
      <family val="2"/>
      <scheme val="minor"/>
    </font>
    <font>
      <i/>
      <sz val="12"/>
      <color theme="1"/>
      <name val="Arial"/>
      <family val="2"/>
    </font>
    <font>
      <i/>
      <sz val="10.4"/>
      <color theme="1"/>
      <name val="Arial"/>
      <family val="2"/>
    </font>
    <font>
      <i/>
      <sz val="11"/>
      <color theme="1"/>
      <name val="Arial"/>
      <family val="2"/>
    </font>
    <font>
      <i/>
      <sz val="9"/>
      <color theme="1"/>
      <name val="Arial"/>
      <family val="2"/>
    </font>
    <font>
      <b/>
      <i/>
      <sz val="12"/>
      <color theme="1"/>
      <name val="Arial"/>
      <family val="2"/>
    </font>
    <font>
      <b/>
      <i/>
      <sz val="11"/>
      <color theme="1"/>
      <name val="Arial"/>
      <family val="2"/>
    </font>
    <font>
      <i/>
      <sz val="9"/>
      <color rgb="FFFF0000"/>
      <name val="Arial"/>
      <family val="2"/>
    </font>
    <font>
      <b/>
      <i/>
      <sz val="9"/>
      <color rgb="FFFF0000"/>
      <name val="Arial"/>
      <family val="2"/>
    </font>
    <font>
      <i/>
      <sz val="10.4"/>
      <color rgb="FFFF0000"/>
      <name val="Arial"/>
      <family val="2"/>
    </font>
    <font>
      <sz val="11"/>
      <name val="Arial"/>
      <family val="2"/>
    </font>
    <font>
      <b/>
      <i/>
      <sz val="14"/>
      <color rgb="FF00B050"/>
      <name val="Calibri"/>
      <family val="2"/>
      <scheme val="minor"/>
    </font>
    <font>
      <b/>
      <sz val="14"/>
      <color rgb="FF00B050"/>
      <name val="Calibri"/>
      <family val="2"/>
      <scheme val="minor"/>
    </font>
    <font>
      <b/>
      <i/>
      <u/>
      <sz val="14"/>
      <color rgb="FF00B050"/>
      <name val="Calibri"/>
      <family val="2"/>
      <scheme val="minor"/>
    </font>
    <font>
      <sz val="16"/>
      <color theme="1"/>
      <name val="Arial"/>
      <family val="2"/>
    </font>
    <font>
      <b/>
      <i/>
      <sz val="10"/>
      <color theme="1"/>
      <name val="Arial"/>
      <family val="2"/>
    </font>
    <font>
      <b/>
      <i/>
      <sz val="10"/>
      <color theme="1"/>
      <name val="Calibri"/>
      <family val="2"/>
      <scheme val="minor"/>
    </font>
    <font>
      <b/>
      <i/>
      <sz val="10"/>
      <name val="Arial"/>
      <family val="2"/>
    </font>
    <font>
      <sz val="10"/>
      <color theme="9" tint="-0.249977111117893"/>
      <name val="Calibri"/>
      <family val="2"/>
      <scheme val="minor"/>
    </font>
    <font>
      <sz val="10"/>
      <color theme="9" tint="-0.249977111117893"/>
      <name val="Arial"/>
      <family val="2"/>
    </font>
    <font>
      <b/>
      <vertAlign val="superscript"/>
      <sz val="9"/>
      <color theme="1"/>
      <name val="Arial"/>
      <family val="2"/>
    </font>
    <font>
      <b/>
      <vertAlign val="superscript"/>
      <sz val="14"/>
      <color theme="1"/>
      <name val="Arial"/>
      <family val="2"/>
    </font>
    <font>
      <sz val="14"/>
      <color theme="1"/>
      <name val="Arial"/>
      <family val="2"/>
    </font>
    <font>
      <i/>
      <sz val="10.4"/>
      <name val="Arial"/>
      <family val="2"/>
    </font>
    <font>
      <b/>
      <sz val="11"/>
      <name val="Calibri"/>
      <family val="2"/>
      <scheme val="minor"/>
    </font>
    <font>
      <b/>
      <sz val="8"/>
      <name val="Arial"/>
      <family val="2"/>
    </font>
    <font>
      <b/>
      <vertAlign val="superscript"/>
      <sz val="8"/>
      <name val="Arial"/>
      <family val="2"/>
    </font>
    <font>
      <vertAlign val="superscript"/>
      <sz val="10"/>
      <color theme="1"/>
      <name val="Arial"/>
      <family val="2"/>
    </font>
    <font>
      <i/>
      <sz val="10"/>
      <color theme="1"/>
      <name val="Arial"/>
      <family val="2"/>
    </font>
    <font>
      <b/>
      <i/>
      <sz val="14"/>
      <color theme="1"/>
      <name val="Calibri"/>
      <family val="2"/>
      <scheme val="minor"/>
    </font>
    <font>
      <b/>
      <i/>
      <sz val="12"/>
      <color theme="1"/>
      <name val="Calibri"/>
      <family val="2"/>
      <scheme val="minor"/>
    </font>
    <font>
      <sz val="9"/>
      <name val="Arial"/>
      <family val="2"/>
    </font>
    <font>
      <sz val="10"/>
      <color theme="1"/>
      <name val="Calibri"/>
      <family val="2"/>
    </font>
    <font>
      <sz val="8"/>
      <color indexed="81"/>
      <name val="Tahoma"/>
      <family val="2"/>
    </font>
    <font>
      <b/>
      <sz val="8"/>
      <color rgb="FFFF0000"/>
      <name val="Arial"/>
      <family val="2"/>
    </font>
  </fonts>
  <fills count="10">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s>
  <borders count="30">
    <border>
      <left/>
      <right/>
      <top/>
      <bottom/>
      <diagonal/>
    </border>
    <border>
      <left style="thin">
        <color auto="1"/>
      </left>
      <right style="thin">
        <color auto="1"/>
      </right>
      <top style="thin">
        <color auto="1"/>
      </top>
      <bottom style="thin">
        <color auto="1"/>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indexed="64"/>
      </top>
      <bottom/>
      <diagonal/>
    </border>
    <border>
      <left style="thin">
        <color indexed="64"/>
      </left>
      <right/>
      <top/>
      <bottom/>
      <diagonal/>
    </border>
    <border>
      <left/>
      <right/>
      <top style="thin">
        <color auto="1"/>
      </top>
      <bottom style="medium">
        <color indexed="64"/>
      </bottom>
      <diagonal/>
    </border>
    <border>
      <left style="thin">
        <color auto="1"/>
      </left>
      <right/>
      <top style="thin">
        <color auto="1"/>
      </top>
      <bottom style="medium">
        <color indexed="64"/>
      </bottom>
      <diagonal/>
    </border>
    <border>
      <left style="medium">
        <color indexed="64"/>
      </left>
      <right style="thin">
        <color auto="1"/>
      </right>
      <top style="thin">
        <color auto="1"/>
      </top>
      <bottom style="thin">
        <color auto="1"/>
      </bottom>
      <diagonal/>
    </border>
    <border>
      <left/>
      <right/>
      <top style="medium">
        <color indexed="64"/>
      </top>
      <bottom style="thin">
        <color auto="1"/>
      </bottom>
      <diagonal/>
    </border>
    <border>
      <left style="thin">
        <color auto="1"/>
      </left>
      <right/>
      <top style="medium">
        <color indexed="64"/>
      </top>
      <bottom style="thin">
        <color auto="1"/>
      </bottom>
      <diagonal/>
    </border>
    <border>
      <left style="medium">
        <color indexed="64"/>
      </left>
      <right style="thin">
        <color auto="1"/>
      </right>
      <top style="medium">
        <color indexed="64"/>
      </top>
      <bottom style="thin">
        <color auto="1"/>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right style="thin">
        <color indexed="64"/>
      </right>
      <top/>
      <bottom/>
      <diagonal/>
    </border>
  </borders>
  <cellStyleXfs count="5">
    <xf numFmtId="0" fontId="0" fillId="0" borderId="0"/>
    <xf numFmtId="0" fontId="2" fillId="2" borderId="1" applyProtection="0">
      <alignment horizontal="center" vertical="center"/>
      <protection locked="0"/>
    </xf>
    <xf numFmtId="0" fontId="2" fillId="2" borderId="1" applyFont="0">
      <alignment horizontal="center" vertical="center"/>
      <protection hidden="1"/>
    </xf>
    <xf numFmtId="43" fontId="23" fillId="0" borderId="0" applyFont="0" applyFill="0" applyBorder="0" applyAlignment="0" applyProtection="0"/>
    <xf numFmtId="9" fontId="23" fillId="0" borderId="0" applyFont="0" applyFill="0" applyBorder="0" applyAlignment="0" applyProtection="0"/>
  </cellStyleXfs>
  <cellXfs count="487">
    <xf numFmtId="0" fontId="0" fillId="0" borderId="0" xfId="0"/>
    <xf numFmtId="0" fontId="2" fillId="0" borderId="0" xfId="0" applyFont="1" applyAlignment="1" applyProtection="1">
      <alignment vertical="center"/>
    </xf>
    <xf numFmtId="0" fontId="2" fillId="0" borderId="0" xfId="0" applyFont="1" applyAlignment="1" applyProtection="1">
      <alignment horizontal="center"/>
    </xf>
    <xf numFmtId="0" fontId="5" fillId="0" borderId="0" xfId="0" applyFont="1" applyAlignment="1" applyProtection="1">
      <alignment horizontal="center"/>
    </xf>
    <xf numFmtId="0" fontId="4" fillId="0" borderId="0" xfId="0" applyFont="1" applyAlignment="1" applyProtection="1">
      <alignment horizontal="center"/>
    </xf>
    <xf numFmtId="0" fontId="2" fillId="0" borderId="0" xfId="0" applyFont="1" applyProtection="1"/>
    <xf numFmtId="0" fontId="2" fillId="0" borderId="0" xfId="0" applyFont="1" applyAlignment="1" applyProtection="1">
      <alignment horizontal="center" vertical="center"/>
    </xf>
    <xf numFmtId="0" fontId="4" fillId="0" borderId="0" xfId="0" applyFont="1" applyAlignment="1" applyProtection="1">
      <alignment horizontal="center" vertical="center"/>
    </xf>
    <xf numFmtId="0" fontId="4" fillId="0" borderId="0" xfId="0" applyFont="1" applyProtection="1"/>
    <xf numFmtId="0" fontId="5" fillId="0" borderId="0" xfId="0" applyFont="1" applyProtection="1"/>
    <xf numFmtId="0" fontId="9" fillId="0" borderId="0" xfId="0" applyFont="1" applyProtection="1"/>
    <xf numFmtId="0" fontId="7" fillId="0" borderId="0" xfId="0" applyFont="1" applyAlignment="1" applyProtection="1">
      <alignment vertical="top"/>
    </xf>
    <xf numFmtId="0" fontId="4" fillId="0" borderId="1" xfId="0" applyFont="1" applyFill="1" applyBorder="1" applyAlignment="1" applyProtection="1">
      <alignment horizontal="right" vertical="center"/>
      <protection locked="0"/>
    </xf>
    <xf numFmtId="164" fontId="4" fillId="0" borderId="1" xfId="0" applyNumberFormat="1" applyFont="1" applyFill="1" applyBorder="1" applyAlignment="1" applyProtection="1">
      <alignment horizontal="right" vertical="center"/>
      <protection locked="0"/>
    </xf>
    <xf numFmtId="0" fontId="9" fillId="0" borderId="1" xfId="0" applyFont="1" applyBorder="1" applyAlignment="1" applyProtection="1">
      <alignment horizontal="left" vertical="center"/>
      <protection locked="0"/>
    </xf>
    <xf numFmtId="0" fontId="9" fillId="0" borderId="1" xfId="0" applyFont="1" applyBorder="1" applyAlignment="1" applyProtection="1">
      <alignment horizontal="center" vertical="center"/>
      <protection locked="0"/>
    </xf>
    <xf numFmtId="4" fontId="9" fillId="0" borderId="1" xfId="0" applyNumberFormat="1" applyFont="1" applyBorder="1" applyAlignment="1" applyProtection="1">
      <alignment horizontal="right" vertical="center"/>
      <protection locked="0"/>
    </xf>
    <xf numFmtId="0" fontId="9" fillId="0" borderId="0" xfId="0" applyFont="1" applyAlignment="1" applyProtection="1">
      <alignment horizontal="center" vertical="top"/>
    </xf>
    <xf numFmtId="0" fontId="4" fillId="0" borderId="0" xfId="0" applyFont="1" applyAlignment="1" applyProtection="1">
      <alignment vertical="center"/>
    </xf>
    <xf numFmtId="0" fontId="9" fillId="0" borderId="0" xfId="0" applyFont="1" applyAlignment="1" applyProtection="1">
      <alignment vertical="center"/>
    </xf>
    <xf numFmtId="0" fontId="7" fillId="0" borderId="0" xfId="0" applyFont="1" applyAlignment="1" applyProtection="1">
      <alignment vertical="center"/>
    </xf>
    <xf numFmtId="0" fontId="7" fillId="0" borderId="0" xfId="0" applyFont="1" applyProtection="1"/>
    <xf numFmtId="0" fontId="4" fillId="0" borderId="0" xfId="0" applyFont="1" applyBorder="1" applyProtection="1"/>
    <xf numFmtId="0" fontId="2" fillId="0" borderId="1" xfId="0" applyFont="1" applyBorder="1" applyAlignment="1" applyProtection="1">
      <alignment horizontal="left" vertical="center"/>
      <protection locked="0"/>
    </xf>
    <xf numFmtId="0" fontId="2" fillId="0" borderId="0" xfId="0" applyFont="1" applyAlignment="1" applyProtection="1">
      <alignment horizontal="center" vertical="center"/>
    </xf>
    <xf numFmtId="0" fontId="0" fillId="0" borderId="0" xfId="0" applyBorder="1"/>
    <xf numFmtId="0" fontId="0" fillId="0" borderId="8" xfId="0" applyBorder="1"/>
    <xf numFmtId="0" fontId="0" fillId="0" borderId="1" xfId="0" applyBorder="1"/>
    <xf numFmtId="0" fontId="2" fillId="0" borderId="0" xfId="0" applyFont="1"/>
    <xf numFmtId="0" fontId="2" fillId="0" borderId="0" xfId="0" applyFont="1" applyAlignment="1">
      <alignment horizontal="center"/>
    </xf>
    <xf numFmtId="0" fontId="2" fillId="0" borderId="0" xfId="0" applyFont="1" applyAlignment="1">
      <alignment horizontal="center" vertical="center"/>
    </xf>
    <xf numFmtId="0" fontId="2" fillId="0" borderId="8" xfId="0" applyFont="1" applyBorder="1" applyAlignment="1">
      <alignment horizontal="center" vertical="center"/>
    </xf>
    <xf numFmtId="0" fontId="0" fillId="0" borderId="0" xfId="0" applyBorder="1" applyAlignment="1">
      <alignment shrinkToFit="1"/>
    </xf>
    <xf numFmtId="0" fontId="3" fillId="0" borderId="0" xfId="0" applyFont="1" applyAlignment="1">
      <alignment vertical="center"/>
    </xf>
    <xf numFmtId="0" fontId="2" fillId="0" borderId="0" xfId="0" applyFont="1" applyAlignment="1">
      <alignment vertical="center"/>
    </xf>
    <xf numFmtId="0" fontId="3" fillId="0" borderId="0" xfId="0" applyFont="1" applyFill="1" applyBorder="1" applyAlignment="1">
      <alignment vertical="center"/>
    </xf>
    <xf numFmtId="0" fontId="2" fillId="0" borderId="0" xfId="0" applyFont="1" applyAlignment="1" applyProtection="1">
      <alignment horizontal="center" vertical="center"/>
    </xf>
    <xf numFmtId="0" fontId="2" fillId="0" borderId="0" xfId="0" applyFont="1" applyAlignment="1" applyProtection="1"/>
    <xf numFmtId="0" fontId="4" fillId="0" borderId="0" xfId="0" applyFont="1" applyAlignment="1" applyProtection="1">
      <alignment vertical="center"/>
    </xf>
    <xf numFmtId="0" fontId="2" fillId="3" borderId="8" xfId="0" applyFont="1" applyFill="1" applyBorder="1" applyAlignment="1">
      <alignment horizontal="left" vertical="center"/>
    </xf>
    <xf numFmtId="0" fontId="0" fillId="4" borderId="0" xfId="0" applyFill="1"/>
    <xf numFmtId="0" fontId="0" fillId="6" borderId="0" xfId="0" applyFill="1"/>
    <xf numFmtId="0" fontId="4" fillId="0" borderId="0" xfId="0" applyFont="1" applyAlignment="1" applyProtection="1">
      <alignment vertical="center"/>
    </xf>
    <xf numFmtId="0" fontId="2" fillId="5" borderId="0" xfId="0" applyFont="1" applyFill="1" applyAlignment="1" applyProtection="1">
      <alignment horizontal="center" vertical="center"/>
    </xf>
    <xf numFmtId="0" fontId="2" fillId="5" borderId="0" xfId="0" applyFont="1" applyFill="1" applyAlignment="1" applyProtection="1">
      <alignment horizontal="center"/>
    </xf>
    <xf numFmtId="0" fontId="11" fillId="5" borderId="0" xfId="0" applyFont="1" applyFill="1" applyAlignment="1" applyProtection="1">
      <alignment horizontal="center" vertical="center"/>
    </xf>
    <xf numFmtId="0" fontId="4" fillId="5" borderId="0" xfId="0" applyFont="1" applyFill="1" applyProtection="1"/>
    <xf numFmtId="0" fontId="11" fillId="5" borderId="0" xfId="0" applyFont="1" applyFill="1" applyAlignment="1" applyProtection="1"/>
    <xf numFmtId="0" fontId="4" fillId="5" borderId="0" xfId="0" applyFont="1" applyFill="1" applyAlignment="1" applyProtection="1"/>
    <xf numFmtId="0" fontId="2" fillId="5" borderId="0" xfId="0" applyFont="1" applyFill="1" applyProtection="1"/>
    <xf numFmtId="0" fontId="10" fillId="5" borderId="0" xfId="0" applyFont="1" applyFill="1" applyBorder="1" applyAlignment="1" applyProtection="1"/>
    <xf numFmtId="0" fontId="9" fillId="5" borderId="0" xfId="0" applyFont="1" applyFill="1" applyBorder="1" applyAlignment="1" applyProtection="1">
      <alignment horizontal="center" vertical="center"/>
    </xf>
    <xf numFmtId="0" fontId="9" fillId="5" borderId="0" xfId="0" applyFont="1" applyFill="1" applyAlignment="1" applyProtection="1">
      <alignment horizontal="center" vertical="center"/>
    </xf>
    <xf numFmtId="0" fontId="9" fillId="5" borderId="0" xfId="0" applyFont="1" applyFill="1" applyAlignment="1" applyProtection="1">
      <alignment horizontal="center"/>
    </xf>
    <xf numFmtId="164" fontId="11" fillId="7" borderId="1" xfId="0" applyNumberFormat="1" applyFont="1" applyFill="1" applyBorder="1" applyAlignment="1" applyProtection="1">
      <alignment horizontal="right" vertical="center"/>
    </xf>
    <xf numFmtId="43" fontId="17" fillId="6" borderId="1" xfId="0" applyNumberFormat="1" applyFont="1" applyFill="1" applyBorder="1" applyAlignment="1" applyProtection="1">
      <alignment vertical="center"/>
    </xf>
    <xf numFmtId="0" fontId="29" fillId="6" borderId="1" xfId="0" applyFont="1" applyFill="1" applyBorder="1" applyAlignment="1">
      <alignment horizontal="center" vertical="center"/>
    </xf>
    <xf numFmtId="0" fontId="29" fillId="6" borderId="5" xfId="0" applyFont="1" applyFill="1" applyBorder="1" applyAlignment="1">
      <alignment horizontal="center" vertical="center"/>
    </xf>
    <xf numFmtId="0" fontId="4" fillId="6" borderId="1" xfId="0" applyFont="1" applyFill="1" applyBorder="1" applyAlignment="1">
      <alignment vertical="center" textRotation="90"/>
    </xf>
    <xf numFmtId="0" fontId="4" fillId="6" borderId="5" xfId="0" applyFont="1" applyFill="1" applyBorder="1" applyAlignment="1">
      <alignment vertical="center" textRotation="90"/>
    </xf>
    <xf numFmtId="0" fontId="2" fillId="6" borderId="1" xfId="0" applyFont="1" applyFill="1" applyBorder="1" applyAlignment="1">
      <alignment vertical="center"/>
    </xf>
    <xf numFmtId="0" fontId="2" fillId="6" borderId="1" xfId="0" applyFont="1" applyFill="1" applyBorder="1" applyAlignment="1">
      <alignment horizontal="center" vertical="center"/>
    </xf>
    <xf numFmtId="0" fontId="32" fillId="6" borderId="1" xfId="0" applyFont="1" applyFill="1" applyBorder="1" applyAlignment="1">
      <alignment horizontal="center" vertical="center"/>
    </xf>
    <xf numFmtId="0" fontId="29" fillId="6" borderId="19" xfId="0" applyFont="1" applyFill="1" applyBorder="1" applyAlignment="1">
      <alignment horizontal="center" vertical="center"/>
    </xf>
    <xf numFmtId="0" fontId="29" fillId="6" borderId="1" xfId="0" applyFont="1" applyFill="1" applyBorder="1" applyAlignment="1">
      <alignment vertical="center"/>
    </xf>
    <xf numFmtId="0" fontId="33" fillId="5" borderId="0" xfId="0" applyFont="1" applyFill="1" applyAlignment="1" applyProtection="1"/>
    <xf numFmtId="0" fontId="34" fillId="5" borderId="0" xfId="0" applyFont="1" applyFill="1" applyAlignment="1" applyProtection="1"/>
    <xf numFmtId="0" fontId="34" fillId="5" borderId="0" xfId="0" applyFont="1" applyFill="1" applyAlignment="1"/>
    <xf numFmtId="0" fontId="2" fillId="5" borderId="0" xfId="0" applyFont="1" applyFill="1" applyAlignment="1" applyProtection="1">
      <alignment horizontal="left" vertical="center"/>
    </xf>
    <xf numFmtId="0" fontId="2" fillId="5" borderId="0" xfId="0" applyFont="1" applyFill="1" applyBorder="1" applyAlignment="1" applyProtection="1">
      <alignment horizontal="left" vertical="center"/>
      <protection locked="0"/>
    </xf>
    <xf numFmtId="0" fontId="2" fillId="5" borderId="0" xfId="0" applyFont="1" applyFill="1" applyBorder="1" applyAlignment="1" applyProtection="1"/>
    <xf numFmtId="0" fontId="2" fillId="5" borderId="0" xfId="0" applyFont="1" applyFill="1" applyBorder="1" applyAlignment="1" applyProtection="1">
      <alignment horizontal="center"/>
    </xf>
    <xf numFmtId="0" fontId="3" fillId="6" borderId="1" xfId="0"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0" fontId="12" fillId="6" borderId="1" xfId="0" applyFont="1" applyFill="1" applyBorder="1" applyAlignment="1" applyProtection="1">
      <alignment horizontal="center" vertical="top" wrapText="1"/>
    </xf>
    <xf numFmtId="0" fontId="12" fillId="6" borderId="1" xfId="0" applyFont="1" applyFill="1" applyBorder="1" applyAlignment="1" applyProtection="1">
      <alignment vertical="top" wrapText="1"/>
    </xf>
    <xf numFmtId="43" fontId="11" fillId="6" borderId="6" xfId="0" applyNumberFormat="1" applyFont="1" applyFill="1" applyBorder="1" applyAlignment="1" applyProtection="1">
      <alignment horizontal="right" vertical="center"/>
    </xf>
    <xf numFmtId="164" fontId="4" fillId="6" borderId="1" xfId="0" applyNumberFormat="1" applyFont="1" applyFill="1" applyBorder="1" applyAlignment="1" applyProtection="1">
      <alignment horizontal="right" vertical="center"/>
    </xf>
    <xf numFmtId="4" fontId="4" fillId="6" borderId="1" xfId="0" applyNumberFormat="1" applyFont="1" applyFill="1" applyBorder="1" applyAlignment="1" applyProtection="1">
      <alignment horizontal="right" vertical="center"/>
    </xf>
    <xf numFmtId="0" fontId="4" fillId="6" borderId="1" xfId="0" applyFont="1" applyFill="1" applyBorder="1" applyAlignment="1" applyProtection="1">
      <alignment horizontal="left" vertical="center"/>
    </xf>
    <xf numFmtId="4" fontId="29" fillId="7" borderId="1" xfId="0" applyNumberFormat="1" applyFont="1" applyFill="1" applyBorder="1" applyAlignment="1" applyProtection="1">
      <alignment horizontal="right" vertical="center"/>
    </xf>
    <xf numFmtId="4" fontId="30" fillId="7" borderId="1" xfId="0" applyNumberFormat="1" applyFont="1" applyFill="1" applyBorder="1" applyAlignment="1" applyProtection="1">
      <alignment horizontal="right" vertical="center"/>
    </xf>
    <xf numFmtId="0" fontId="14" fillId="6" borderId="1" xfId="0" applyFont="1" applyFill="1" applyBorder="1" applyAlignment="1" applyProtection="1">
      <alignment horizontal="center" vertical="top" wrapText="1"/>
    </xf>
    <xf numFmtId="0" fontId="14" fillId="6" borderId="1" xfId="0" applyFont="1" applyFill="1" applyBorder="1" applyAlignment="1" applyProtection="1">
      <alignment horizontal="center" vertical="top"/>
    </xf>
    <xf numFmtId="0" fontId="9" fillId="6" borderId="1" xfId="0" applyFont="1" applyFill="1" applyBorder="1" applyAlignment="1" applyProtection="1">
      <alignment horizontal="center" vertical="center"/>
    </xf>
    <xf numFmtId="0" fontId="14" fillId="5" borderId="7" xfId="0" applyFont="1" applyFill="1" applyBorder="1" applyAlignment="1" applyProtection="1">
      <alignment horizontal="center" vertical="center"/>
    </xf>
    <xf numFmtId="4" fontId="14" fillId="7" borderId="1" xfId="0" applyNumberFormat="1" applyFont="1" applyFill="1" applyBorder="1" applyAlignment="1" applyProtection="1">
      <alignment horizontal="right" vertical="center"/>
    </xf>
    <xf numFmtId="4" fontId="26" fillId="7" borderId="1" xfId="0" applyNumberFormat="1" applyFont="1" applyFill="1" applyBorder="1" applyAlignment="1" applyProtection="1">
      <alignment horizontal="right" vertical="center"/>
    </xf>
    <xf numFmtId="0" fontId="0" fillId="5" borderId="0" xfId="0" applyFill="1"/>
    <xf numFmtId="0" fontId="18" fillId="5" borderId="0" xfId="0" applyFont="1" applyFill="1"/>
    <xf numFmtId="0" fontId="27" fillId="6" borderId="1" xfId="0" applyFont="1" applyFill="1" applyBorder="1"/>
    <xf numFmtId="43" fontId="27" fillId="7" borderId="1" xfId="0" applyNumberFormat="1" applyFont="1" applyFill="1" applyBorder="1"/>
    <xf numFmtId="0" fontId="0" fillId="6" borderId="1" xfId="0" applyFill="1" applyBorder="1"/>
    <xf numFmtId="43" fontId="28" fillId="6" borderId="1" xfId="3" applyFont="1" applyFill="1" applyBorder="1"/>
    <xf numFmtId="43" fontId="19" fillId="7" borderId="1" xfId="0" applyNumberFormat="1" applyFont="1" applyFill="1" applyBorder="1"/>
    <xf numFmtId="0" fontId="20" fillId="7" borderId="1" xfId="0" applyFont="1" applyFill="1" applyBorder="1"/>
    <xf numFmtId="0" fontId="19" fillId="7" borderId="1" xfId="0" applyFont="1" applyFill="1" applyBorder="1" applyAlignment="1">
      <alignment horizontal="center" shrinkToFit="1"/>
    </xf>
    <xf numFmtId="43" fontId="19" fillId="6" borderId="1" xfId="0" applyNumberFormat="1" applyFont="1" applyFill="1" applyBorder="1" applyAlignment="1">
      <alignment shrinkToFit="1"/>
    </xf>
    <xf numFmtId="43" fontId="19" fillId="6" borderId="1" xfId="3" applyFont="1" applyFill="1" applyBorder="1" applyAlignment="1">
      <alignment shrinkToFit="1"/>
    </xf>
    <xf numFmtId="43" fontId="19" fillId="7" borderId="1" xfId="0" applyNumberFormat="1" applyFont="1" applyFill="1" applyBorder="1" applyAlignment="1">
      <alignment shrinkToFit="1"/>
    </xf>
    <xf numFmtId="0" fontId="19" fillId="7" borderId="1" xfId="0" applyFont="1" applyFill="1" applyBorder="1"/>
    <xf numFmtId="0" fontId="19" fillId="7" borderId="1" xfId="0" applyFont="1" applyFill="1" applyBorder="1" applyAlignment="1">
      <alignment horizontal="center"/>
    </xf>
    <xf numFmtId="0" fontId="27" fillId="7" borderId="1" xfId="0" applyFont="1" applyFill="1" applyBorder="1"/>
    <xf numFmtId="0" fontId="0" fillId="5" borderId="0" xfId="0" applyFill="1" applyBorder="1"/>
    <xf numFmtId="0" fontId="27" fillId="5" borderId="0" xfId="0" applyFont="1" applyFill="1" applyBorder="1"/>
    <xf numFmtId="43" fontId="27" fillId="5" borderId="0" xfId="0" applyNumberFormat="1" applyFont="1" applyFill="1" applyBorder="1"/>
    <xf numFmtId="0" fontId="14" fillId="6" borderId="1" xfId="0" applyFont="1" applyFill="1" applyBorder="1" applyAlignment="1" applyProtection="1">
      <alignment vertical="center" wrapText="1"/>
    </xf>
    <xf numFmtId="0" fontId="14" fillId="6" borderId="1" xfId="0" applyFont="1" applyFill="1" applyBorder="1" applyAlignment="1" applyProtection="1">
      <alignment horizontal="center" vertical="center" wrapText="1"/>
    </xf>
    <xf numFmtId="43" fontId="2" fillId="5" borderId="0" xfId="3" applyFont="1" applyFill="1" applyProtection="1"/>
    <xf numFmtId="0" fontId="3" fillId="6" borderId="1" xfId="0" applyFont="1" applyFill="1" applyBorder="1" applyAlignment="1" applyProtection="1">
      <alignment vertical="center"/>
    </xf>
    <xf numFmtId="0" fontId="9" fillId="6" borderId="1" xfId="0" applyFont="1" applyFill="1" applyBorder="1" applyAlignment="1" applyProtection="1">
      <alignment horizontal="center"/>
    </xf>
    <xf numFmtId="4" fontId="9" fillId="6" borderId="1" xfId="0" applyNumberFormat="1" applyFont="1" applyFill="1" applyBorder="1" applyAlignment="1" applyProtection="1">
      <alignment horizontal="right" vertical="center"/>
    </xf>
    <xf numFmtId="0" fontId="9" fillId="5" borderId="0" xfId="0" applyFont="1" applyFill="1" applyProtection="1"/>
    <xf numFmtId="0" fontId="4" fillId="6" borderId="1" xfId="0" applyFont="1" applyFill="1" applyBorder="1" applyAlignment="1" applyProtection="1">
      <alignment vertical="center"/>
    </xf>
    <xf numFmtId="0" fontId="2" fillId="0" borderId="1" xfId="0" applyFont="1" applyBorder="1" applyAlignment="1" applyProtection="1">
      <alignment vertical="center"/>
      <protection locked="0"/>
    </xf>
    <xf numFmtId="0" fontId="2" fillId="6" borderId="1" xfId="0" applyFont="1" applyFill="1" applyBorder="1" applyAlignment="1">
      <alignment horizontal="left" vertical="center"/>
    </xf>
    <xf numFmtId="0" fontId="18" fillId="3" borderId="24" xfId="0" applyFont="1" applyFill="1" applyBorder="1" applyAlignment="1" applyProtection="1">
      <alignment horizontal="center"/>
      <protection locked="0" hidden="1"/>
    </xf>
    <xf numFmtId="0" fontId="41" fillId="5" borderId="0" xfId="0" applyFont="1" applyFill="1" applyProtection="1"/>
    <xf numFmtId="0" fontId="38" fillId="5" borderId="0" xfId="0" applyFont="1" applyFill="1" applyBorder="1" applyAlignment="1" applyProtection="1">
      <alignment horizontal="left"/>
    </xf>
    <xf numFmtId="0" fontId="39" fillId="5" borderId="0" xfId="0" applyFont="1" applyFill="1" applyBorder="1" applyAlignment="1">
      <alignment horizontal="left"/>
    </xf>
    <xf numFmtId="0" fontId="17" fillId="0" borderId="0" xfId="0" applyFont="1" applyBorder="1" applyAlignment="1"/>
    <xf numFmtId="0" fontId="17" fillId="5" borderId="0" xfId="0" applyFont="1" applyFill="1" applyBorder="1" applyAlignment="1"/>
    <xf numFmtId="0" fontId="42" fillId="5" borderId="0" xfId="0" applyFont="1" applyFill="1"/>
    <xf numFmtId="0" fontId="42" fillId="0" borderId="0" xfId="0" applyFont="1"/>
    <xf numFmtId="0" fontId="0" fillId="6" borderId="6" xfId="0" applyFill="1" applyBorder="1" applyAlignment="1"/>
    <xf numFmtId="0" fontId="40" fillId="5" borderId="0" xfId="0" applyFont="1" applyFill="1"/>
    <xf numFmtId="0" fontId="42" fillId="5" borderId="0" xfId="0" applyFont="1" applyFill="1" applyBorder="1" applyAlignment="1"/>
    <xf numFmtId="0" fontId="43" fillId="5" borderId="0" xfId="0" applyFont="1" applyFill="1"/>
    <xf numFmtId="0" fontId="0" fillId="5" borderId="0" xfId="0" applyFont="1" applyFill="1"/>
    <xf numFmtId="0" fontId="0" fillId="5" borderId="0" xfId="0" applyFont="1" applyFill="1" applyBorder="1" applyAlignment="1"/>
    <xf numFmtId="0" fontId="0" fillId="0" borderId="0" xfId="0" applyFont="1"/>
    <xf numFmtId="0" fontId="0" fillId="6" borderId="0" xfId="0" applyFont="1" applyFill="1"/>
    <xf numFmtId="0" fontId="0" fillId="6" borderId="4" xfId="0" applyFill="1" applyBorder="1" applyAlignment="1"/>
    <xf numFmtId="0" fontId="29" fillId="6" borderId="14" xfId="0" applyFont="1" applyFill="1" applyBorder="1" applyAlignment="1">
      <alignment vertical="center"/>
    </xf>
    <xf numFmtId="0" fontId="0" fillId="6" borderId="3" xfId="0" applyFill="1" applyBorder="1" applyAlignment="1"/>
    <xf numFmtId="0" fontId="0" fillId="6" borderId="17" xfId="0" applyFill="1" applyBorder="1" applyAlignment="1"/>
    <xf numFmtId="0" fontId="0" fillId="6" borderId="7" xfId="0" applyFill="1" applyBorder="1" applyAlignment="1"/>
    <xf numFmtId="0" fontId="43" fillId="3" borderId="0" xfId="0" applyFont="1" applyFill="1"/>
    <xf numFmtId="0" fontId="0" fillId="3" borderId="0" xfId="0" applyFont="1" applyFill="1"/>
    <xf numFmtId="0" fontId="0" fillId="7" borderId="1" xfId="0" applyFill="1" applyBorder="1"/>
    <xf numFmtId="0" fontId="24" fillId="3" borderId="0" xfId="0" applyFont="1" applyFill="1"/>
    <xf numFmtId="0" fontId="0" fillId="3" borderId="0" xfId="0" applyFill="1"/>
    <xf numFmtId="0" fontId="29" fillId="3" borderId="0" xfId="0" applyFont="1" applyFill="1"/>
    <xf numFmtId="0" fontId="33" fillId="3" borderId="0" xfId="0" applyFont="1" applyFill="1"/>
    <xf numFmtId="0" fontId="0" fillId="3" borderId="0" xfId="0" applyFill="1" applyBorder="1"/>
    <xf numFmtId="0" fontId="0" fillId="3" borderId="0" xfId="0" applyFill="1" applyBorder="1" applyAlignment="1">
      <alignment shrinkToFit="1"/>
    </xf>
    <xf numFmtId="0" fontId="0" fillId="3" borderId="0" xfId="0" applyFont="1" applyFill="1" applyBorder="1" applyAlignment="1"/>
    <xf numFmtId="0" fontId="18" fillId="3" borderId="0" xfId="0" applyFont="1" applyFill="1"/>
    <xf numFmtId="0" fontId="44" fillId="5" borderId="0" xfId="0" applyFont="1" applyFill="1" applyBorder="1" applyAlignment="1" applyProtection="1">
      <protection locked="0"/>
    </xf>
    <xf numFmtId="0" fontId="44" fillId="0" borderId="0" xfId="0" applyFont="1"/>
    <xf numFmtId="0" fontId="53" fillId="3" borderId="0" xfId="0" applyFont="1" applyFill="1"/>
    <xf numFmtId="0" fontId="44" fillId="3" borderId="0" xfId="0" applyFont="1" applyFill="1"/>
    <xf numFmtId="0" fontId="2" fillId="3" borderId="0" xfId="0" applyFont="1" applyFill="1"/>
    <xf numFmtId="0" fontId="24" fillId="3" borderId="0" xfId="0" applyFont="1" applyFill="1" applyAlignment="1">
      <alignment vertical="center"/>
    </xf>
    <xf numFmtId="0" fontId="2" fillId="3" borderId="0" xfId="0" applyFont="1" applyFill="1" applyAlignment="1">
      <alignment horizontal="center" vertical="center"/>
    </xf>
    <xf numFmtId="0" fontId="2" fillId="3" borderId="0" xfId="0" applyFont="1" applyFill="1" applyAlignment="1">
      <alignment horizontal="center"/>
    </xf>
    <xf numFmtId="0" fontId="5" fillId="3" borderId="0" xfId="0" applyFont="1" applyFill="1"/>
    <xf numFmtId="0" fontId="5" fillId="3" borderId="0" xfId="0" applyFont="1" applyFill="1" applyAlignment="1">
      <alignment horizontal="center" vertical="center"/>
    </xf>
    <xf numFmtId="0" fontId="5" fillId="3" borderId="0" xfId="0" applyFont="1" applyFill="1" applyAlignment="1">
      <alignment horizontal="center"/>
    </xf>
    <xf numFmtId="0" fontId="24" fillId="3" borderId="0" xfId="0" applyFont="1" applyFill="1" applyAlignment="1" applyProtection="1">
      <alignment vertical="center"/>
    </xf>
    <xf numFmtId="0" fontId="2" fillId="3" borderId="0" xfId="0" applyFont="1" applyFill="1" applyProtection="1"/>
    <xf numFmtId="0" fontId="3" fillId="3" borderId="0" xfId="0" applyFont="1" applyFill="1" applyProtection="1"/>
    <xf numFmtId="0" fontId="2" fillId="3" borderId="0" xfId="0" applyFont="1" applyFill="1" applyAlignment="1" applyProtection="1">
      <alignment horizontal="center" vertical="center"/>
    </xf>
    <xf numFmtId="0" fontId="2" fillId="3" borderId="0" xfId="0" applyFont="1" applyFill="1" applyAlignment="1" applyProtection="1">
      <alignment horizontal="center"/>
    </xf>
    <xf numFmtId="0" fontId="29" fillId="3" borderId="0" xfId="0" applyFont="1" applyFill="1" applyProtection="1"/>
    <xf numFmtId="0" fontId="5" fillId="3" borderId="0" xfId="0" applyFont="1" applyFill="1" applyProtection="1"/>
    <xf numFmtId="0" fontId="11" fillId="3" borderId="0" xfId="0" applyFont="1" applyFill="1" applyProtection="1"/>
    <xf numFmtId="0" fontId="11" fillId="3" borderId="0" xfId="0" applyFont="1" applyFill="1" applyAlignment="1" applyProtection="1">
      <alignment horizontal="center" vertical="center"/>
    </xf>
    <xf numFmtId="0" fontId="5" fillId="3" borderId="0" xfId="0" applyFont="1" applyFill="1" applyAlignment="1" applyProtection="1">
      <alignment horizontal="center"/>
    </xf>
    <xf numFmtId="0" fontId="33" fillId="3" borderId="0" xfId="0" applyFont="1" applyFill="1" applyProtection="1"/>
    <xf numFmtId="0" fontId="4" fillId="3" borderId="0" xfId="0" applyFont="1" applyFill="1" applyProtection="1"/>
    <xf numFmtId="0" fontId="47" fillId="3" borderId="0" xfId="0" applyFont="1" applyFill="1" applyProtection="1"/>
    <xf numFmtId="0" fontId="1" fillId="3" borderId="0" xfId="0" applyFont="1" applyFill="1" applyAlignment="1" applyProtection="1">
      <alignment vertical="center"/>
    </xf>
    <xf numFmtId="0" fontId="2" fillId="3" borderId="0" xfId="0" applyFont="1" applyFill="1" applyAlignment="1" applyProtection="1"/>
    <xf numFmtId="0" fontId="0" fillId="3" borderId="0" xfId="0" applyFill="1" applyAlignment="1"/>
    <xf numFmtId="0" fontId="48" fillId="3" borderId="0" xfId="0" applyFont="1" applyFill="1" applyProtection="1"/>
    <xf numFmtId="0" fontId="48" fillId="3" borderId="0" xfId="0" applyFont="1" applyFill="1" applyAlignment="1" applyProtection="1"/>
    <xf numFmtId="0" fontId="49" fillId="3" borderId="0" xfId="0" applyFont="1" applyFill="1" applyAlignment="1"/>
    <xf numFmtId="0" fontId="48" fillId="3" borderId="0" xfId="0" applyFont="1" applyFill="1" applyAlignment="1" applyProtection="1">
      <alignment horizontal="center" vertical="center"/>
    </xf>
    <xf numFmtId="0" fontId="4" fillId="3" borderId="0" xfId="0" applyFont="1" applyFill="1" applyBorder="1" applyProtection="1"/>
    <xf numFmtId="0" fontId="4" fillId="3" borderId="0" xfId="0" applyFont="1" applyFill="1" applyAlignment="1" applyProtection="1">
      <alignment horizontal="center"/>
    </xf>
    <xf numFmtId="0" fontId="4" fillId="3" borderId="0" xfId="0" applyFont="1" applyFill="1" applyAlignment="1" applyProtection="1">
      <alignment horizontal="center" vertical="center"/>
    </xf>
    <xf numFmtId="0" fontId="22" fillId="3" borderId="0" xfId="0" applyFont="1" applyFill="1"/>
    <xf numFmtId="0" fontId="25" fillId="3" borderId="0" xfId="0" applyFont="1" applyFill="1" applyAlignment="1">
      <alignment horizontal="center" vertical="center"/>
    </xf>
    <xf numFmtId="0" fontId="50" fillId="3" borderId="0" xfId="0" applyFont="1" applyFill="1"/>
    <xf numFmtId="0" fontId="51" fillId="3" borderId="0" xfId="0" applyFont="1" applyFill="1"/>
    <xf numFmtId="0" fontId="51" fillId="3" borderId="0" xfId="0" applyFont="1" applyFill="1" applyAlignment="1">
      <alignment horizontal="center"/>
    </xf>
    <xf numFmtId="0" fontId="51" fillId="3" borderId="0" xfId="0" applyFont="1" applyFill="1" applyAlignment="1">
      <alignment horizontal="center" vertical="center"/>
    </xf>
    <xf numFmtId="0" fontId="58" fillId="3" borderId="0" xfId="0" applyFont="1" applyFill="1" applyProtection="1"/>
    <xf numFmtId="0" fontId="59" fillId="3" borderId="0" xfId="0" applyFont="1" applyFill="1" applyProtection="1"/>
    <xf numFmtId="0" fontId="38" fillId="3" borderId="0" xfId="0" applyFont="1" applyFill="1" applyAlignment="1" applyProtection="1"/>
    <xf numFmtId="0" fontId="38" fillId="3" borderId="0" xfId="0" applyFont="1" applyFill="1" applyAlignment="1" applyProtection="1">
      <alignment horizontal="center" vertical="center" shrinkToFit="1"/>
    </xf>
    <xf numFmtId="0" fontId="38" fillId="3" borderId="0" xfId="0" applyFont="1" applyFill="1" applyAlignment="1" applyProtection="1">
      <alignment horizontal="center" vertical="center"/>
    </xf>
    <xf numFmtId="0" fontId="59" fillId="3" borderId="0" xfId="0" applyFont="1" applyFill="1" applyAlignment="1" applyProtection="1">
      <alignment horizontal="center"/>
    </xf>
    <xf numFmtId="0" fontId="61" fillId="3" borderId="0" xfId="0" applyFont="1" applyFill="1" applyProtection="1"/>
    <xf numFmtId="0" fontId="61" fillId="3" borderId="0" xfId="0" applyFont="1" applyFill="1" applyAlignment="1" applyProtection="1"/>
    <xf numFmtId="0" fontId="62" fillId="3" borderId="0" xfId="0" applyFont="1" applyFill="1" applyProtection="1"/>
    <xf numFmtId="0" fontId="60" fillId="3" borderId="0" xfId="0" applyFont="1" applyFill="1" applyProtection="1"/>
    <xf numFmtId="0" fontId="38" fillId="3" borderId="0" xfId="0" applyFont="1" applyFill="1" applyProtection="1"/>
    <xf numFmtId="0" fontId="63" fillId="3" borderId="0" xfId="0" applyFont="1" applyFill="1" applyProtection="1"/>
    <xf numFmtId="0" fontId="60" fillId="3" borderId="0" xfId="0" applyFont="1" applyFill="1" applyAlignment="1" applyProtection="1">
      <alignment horizontal="center" vertical="center"/>
    </xf>
    <xf numFmtId="0" fontId="60" fillId="3" borderId="0" xfId="0" applyFont="1" applyFill="1" applyAlignment="1" applyProtection="1">
      <alignment horizontal="center"/>
    </xf>
    <xf numFmtId="0" fontId="64" fillId="3" borderId="0" xfId="0" applyFont="1" applyFill="1" applyProtection="1"/>
    <xf numFmtId="0" fontId="65" fillId="3" borderId="0" xfId="0" applyFont="1" applyFill="1" applyAlignment="1" applyProtection="1"/>
    <xf numFmtId="0" fontId="64" fillId="3" borderId="0" xfId="0" applyFont="1" applyFill="1" applyAlignment="1" applyProtection="1"/>
    <xf numFmtId="0" fontId="65" fillId="3" borderId="0" xfId="0" applyFont="1" applyFill="1" applyAlignment="1" applyProtection="1">
      <alignment horizontal="center" vertical="center"/>
    </xf>
    <xf numFmtId="0" fontId="66" fillId="3" borderId="0" xfId="0" applyFont="1" applyFill="1" applyAlignment="1" applyProtection="1">
      <alignment horizontal="center"/>
    </xf>
    <xf numFmtId="0" fontId="66" fillId="3" borderId="0" xfId="0" applyFont="1" applyFill="1" applyProtection="1"/>
    <xf numFmtId="0" fontId="2" fillId="3" borderId="0" xfId="0" applyFont="1" applyFill="1" applyAlignment="1" applyProtection="1">
      <alignment horizontal="left"/>
    </xf>
    <xf numFmtId="0" fontId="0" fillId="3" borderId="0" xfId="0" applyFill="1" applyAlignment="1">
      <alignment horizontal="left"/>
    </xf>
    <xf numFmtId="0" fontId="51" fillId="3" borderId="0" xfId="0" applyFont="1" applyFill="1" applyProtection="1"/>
    <xf numFmtId="0" fontId="38" fillId="3" borderId="0" xfId="0" applyFont="1" applyFill="1" applyBorder="1" applyAlignment="1" applyProtection="1">
      <alignment horizontal="left"/>
    </xf>
    <xf numFmtId="0" fontId="39" fillId="3" borderId="0" xfId="0" applyFont="1" applyFill="1" applyBorder="1" applyAlignment="1">
      <alignment horizontal="left"/>
    </xf>
    <xf numFmtId="0" fontId="17" fillId="3" borderId="0" xfId="0" applyFont="1" applyFill="1" applyBorder="1" applyAlignment="1"/>
    <xf numFmtId="0" fontId="2" fillId="3" borderId="2" xfId="0" applyFont="1" applyFill="1" applyBorder="1" applyAlignment="1" applyProtection="1">
      <alignment horizontal="center"/>
    </xf>
    <xf numFmtId="0" fontId="2" fillId="3" borderId="2" xfId="0" applyFont="1" applyFill="1" applyBorder="1" applyProtection="1"/>
    <xf numFmtId="0" fontId="43" fillId="3" borderId="0" xfId="0" applyFont="1" applyFill="1" applyBorder="1" applyAlignment="1"/>
    <xf numFmtId="0" fontId="2" fillId="3" borderId="0" xfId="0" applyFont="1" applyFill="1" applyAlignment="1" applyProtection="1">
      <alignment vertical="center"/>
    </xf>
    <xf numFmtId="0" fontId="9" fillId="3" borderId="0" xfId="0" applyFont="1" applyFill="1" applyAlignment="1" applyProtection="1">
      <alignment horizontal="center" vertical="center"/>
    </xf>
    <xf numFmtId="0" fontId="3" fillId="3" borderId="0" xfId="0" applyFont="1" applyFill="1" applyAlignment="1" applyProtection="1">
      <alignment horizontal="right" vertical="center"/>
    </xf>
    <xf numFmtId="0" fontId="17" fillId="3" borderId="0" xfId="0" applyFont="1" applyFill="1" applyAlignment="1" applyProtection="1">
      <alignment vertical="center"/>
    </xf>
    <xf numFmtId="0" fontId="2" fillId="3" borderId="2" xfId="0" applyFont="1" applyFill="1" applyBorder="1" applyAlignment="1" applyProtection="1">
      <alignment vertical="center"/>
    </xf>
    <xf numFmtId="164" fontId="67" fillId="7" borderId="1" xfId="0" applyNumberFormat="1" applyFont="1" applyFill="1" applyBorder="1" applyAlignment="1" applyProtection="1">
      <alignment horizontal="right" vertical="center"/>
      <protection locked="0"/>
    </xf>
    <xf numFmtId="0" fontId="56" fillId="3" borderId="0" xfId="0" applyFont="1" applyFill="1" applyProtection="1"/>
    <xf numFmtId="0" fontId="14" fillId="3" borderId="0" xfId="0" applyFont="1" applyFill="1" applyBorder="1" applyAlignment="1" applyProtection="1">
      <alignment horizontal="right" vertical="center"/>
    </xf>
    <xf numFmtId="0" fontId="0" fillId="3" borderId="0" xfId="0" applyFill="1" applyBorder="1" applyAlignment="1">
      <alignment horizontal="right" vertical="center"/>
    </xf>
    <xf numFmtId="4" fontId="14" fillId="3" borderId="0" xfId="0" applyNumberFormat="1" applyFont="1" applyFill="1" applyBorder="1" applyAlignment="1" applyProtection="1">
      <alignment horizontal="right" vertical="center"/>
    </xf>
    <xf numFmtId="0" fontId="14" fillId="3" borderId="0" xfId="0" applyFont="1" applyFill="1" applyBorder="1" applyAlignment="1" applyProtection="1">
      <alignment horizontal="center" vertical="center"/>
    </xf>
    <xf numFmtId="0" fontId="9" fillId="3" borderId="0" xfId="0" applyFont="1" applyFill="1" applyProtection="1"/>
    <xf numFmtId="0" fontId="4" fillId="3" borderId="3" xfId="0" applyFont="1" applyFill="1" applyBorder="1" applyProtection="1"/>
    <xf numFmtId="0" fontId="14" fillId="3" borderId="7" xfId="0" applyFont="1" applyFill="1" applyBorder="1" applyAlignment="1" applyProtection="1">
      <alignment horizontal="center" vertical="center"/>
    </xf>
    <xf numFmtId="0" fontId="47" fillId="3" borderId="0" xfId="0" applyFont="1" applyFill="1" applyAlignment="1" applyProtection="1">
      <alignment horizontal="left"/>
    </xf>
    <xf numFmtId="0" fontId="44" fillId="3" borderId="0" xfId="0" applyFont="1" applyFill="1" applyAlignment="1">
      <alignment horizontal="left"/>
    </xf>
    <xf numFmtId="0" fontId="68" fillId="5" borderId="0" xfId="0" applyFont="1" applyFill="1"/>
    <xf numFmtId="0" fontId="69" fillId="5" borderId="0" xfId="0" applyFont="1" applyFill="1"/>
    <xf numFmtId="0" fontId="69" fillId="5" borderId="0" xfId="0" applyFont="1" applyFill="1" applyBorder="1" applyAlignment="1" applyProtection="1">
      <protection locked="0"/>
    </xf>
    <xf numFmtId="0" fontId="69" fillId="0" borderId="0" xfId="0" applyFont="1"/>
    <xf numFmtId="0" fontId="34" fillId="3" borderId="0" xfId="0" applyFont="1" applyFill="1" applyAlignment="1"/>
    <xf numFmtId="0" fontId="0" fillId="0" borderId="0" xfId="0" applyAlignment="1">
      <alignment horizontal="center" shrinkToFit="1"/>
    </xf>
    <xf numFmtId="0" fontId="2" fillId="3" borderId="0" xfId="0" applyFont="1" applyFill="1" applyAlignment="1" applyProtection="1">
      <alignment shrinkToFit="1"/>
    </xf>
    <xf numFmtId="0" fontId="33" fillId="0" borderId="0" xfId="0" applyFont="1" applyProtection="1"/>
    <xf numFmtId="0" fontId="71" fillId="0" borderId="0" xfId="0" applyFont="1" applyProtection="1"/>
    <xf numFmtId="0" fontId="34" fillId="5" borderId="0" xfId="0" applyFont="1" applyFill="1"/>
    <xf numFmtId="0" fontId="34" fillId="5" borderId="4" xfId="0" applyFont="1" applyFill="1" applyBorder="1" applyAlignment="1"/>
    <xf numFmtId="0" fontId="34" fillId="0" borderId="0" xfId="0" applyFont="1"/>
    <xf numFmtId="0" fontId="33" fillId="0" borderId="0" xfId="0" applyFont="1" applyAlignment="1" applyProtection="1">
      <alignment horizontal="left"/>
    </xf>
    <xf numFmtId="0" fontId="74" fillId="3" borderId="0" xfId="0" applyFont="1" applyFill="1" applyAlignment="1" applyProtection="1">
      <alignment horizontal="left"/>
    </xf>
    <xf numFmtId="0" fontId="75" fillId="3" borderId="0" xfId="0" applyFont="1" applyFill="1" applyAlignment="1">
      <alignment horizontal="left"/>
    </xf>
    <xf numFmtId="0" fontId="76" fillId="3" borderId="0" xfId="0" applyFont="1" applyFill="1" applyProtection="1"/>
    <xf numFmtId="0" fontId="0" fillId="0" borderId="0" xfId="0" applyAlignment="1" applyProtection="1"/>
    <xf numFmtId="0" fontId="3" fillId="6" borderId="11" xfId="0" applyFont="1" applyFill="1" applyBorder="1" applyAlignment="1">
      <alignment horizontal="center"/>
    </xf>
    <xf numFmtId="0" fontId="0" fillId="0" borderId="0" xfId="0" applyAlignment="1" applyProtection="1">
      <alignment horizontal="left"/>
    </xf>
    <xf numFmtId="0" fontId="33" fillId="3" borderId="0" xfId="0" applyFont="1" applyFill="1" applyAlignment="1">
      <alignment horizontal="center" vertical="center"/>
    </xf>
    <xf numFmtId="0" fontId="33" fillId="3" borderId="0" xfId="0" applyFont="1" applyFill="1" applyAlignment="1">
      <alignment horizontal="center"/>
    </xf>
    <xf numFmtId="164" fontId="4" fillId="6" borderId="1" xfId="0" applyNumberFormat="1" applyFont="1" applyFill="1" applyBorder="1" applyAlignment="1" applyProtection="1">
      <alignment horizontal="center" vertical="center"/>
    </xf>
    <xf numFmtId="2" fontId="2" fillId="0" borderId="1" xfId="0" applyNumberFormat="1" applyFont="1" applyBorder="1" applyAlignment="1" applyProtection="1">
      <alignment horizontal="center" vertical="center"/>
      <protection locked="0"/>
    </xf>
    <xf numFmtId="2" fontId="2" fillId="0" borderId="1" xfId="0" applyNumberFormat="1" applyFont="1" applyBorder="1" applyAlignment="1" applyProtection="1">
      <alignment vertical="center"/>
      <protection locked="0"/>
    </xf>
    <xf numFmtId="2" fontId="3" fillId="6" borderId="1" xfId="0" applyNumberFormat="1" applyFont="1" applyFill="1" applyBorder="1" applyAlignment="1" applyProtection="1">
      <alignment horizontal="center" vertical="center"/>
    </xf>
    <xf numFmtId="2" fontId="2" fillId="6" borderId="1" xfId="0" applyNumberFormat="1" applyFont="1" applyFill="1" applyBorder="1" applyAlignment="1">
      <alignment horizontal="center" vertical="center"/>
    </xf>
    <xf numFmtId="2" fontId="4" fillId="6" borderId="1" xfId="0" applyNumberFormat="1" applyFont="1" applyFill="1" applyBorder="1" applyAlignment="1" applyProtection="1">
      <alignment horizontal="center" vertical="center"/>
    </xf>
    <xf numFmtId="165" fontId="29" fillId="6" borderId="18" xfId="0" applyNumberFormat="1" applyFont="1" applyFill="1" applyBorder="1" applyAlignment="1">
      <alignment horizontal="center" vertical="center"/>
    </xf>
    <xf numFmtId="165" fontId="29" fillId="6" borderId="19" xfId="0" applyNumberFormat="1" applyFont="1" applyFill="1" applyBorder="1" applyAlignment="1">
      <alignment horizontal="center" vertical="center"/>
    </xf>
    <xf numFmtId="0" fontId="2" fillId="0" borderId="0" xfId="0" applyFont="1" applyBorder="1" applyProtection="1"/>
    <xf numFmtId="0" fontId="2" fillId="0" borderId="2" xfId="0" applyFont="1" applyBorder="1" applyAlignment="1" applyProtection="1">
      <alignment horizontal="center"/>
    </xf>
    <xf numFmtId="0" fontId="2" fillId="0" borderId="2" xfId="0" applyFont="1" applyBorder="1" applyProtection="1"/>
    <xf numFmtId="0" fontId="2" fillId="0" borderId="0" xfId="0" applyFont="1" applyAlignment="1">
      <alignment horizontal="justify" vertical="center"/>
    </xf>
    <xf numFmtId="0" fontId="79" fillId="3" borderId="0" xfId="0" applyFont="1" applyFill="1" applyProtection="1"/>
    <xf numFmtId="0" fontId="1" fillId="3" borderId="0" xfId="0" applyFont="1" applyFill="1" applyProtection="1"/>
    <xf numFmtId="0" fontId="1" fillId="3" borderId="0" xfId="0" applyFont="1" applyFill="1" applyAlignment="1" applyProtection="1">
      <alignment horizontal="center" vertical="center"/>
    </xf>
    <xf numFmtId="0" fontId="79" fillId="3" borderId="0" xfId="0" applyFont="1" applyFill="1" applyAlignment="1" applyProtection="1">
      <alignment horizontal="center" vertical="center"/>
    </xf>
    <xf numFmtId="0" fontId="79" fillId="3" borderId="0" xfId="0" applyFont="1" applyFill="1" applyAlignment="1" applyProtection="1">
      <alignment horizontal="center" vertical="center" shrinkToFit="1"/>
    </xf>
    <xf numFmtId="0" fontId="28" fillId="0" borderId="0" xfId="0" applyFont="1" applyAlignment="1">
      <alignment horizontal="center" shrinkToFit="1"/>
    </xf>
    <xf numFmtId="0" fontId="3" fillId="3" borderId="0" xfId="0" applyFont="1" applyFill="1" applyAlignment="1" applyProtection="1">
      <alignment horizontal="center" vertical="center"/>
    </xf>
    <xf numFmtId="0" fontId="0" fillId="0" borderId="0" xfId="0" applyFont="1" applyAlignment="1">
      <alignment horizontal="center" shrinkToFit="1"/>
    </xf>
    <xf numFmtId="0" fontId="0" fillId="0" borderId="0" xfId="0" applyAlignment="1"/>
    <xf numFmtId="0" fontId="3" fillId="3" borderId="0" xfId="3" applyNumberFormat="1" applyFont="1" applyFill="1" applyAlignment="1" applyProtection="1">
      <alignment horizontal="left"/>
    </xf>
    <xf numFmtId="0" fontId="12" fillId="8" borderId="1" xfId="0" applyFont="1" applyFill="1" applyBorder="1" applyAlignment="1" applyProtection="1">
      <alignment vertical="top" wrapText="1"/>
    </xf>
    <xf numFmtId="164" fontId="4" fillId="8" borderId="1" xfId="0" applyNumberFormat="1" applyFont="1" applyFill="1" applyBorder="1" applyAlignment="1" applyProtection="1">
      <alignment horizontal="right" vertical="center"/>
    </xf>
    <xf numFmtId="0" fontId="80" fillId="3" borderId="0" xfId="0" applyFont="1" applyFill="1" applyProtection="1"/>
    <xf numFmtId="4" fontId="4" fillId="0" borderId="0" xfId="0" applyNumberFormat="1" applyFont="1" applyAlignment="1" applyProtection="1">
      <alignment vertical="center"/>
    </xf>
    <xf numFmtId="0" fontId="11" fillId="8" borderId="1" xfId="0" applyFont="1" applyFill="1" applyBorder="1" applyAlignment="1" applyProtection="1">
      <alignment vertical="center"/>
    </xf>
    <xf numFmtId="0" fontId="12" fillId="8" borderId="1" xfId="0" applyFont="1" applyFill="1" applyBorder="1" applyAlignment="1" applyProtection="1">
      <alignment horizontal="center" vertical="center" wrapText="1"/>
    </xf>
    <xf numFmtId="164" fontId="4" fillId="8" borderId="5" xfId="0" applyNumberFormat="1" applyFont="1" applyFill="1" applyBorder="1" applyAlignment="1" applyProtection="1">
      <alignment horizontal="right" vertical="center"/>
    </xf>
    <xf numFmtId="164" fontId="4" fillId="8" borderId="7" xfId="0" applyNumberFormat="1" applyFont="1" applyFill="1" applyBorder="1" applyAlignment="1" applyProtection="1">
      <alignment horizontal="right" vertical="center"/>
    </xf>
    <xf numFmtId="0" fontId="12" fillId="8" borderId="22" xfId="0" applyFont="1" applyFill="1" applyBorder="1" applyAlignment="1" applyProtection="1">
      <alignment horizontal="center" vertical="center" wrapText="1"/>
    </xf>
    <xf numFmtId="4" fontId="11" fillId="8" borderId="19" xfId="0" applyNumberFormat="1" applyFont="1" applyFill="1" applyBorder="1" applyAlignment="1" applyProtection="1">
      <alignment vertical="center"/>
    </xf>
    <xf numFmtId="4" fontId="4" fillId="2" borderId="26" xfId="0" applyNumberFormat="1" applyFont="1" applyFill="1" applyBorder="1" applyAlignment="1" applyProtection="1">
      <alignment vertical="center"/>
    </xf>
    <xf numFmtId="4" fontId="4" fillId="2" borderId="27" xfId="0" applyNumberFormat="1" applyFont="1" applyFill="1" applyBorder="1" applyAlignment="1" applyProtection="1">
      <alignment vertical="center"/>
    </xf>
    <xf numFmtId="4" fontId="4" fillId="2" borderId="28" xfId="0" applyNumberFormat="1" applyFont="1" applyFill="1" applyBorder="1" applyAlignment="1" applyProtection="1">
      <alignment vertical="center"/>
    </xf>
    <xf numFmtId="0" fontId="56" fillId="0" borderId="0" xfId="0" applyFont="1" applyProtection="1"/>
    <xf numFmtId="4" fontId="0" fillId="0" borderId="1" xfId="0" applyNumberFormat="1" applyBorder="1"/>
    <xf numFmtId="164" fontId="9" fillId="0" borderId="0" xfId="0" applyNumberFormat="1" applyFont="1" applyAlignment="1" applyProtection="1">
      <alignment vertical="center"/>
    </xf>
    <xf numFmtId="164" fontId="2" fillId="0" borderId="0" xfId="0" applyNumberFormat="1" applyFont="1" applyAlignment="1" applyProtection="1">
      <alignment vertical="center"/>
    </xf>
    <xf numFmtId="43" fontId="0" fillId="0" borderId="0" xfId="0" applyNumberFormat="1"/>
    <xf numFmtId="4" fontId="18" fillId="0" borderId="24" xfId="0" applyNumberFormat="1" applyFont="1" applyBorder="1"/>
    <xf numFmtId="4" fontId="81" fillId="3" borderId="24" xfId="0" applyNumberFormat="1" applyFont="1" applyFill="1" applyBorder="1"/>
    <xf numFmtId="0" fontId="24" fillId="0" borderId="0" xfId="0" applyFont="1" applyBorder="1"/>
    <xf numFmtId="0" fontId="29" fillId="3" borderId="0" xfId="0" applyFont="1" applyFill="1" applyBorder="1"/>
    <xf numFmtId="0" fontId="18" fillId="0" borderId="0" xfId="0" applyFont="1" applyAlignment="1">
      <alignment horizontal="right"/>
    </xf>
    <xf numFmtId="0" fontId="18" fillId="0" borderId="0" xfId="0" applyFont="1" applyAlignment="1">
      <alignment horizontal="center" textRotation="45"/>
    </xf>
    <xf numFmtId="10" fontId="0" fillId="0" borderId="0" xfId="0" applyNumberFormat="1"/>
    <xf numFmtId="0" fontId="18" fillId="4" borderId="0" xfId="0" applyFont="1" applyFill="1"/>
    <xf numFmtId="4" fontId="0" fillId="0" borderId="0" xfId="0" applyNumberFormat="1"/>
    <xf numFmtId="4" fontId="18" fillId="0" borderId="0" xfId="0" applyNumberFormat="1" applyFont="1"/>
    <xf numFmtId="0" fontId="0" fillId="4" borderId="0" xfId="0" applyFont="1" applyFill="1"/>
    <xf numFmtId="4" fontId="0" fillId="0" borderId="0" xfId="0" applyNumberFormat="1" applyFont="1"/>
    <xf numFmtId="0" fontId="0" fillId="4" borderId="17" xfId="0" applyFill="1" applyBorder="1"/>
    <xf numFmtId="4" fontId="0" fillId="0" borderId="29" xfId="0" applyNumberFormat="1" applyBorder="1"/>
    <xf numFmtId="0" fontId="0" fillId="0" borderId="25" xfId="0" applyBorder="1"/>
    <xf numFmtId="0" fontId="0" fillId="0" borderId="19" xfId="0" applyBorder="1"/>
    <xf numFmtId="0" fontId="0" fillId="4" borderId="3" xfId="0" applyFill="1" applyBorder="1"/>
    <xf numFmtId="4" fontId="0" fillId="0" borderId="0" xfId="0" applyNumberFormat="1" applyBorder="1"/>
    <xf numFmtId="4" fontId="0" fillId="0" borderId="2" xfId="0" applyNumberFormat="1" applyBorder="1"/>
    <xf numFmtId="0" fontId="0" fillId="4" borderId="22" xfId="0" applyFill="1" applyBorder="1"/>
    <xf numFmtId="10" fontId="0" fillId="0" borderId="29" xfId="4" applyNumberFormat="1" applyFont="1" applyBorder="1"/>
    <xf numFmtId="10" fontId="0" fillId="0" borderId="18" xfId="4" applyNumberFormat="1" applyFont="1" applyBorder="1"/>
    <xf numFmtId="4" fontId="4" fillId="0" borderId="1" xfId="0" applyNumberFormat="1" applyFont="1" applyFill="1" applyBorder="1" applyAlignment="1" applyProtection="1">
      <alignment horizontal="right" vertical="center"/>
      <protection locked="0"/>
    </xf>
    <xf numFmtId="0" fontId="82" fillId="6" borderId="1" xfId="0" applyFont="1" applyFill="1" applyBorder="1" applyAlignment="1" applyProtection="1">
      <alignment vertical="top" wrapText="1"/>
    </xf>
    <xf numFmtId="0" fontId="10" fillId="0" borderId="22" xfId="0" applyFont="1" applyBorder="1"/>
    <xf numFmtId="0" fontId="10" fillId="0" borderId="25" xfId="0" applyFont="1" applyBorder="1"/>
    <xf numFmtId="0" fontId="10" fillId="0" borderId="19" xfId="0" applyFont="1" applyBorder="1"/>
    <xf numFmtId="0" fontId="0" fillId="3" borderId="0" xfId="0" applyFill="1" applyAlignment="1"/>
    <xf numFmtId="0" fontId="0" fillId="0" borderId="0" xfId="0" applyAlignment="1"/>
    <xf numFmtId="0" fontId="16" fillId="3" borderId="0" xfId="0" applyFont="1" applyFill="1" applyAlignment="1" applyProtection="1">
      <alignment wrapText="1"/>
    </xf>
    <xf numFmtId="0" fontId="9" fillId="3" borderId="0" xfId="0" applyFont="1" applyFill="1" applyAlignment="1" applyProtection="1">
      <alignment wrapText="1"/>
    </xf>
    <xf numFmtId="0" fontId="10" fillId="3" borderId="0" xfId="0" applyFont="1" applyFill="1" applyAlignment="1"/>
    <xf numFmtId="0" fontId="86" fillId="3" borderId="0" xfId="0" applyFont="1" applyFill="1"/>
    <xf numFmtId="0" fontId="28" fillId="3" borderId="0" xfId="0" applyFont="1" applyFill="1"/>
    <xf numFmtId="0" fontId="28" fillId="3" borderId="0" xfId="0" applyFont="1" applyFill="1" applyBorder="1" applyAlignment="1"/>
    <xf numFmtId="0" fontId="28" fillId="5" borderId="0" xfId="0" applyFont="1" applyFill="1"/>
    <xf numFmtId="0" fontId="28" fillId="0" borderId="0" xfId="0" applyFont="1"/>
    <xf numFmtId="0" fontId="2" fillId="3" borderId="0" xfId="0" applyFont="1" applyFill="1" applyBorder="1" applyAlignment="1" applyProtection="1">
      <alignment vertical="center"/>
    </xf>
    <xf numFmtId="0" fontId="4" fillId="3" borderId="0" xfId="0" applyFont="1" applyFill="1" applyAlignment="1" applyProtection="1">
      <alignment horizontal="left" wrapText="1"/>
    </xf>
    <xf numFmtId="0" fontId="87" fillId="0" borderId="0" xfId="0" applyFont="1"/>
    <xf numFmtId="43" fontId="4" fillId="6" borderId="1" xfId="3" applyFont="1" applyFill="1" applyBorder="1" applyAlignment="1" applyProtection="1">
      <alignment horizontal="right" vertical="center"/>
    </xf>
    <xf numFmtId="0" fontId="9" fillId="0" borderId="1" xfId="0" applyFont="1" applyBorder="1" applyAlignment="1" applyProtection="1">
      <alignment horizontal="left" vertical="center" wrapText="1"/>
      <protection locked="0"/>
    </xf>
    <xf numFmtId="0" fontId="0" fillId="3" borderId="0" xfId="0" applyFill="1" applyAlignment="1"/>
    <xf numFmtId="0" fontId="10" fillId="3" borderId="0" xfId="0" applyFont="1" applyFill="1" applyAlignment="1"/>
    <xf numFmtId="0" fontId="0" fillId="3" borderId="0" xfId="0" applyFill="1" applyBorder="1" applyAlignment="1">
      <alignment vertical="center"/>
    </xf>
    <xf numFmtId="0" fontId="0" fillId="0" borderId="0" xfId="0" applyAlignment="1"/>
    <xf numFmtId="0" fontId="12" fillId="6" borderId="1" xfId="0" applyFont="1" applyFill="1" applyBorder="1" applyAlignment="1" applyProtection="1">
      <alignment vertical="center" wrapText="1"/>
    </xf>
    <xf numFmtId="0" fontId="4" fillId="0" borderId="1" xfId="0" applyFont="1" applyFill="1" applyBorder="1" applyAlignment="1" applyProtection="1">
      <alignment horizontal="center" vertical="center"/>
      <protection locked="0"/>
    </xf>
    <xf numFmtId="43" fontId="4" fillId="0" borderId="1" xfId="3" applyFont="1" applyFill="1" applyBorder="1" applyAlignment="1" applyProtection="1">
      <alignment horizontal="right" vertical="center"/>
      <protection locked="0"/>
    </xf>
    <xf numFmtId="43" fontId="4" fillId="6" borderId="1" xfId="3" applyFont="1" applyFill="1" applyBorder="1" applyAlignment="1" applyProtection="1">
      <alignment vertical="center"/>
    </xf>
    <xf numFmtId="164" fontId="11" fillId="7" borderId="1" xfId="0" applyNumberFormat="1" applyFont="1" applyFill="1" applyBorder="1" applyAlignment="1" applyProtection="1">
      <alignment vertical="center"/>
    </xf>
    <xf numFmtId="43" fontId="11" fillId="7" borderId="1" xfId="3" applyFont="1" applyFill="1" applyBorder="1" applyAlignment="1" applyProtection="1">
      <alignment vertical="center"/>
    </xf>
    <xf numFmtId="0" fontId="18" fillId="6" borderId="1" xfId="0" applyFont="1" applyFill="1" applyBorder="1" applyAlignment="1">
      <alignment horizontal="center" vertical="top"/>
    </xf>
    <xf numFmtId="0" fontId="18" fillId="6" borderId="1" xfId="0" applyFont="1" applyFill="1" applyBorder="1" applyAlignment="1">
      <alignment vertical="top" wrapText="1"/>
    </xf>
    <xf numFmtId="43" fontId="0" fillId="6" borderId="1" xfId="3" applyFont="1" applyFill="1" applyBorder="1"/>
    <xf numFmtId="0" fontId="9" fillId="3" borderId="1" xfId="0" applyFont="1" applyFill="1" applyBorder="1" applyAlignment="1" applyProtection="1">
      <alignment horizontal="center" vertical="center"/>
      <protection locked="0"/>
    </xf>
    <xf numFmtId="43" fontId="0" fillId="0" borderId="1" xfId="3" applyFont="1" applyBorder="1" applyProtection="1">
      <protection locked="0"/>
    </xf>
    <xf numFmtId="0" fontId="0" fillId="0" borderId="1" xfId="0" applyBorder="1" applyProtection="1">
      <protection locked="0"/>
    </xf>
    <xf numFmtId="14" fontId="0" fillId="0" borderId="0" xfId="0" applyNumberFormat="1"/>
    <xf numFmtId="14" fontId="88" fillId="3" borderId="1" xfId="0" applyNumberFormat="1" applyFont="1" applyFill="1" applyBorder="1" applyAlignment="1" applyProtection="1">
      <alignment horizontal="left" vertical="center"/>
      <protection locked="0"/>
    </xf>
    <xf numFmtId="0" fontId="88" fillId="3" borderId="1" xfId="0" applyFont="1" applyFill="1" applyBorder="1" applyAlignment="1" applyProtection="1">
      <alignment horizontal="center" vertical="center"/>
      <protection locked="0"/>
    </xf>
    <xf numFmtId="0" fontId="29" fillId="7" borderId="1" xfId="0" applyFont="1" applyFill="1" applyBorder="1" applyAlignment="1" applyProtection="1">
      <alignment vertical="top" wrapText="1"/>
    </xf>
    <xf numFmtId="0" fontId="12" fillId="7" borderId="1" xfId="0" applyFont="1" applyFill="1" applyBorder="1" applyAlignment="1" applyProtection="1">
      <alignment horizontal="center" vertical="center" wrapText="1"/>
    </xf>
    <xf numFmtId="0" fontId="18" fillId="7" borderId="1" xfId="0" applyFont="1" applyFill="1" applyBorder="1"/>
    <xf numFmtId="0" fontId="34" fillId="7" borderId="1" xfId="0" applyFont="1" applyFill="1" applyBorder="1"/>
    <xf numFmtId="4" fontId="18" fillId="7" borderId="1" xfId="0" applyNumberFormat="1" applyFont="1" applyFill="1" applyBorder="1"/>
    <xf numFmtId="4" fontId="18" fillId="7" borderId="5" xfId="0" applyNumberFormat="1" applyFont="1" applyFill="1" applyBorder="1"/>
    <xf numFmtId="4" fontId="0" fillId="7" borderId="1" xfId="0" applyNumberFormat="1" applyFill="1" applyBorder="1"/>
    <xf numFmtId="4" fontId="81" fillId="7" borderId="1" xfId="0" applyNumberFormat="1" applyFont="1" applyFill="1" applyBorder="1"/>
    <xf numFmtId="4" fontId="81" fillId="7" borderId="22" xfId="0" applyNumberFormat="1" applyFont="1" applyFill="1" applyBorder="1"/>
    <xf numFmtId="4" fontId="81" fillId="7" borderId="5" xfId="0" applyNumberFormat="1" applyFont="1" applyFill="1" applyBorder="1"/>
    <xf numFmtId="0" fontId="34" fillId="3" borderId="4" xfId="0" applyFont="1" applyFill="1" applyBorder="1" applyAlignment="1" applyProtection="1">
      <protection locked="0"/>
    </xf>
    <xf numFmtId="0" fontId="2" fillId="3" borderId="5" xfId="0" applyFont="1" applyFill="1" applyBorder="1" applyAlignment="1" applyProtection="1">
      <alignment horizontal="left"/>
      <protection locked="0" hidden="1"/>
    </xf>
    <xf numFmtId="0" fontId="2" fillId="3" borderId="4" xfId="0" applyFont="1" applyFill="1" applyBorder="1" applyAlignment="1" applyProtection="1">
      <alignment horizontal="left"/>
      <protection locked="0" hidden="1"/>
    </xf>
    <xf numFmtId="0" fontId="2" fillId="3" borderId="6" xfId="0" applyFont="1" applyFill="1" applyBorder="1" applyAlignment="1" applyProtection="1">
      <alignment horizontal="left"/>
      <protection locked="0" hidden="1"/>
    </xf>
    <xf numFmtId="0" fontId="0" fillId="6" borderId="5" xfId="0" applyFill="1" applyBorder="1" applyAlignment="1"/>
    <xf numFmtId="0" fontId="0" fillId="6" borderId="4" xfId="0" applyFill="1" applyBorder="1" applyAlignment="1"/>
    <xf numFmtId="0" fontId="2" fillId="3" borderId="1" xfId="0" applyFont="1" applyFill="1" applyBorder="1" applyAlignment="1" applyProtection="1">
      <alignment horizontal="left"/>
      <protection locked="0" hidden="1"/>
    </xf>
    <xf numFmtId="0" fontId="0" fillId="3" borderId="1" xfId="0" applyFill="1" applyBorder="1" applyAlignment="1" applyProtection="1">
      <alignment horizontal="left"/>
      <protection locked="0" hidden="1"/>
    </xf>
    <xf numFmtId="0" fontId="2" fillId="6" borderId="1" xfId="0" applyFont="1" applyFill="1" applyBorder="1" applyAlignment="1">
      <alignment vertical="center"/>
    </xf>
    <xf numFmtId="0" fontId="0" fillId="6" borderId="1" xfId="0" applyFill="1" applyBorder="1" applyAlignment="1">
      <alignment vertical="center"/>
    </xf>
    <xf numFmtId="0" fontId="18" fillId="5" borderId="0" xfId="0" applyFont="1" applyFill="1" applyBorder="1" applyAlignment="1"/>
    <xf numFmtId="0" fontId="29" fillId="6" borderId="13" xfId="0" applyFont="1" applyFill="1" applyBorder="1" applyAlignment="1">
      <alignment horizontal="center" vertical="center"/>
    </xf>
    <xf numFmtId="0" fontId="21" fillId="6" borderId="12" xfId="0" applyFont="1" applyFill="1" applyBorder="1" applyAlignment="1">
      <alignment horizontal="center" vertical="center"/>
    </xf>
    <xf numFmtId="0" fontId="21" fillId="6" borderId="16" xfId="0" applyFont="1" applyFill="1" applyBorder="1" applyAlignment="1">
      <alignment horizontal="center" vertical="center"/>
    </xf>
    <xf numFmtId="0" fontId="29" fillId="6" borderId="13"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6" xfId="0" applyFont="1" applyFill="1" applyBorder="1" applyAlignment="1">
      <alignment horizontal="center" vertical="center" wrapText="1"/>
    </xf>
    <xf numFmtId="0" fontId="2" fillId="3" borderId="5" xfId="0" applyFont="1" applyFill="1" applyBorder="1" applyAlignment="1" applyProtection="1">
      <alignment horizontal="left" wrapText="1"/>
      <protection locked="0" hidden="1"/>
    </xf>
    <xf numFmtId="0" fontId="2" fillId="3" borderId="4" xfId="0" applyFont="1" applyFill="1" applyBorder="1" applyAlignment="1" applyProtection="1">
      <alignment horizontal="left" wrapText="1"/>
      <protection locked="0" hidden="1"/>
    </xf>
    <xf numFmtId="0" fontId="2" fillId="3" borderId="6" xfId="0" applyFont="1" applyFill="1" applyBorder="1" applyAlignment="1" applyProtection="1">
      <alignment horizontal="left" wrapText="1"/>
      <protection locked="0" hidden="1"/>
    </xf>
    <xf numFmtId="0" fontId="2" fillId="3" borderId="10" xfId="0" applyFont="1" applyFill="1" applyBorder="1" applyAlignment="1" applyProtection="1">
      <alignment horizontal="left"/>
      <protection locked="0" hidden="1"/>
    </xf>
    <xf numFmtId="0" fontId="2" fillId="3" borderId="9" xfId="0" applyFont="1" applyFill="1" applyBorder="1" applyAlignment="1" applyProtection="1">
      <alignment horizontal="left"/>
      <protection locked="0" hidden="1"/>
    </xf>
    <xf numFmtId="0" fontId="2" fillId="3" borderId="15" xfId="0" applyFont="1" applyFill="1" applyBorder="1" applyAlignment="1" applyProtection="1">
      <alignment horizontal="left"/>
      <protection locked="0" hidden="1"/>
    </xf>
    <xf numFmtId="0" fontId="0" fillId="6" borderId="10" xfId="0" applyFill="1" applyBorder="1" applyAlignment="1"/>
    <xf numFmtId="0" fontId="0" fillId="6" borderId="9" xfId="0" applyFill="1" applyBorder="1" applyAlignment="1"/>
    <xf numFmtId="0" fontId="0" fillId="6" borderId="15" xfId="0" applyFill="1" applyBorder="1" applyAlignment="1"/>
    <xf numFmtId="0" fontId="0" fillId="0" borderId="4" xfId="0" applyBorder="1" applyAlignment="1">
      <alignment horizontal="left"/>
    </xf>
    <xf numFmtId="0" fontId="0" fillId="0" borderId="6" xfId="0" applyBorder="1" applyAlignment="1">
      <alignment horizontal="left"/>
    </xf>
    <xf numFmtId="0" fontId="0" fillId="6" borderId="6" xfId="0" applyFill="1" applyBorder="1" applyAlignment="1"/>
    <xf numFmtId="0" fontId="45" fillId="5" borderId="0" xfId="0" applyFont="1" applyFill="1" applyAlignment="1"/>
    <xf numFmtId="0" fontId="46" fillId="5" borderId="0" xfId="0" applyFont="1" applyFill="1" applyAlignment="1"/>
    <xf numFmtId="0" fontId="43" fillId="3" borderId="0" xfId="0" applyFont="1" applyFill="1" applyAlignment="1">
      <alignment wrapText="1"/>
    </xf>
    <xf numFmtId="0" fontId="0" fillId="0" borderId="0" xfId="0" applyAlignment="1">
      <alignment wrapText="1"/>
    </xf>
    <xf numFmtId="0" fontId="3" fillId="6" borderId="5" xfId="0" applyFont="1" applyFill="1" applyBorder="1" applyAlignment="1" applyProtection="1">
      <alignment horizontal="right" vertical="center"/>
    </xf>
    <xf numFmtId="0" fontId="0" fillId="0" borderId="4" xfId="0" applyBorder="1" applyAlignment="1">
      <alignment vertical="center"/>
    </xf>
    <xf numFmtId="0" fontId="0" fillId="0" borderId="6" xfId="0" applyBorder="1" applyAlignment="1">
      <alignment vertical="center"/>
    </xf>
    <xf numFmtId="0" fontId="2" fillId="3" borderId="0" xfId="0" applyFont="1" applyFill="1" applyAlignment="1" applyProtection="1"/>
    <xf numFmtId="0" fontId="0" fillId="3" borderId="0" xfId="0" applyFill="1" applyAlignment="1"/>
    <xf numFmtId="0" fontId="2" fillId="5" borderId="0" xfId="0" applyFont="1" applyFill="1" applyBorder="1" applyAlignment="1" applyProtection="1">
      <alignment horizontal="center"/>
      <protection locked="0"/>
    </xf>
    <xf numFmtId="0" fontId="0" fillId="5" borderId="0" xfId="0" applyFill="1" applyBorder="1" applyAlignment="1" applyProtection="1">
      <alignment horizontal="center"/>
      <protection locked="0"/>
    </xf>
    <xf numFmtId="0" fontId="2" fillId="5" borderId="0" xfId="0" applyFont="1" applyFill="1" applyAlignment="1" applyProtection="1">
      <alignment horizontal="center" vertical="center"/>
    </xf>
    <xf numFmtId="0" fontId="18" fillId="3" borderId="20" xfId="0" applyFont="1" applyFill="1" applyBorder="1" applyAlignment="1" applyProtection="1">
      <alignment horizontal="center" vertical="center" shrinkToFit="1"/>
      <protection locked="0"/>
    </xf>
    <xf numFmtId="0" fontId="18" fillId="3" borderId="21" xfId="0" applyFont="1" applyFill="1" applyBorder="1" applyAlignment="1" applyProtection="1">
      <alignment horizontal="center" vertical="center" shrinkToFit="1"/>
      <protection locked="0"/>
    </xf>
    <xf numFmtId="0" fontId="2" fillId="6" borderId="5" xfId="0" applyFont="1" applyFill="1" applyBorder="1" applyAlignment="1" applyProtection="1"/>
    <xf numFmtId="0" fontId="0" fillId="5" borderId="23" xfId="0" applyFill="1" applyBorder="1" applyAlignment="1">
      <alignment horizontal="left" vertical="center" shrinkToFit="1"/>
    </xf>
    <xf numFmtId="0" fontId="0" fillId="5" borderId="0" xfId="0" applyFill="1" applyAlignment="1"/>
    <xf numFmtId="0" fontId="65" fillId="3" borderId="0" xfId="0" applyFont="1" applyFill="1" applyAlignment="1" applyProtection="1">
      <alignment wrapText="1"/>
    </xf>
    <xf numFmtId="0" fontId="17" fillId="0" borderId="0" xfId="0" applyFont="1" applyAlignment="1">
      <alignment wrapText="1"/>
    </xf>
    <xf numFmtId="0" fontId="3" fillId="6" borderId="22" xfId="0" applyFont="1" applyFill="1" applyBorder="1" applyAlignment="1">
      <alignment vertical="center" wrapText="1"/>
    </xf>
    <xf numFmtId="0" fontId="0" fillId="6" borderId="25" xfId="0" applyFill="1" applyBorder="1" applyAlignment="1">
      <alignment vertical="center" wrapText="1"/>
    </xf>
    <xf numFmtId="0" fontId="0" fillId="6" borderId="19" xfId="0" applyFill="1" applyBorder="1" applyAlignment="1">
      <alignment vertical="center" wrapText="1"/>
    </xf>
    <xf numFmtId="0" fontId="29" fillId="6" borderId="5" xfId="0" applyFont="1" applyFill="1" applyBorder="1" applyAlignment="1">
      <alignment horizontal="right" vertical="center"/>
    </xf>
    <xf numFmtId="0" fontId="2" fillId="0" borderId="8" xfId="0" applyFont="1" applyBorder="1" applyAlignment="1">
      <alignment vertical="center" wrapText="1"/>
    </xf>
    <xf numFmtId="0" fontId="0" fillId="0" borderId="0" xfId="0" applyAlignment="1">
      <alignment vertical="center" wrapText="1"/>
    </xf>
    <xf numFmtId="0" fontId="0" fillId="0" borderId="8" xfId="0" applyBorder="1" applyAlignment="1">
      <alignment vertical="center" wrapText="1"/>
    </xf>
    <xf numFmtId="0" fontId="0" fillId="0" borderId="8" xfId="0" applyBorder="1" applyAlignment="1">
      <alignment vertical="center"/>
    </xf>
    <xf numFmtId="0" fontId="0" fillId="0" borderId="0" xfId="0" applyAlignment="1">
      <alignment vertical="center"/>
    </xf>
    <xf numFmtId="0" fontId="29" fillId="6" borderId="5" xfId="0" applyFont="1" applyFill="1" applyBorder="1" applyAlignment="1">
      <alignment horizontal="left" vertical="center"/>
    </xf>
    <xf numFmtId="0" fontId="0" fillId="6" borderId="4" xfId="0" applyFill="1" applyBorder="1" applyAlignment="1">
      <alignment horizontal="left" vertical="center"/>
    </xf>
    <xf numFmtId="0" fontId="29" fillId="6" borderId="22" xfId="0" applyFont="1" applyFill="1" applyBorder="1" applyAlignment="1">
      <alignment vertical="center"/>
    </xf>
    <xf numFmtId="0" fontId="0" fillId="6" borderId="25" xfId="0" applyFill="1" applyBorder="1" applyAlignment="1">
      <alignment vertical="center"/>
    </xf>
    <xf numFmtId="0" fontId="0" fillId="6" borderId="19" xfId="0" applyFill="1" applyBorder="1" applyAlignment="1">
      <alignment vertical="center"/>
    </xf>
    <xf numFmtId="0" fontId="29" fillId="6" borderId="22" xfId="0" applyFont="1" applyFill="1" applyBorder="1" applyAlignment="1">
      <alignment horizontal="center" vertical="center"/>
    </xf>
    <xf numFmtId="0" fontId="0" fillId="6" borderId="25" xfId="0" applyFill="1" applyBorder="1" applyAlignment="1">
      <alignment horizontal="center" vertical="center"/>
    </xf>
    <xf numFmtId="0" fontId="0" fillId="6" borderId="19" xfId="0" applyFill="1" applyBorder="1" applyAlignment="1">
      <alignment horizontal="center" vertical="center"/>
    </xf>
    <xf numFmtId="0" fontId="29" fillId="6" borderId="1" xfId="0" applyFont="1" applyFill="1" applyBorder="1" applyAlignment="1">
      <alignment horizontal="center" vertical="center"/>
    </xf>
    <xf numFmtId="0" fontId="37" fillId="6" borderId="1"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37" fillId="6" borderId="1" xfId="0" applyFont="1" applyFill="1" applyBorder="1" applyAlignment="1">
      <alignment vertical="center" wrapText="1"/>
    </xf>
    <xf numFmtId="0" fontId="0" fillId="6" borderId="1" xfId="0" applyFont="1" applyFill="1" applyBorder="1" applyAlignment="1">
      <alignment vertical="center" wrapText="1"/>
    </xf>
    <xf numFmtId="0" fontId="3" fillId="6" borderId="1" xfId="0" applyFont="1" applyFill="1" applyBorder="1" applyAlignment="1">
      <alignment vertical="center" wrapText="1"/>
    </xf>
    <xf numFmtId="0" fontId="9" fillId="3" borderId="0" xfId="0" applyFont="1" applyFill="1" applyAlignment="1" applyProtection="1">
      <alignment vertical="center" wrapText="1"/>
    </xf>
    <xf numFmtId="0" fontId="10" fillId="0" borderId="0" xfId="0" applyFont="1" applyAlignment="1"/>
    <xf numFmtId="0" fontId="0" fillId="0" borderId="0" xfId="0" applyAlignment="1"/>
    <xf numFmtId="0" fontId="85" fillId="3" borderId="0" xfId="0" applyFont="1" applyFill="1" applyAlignment="1" applyProtection="1">
      <alignment wrapText="1"/>
    </xf>
    <xf numFmtId="0" fontId="10" fillId="3" borderId="0" xfId="0" applyFont="1" applyFill="1" applyAlignment="1"/>
    <xf numFmtId="0" fontId="10" fillId="3" borderId="0" xfId="0" applyFont="1" applyFill="1" applyAlignment="1">
      <alignment vertical="center"/>
    </xf>
    <xf numFmtId="0" fontId="10" fillId="0" borderId="0" xfId="0" applyFont="1" applyAlignment="1">
      <alignment vertical="center"/>
    </xf>
    <xf numFmtId="0" fontId="2" fillId="3" borderId="0" xfId="0" applyFont="1" applyFill="1" applyAlignment="1" applyProtection="1">
      <alignment horizontal="left"/>
    </xf>
    <xf numFmtId="0" fontId="0" fillId="0" borderId="0" xfId="0" applyFont="1" applyAlignment="1">
      <alignment horizontal="left"/>
    </xf>
    <xf numFmtId="0" fontId="9" fillId="3" borderId="0" xfId="0" applyFont="1" applyFill="1" applyAlignment="1" applyProtection="1">
      <alignment wrapText="1"/>
    </xf>
    <xf numFmtId="0" fontId="9" fillId="9" borderId="20" xfId="0" applyFont="1" applyFill="1" applyBorder="1" applyAlignment="1" applyProtection="1">
      <protection locked="0"/>
    </xf>
    <xf numFmtId="0" fontId="10" fillId="9" borderId="21" xfId="0" applyFont="1" applyFill="1" applyBorder="1" applyAlignment="1" applyProtection="1">
      <protection locked="0"/>
    </xf>
    <xf numFmtId="0" fontId="11" fillId="6" borderId="1" xfId="0" applyFont="1" applyFill="1" applyBorder="1" applyAlignment="1" applyProtection="1">
      <alignment horizontal="right" vertical="center"/>
    </xf>
    <xf numFmtId="0" fontId="0" fillId="0" borderId="1" xfId="0" applyBorder="1" applyAlignment="1">
      <alignment vertical="center"/>
    </xf>
    <xf numFmtId="0" fontId="2" fillId="3" borderId="3" xfId="0" applyFont="1" applyFill="1" applyBorder="1" applyAlignment="1" applyProtection="1">
      <alignment vertical="center"/>
    </xf>
    <xf numFmtId="0" fontId="0" fillId="3" borderId="3" xfId="0" applyFill="1" applyBorder="1" applyAlignment="1">
      <alignment vertical="center"/>
    </xf>
    <xf numFmtId="0" fontId="2" fillId="3" borderId="8" xfId="0" applyFont="1" applyFill="1" applyBorder="1" applyAlignment="1" applyProtection="1">
      <alignment vertical="center"/>
    </xf>
    <xf numFmtId="0" fontId="0" fillId="3" borderId="0" xfId="0" applyFont="1" applyFill="1" applyBorder="1" applyAlignment="1">
      <alignment vertical="center"/>
    </xf>
    <xf numFmtId="0" fontId="14" fillId="3" borderId="0" xfId="0" applyFont="1" applyFill="1" applyAlignment="1" applyProtection="1"/>
    <xf numFmtId="0" fontId="38" fillId="3" borderId="0" xfId="0" applyFont="1" applyFill="1" applyBorder="1" applyAlignment="1" applyProtection="1">
      <alignment horizontal="left"/>
    </xf>
    <xf numFmtId="0" fontId="39" fillId="3" borderId="0" xfId="0" applyFont="1" applyFill="1" applyBorder="1" applyAlignment="1">
      <alignment horizontal="left"/>
    </xf>
    <xf numFmtId="0" fontId="17" fillId="3" borderId="0" xfId="0" applyFont="1" applyFill="1" applyBorder="1" applyAlignment="1"/>
    <xf numFmtId="0" fontId="4" fillId="3" borderId="0" xfId="0" applyFont="1" applyFill="1" applyBorder="1" applyAlignment="1" applyProtection="1">
      <alignment horizontal="left" wrapText="1"/>
    </xf>
    <xf numFmtId="0" fontId="4" fillId="3" borderId="0" xfId="0" applyFont="1" applyFill="1" applyAlignment="1" applyProtection="1">
      <alignment horizontal="left" wrapText="1"/>
    </xf>
    <xf numFmtId="0" fontId="33" fillId="3" borderId="0" xfId="0" applyFont="1" applyFill="1" applyAlignment="1" applyProtection="1">
      <alignment horizontal="left"/>
    </xf>
    <xf numFmtId="0" fontId="34" fillId="3" borderId="0" xfId="0" applyFont="1" applyFill="1" applyAlignment="1">
      <alignment horizontal="left"/>
    </xf>
    <xf numFmtId="0" fontId="26" fillId="6" borderId="5" xfId="0" applyFont="1" applyFill="1" applyBorder="1" applyAlignment="1" applyProtection="1">
      <alignment horizontal="right" vertical="center"/>
    </xf>
    <xf numFmtId="0" fontId="26" fillId="6" borderId="4" xfId="0" applyFont="1" applyFill="1" applyBorder="1" applyAlignment="1" applyProtection="1">
      <alignment horizontal="right" vertical="center"/>
    </xf>
    <xf numFmtId="0" fontId="36" fillId="6" borderId="4" xfId="0" applyFont="1" applyFill="1" applyBorder="1" applyAlignment="1">
      <alignment horizontal="right" vertical="center"/>
    </xf>
    <xf numFmtId="0" fontId="36" fillId="6" borderId="6" xfId="0" applyFont="1" applyFill="1" applyBorder="1" applyAlignment="1"/>
    <xf numFmtId="0" fontId="47" fillId="3" borderId="0" xfId="0" applyFont="1" applyFill="1" applyAlignment="1" applyProtection="1">
      <alignment horizontal="left"/>
    </xf>
    <xf numFmtId="0" fontId="53" fillId="3" borderId="0" xfId="0" applyFont="1" applyFill="1" applyAlignment="1">
      <alignment horizontal="left"/>
    </xf>
    <xf numFmtId="0" fontId="54" fillId="3" borderId="0" xfId="0" applyFont="1" applyFill="1" applyAlignment="1"/>
    <xf numFmtId="0" fontId="14" fillId="6" borderId="5" xfId="0" applyFont="1" applyFill="1" applyBorder="1" applyAlignment="1" applyProtection="1">
      <alignment horizontal="right" vertical="center"/>
    </xf>
    <xf numFmtId="0" fontId="14" fillId="6" borderId="4" xfId="0" applyFont="1" applyFill="1" applyBorder="1" applyAlignment="1" applyProtection="1">
      <alignment horizontal="right" vertical="center"/>
    </xf>
    <xf numFmtId="0" fontId="0" fillId="6" borderId="6" xfId="0" applyFill="1" applyBorder="1" applyAlignment="1">
      <alignment horizontal="right" vertical="center"/>
    </xf>
    <xf numFmtId="0" fontId="55" fillId="3" borderId="0" xfId="0" applyFont="1" applyFill="1" applyAlignment="1"/>
    <xf numFmtId="0" fontId="4" fillId="3" borderId="0" xfId="0" applyFont="1" applyFill="1" applyBorder="1" applyAlignment="1" applyProtection="1">
      <alignment wrapText="1"/>
    </xf>
    <xf numFmtId="0" fontId="72" fillId="3" borderId="0" xfId="0" applyFont="1" applyFill="1" applyBorder="1" applyAlignment="1" applyProtection="1">
      <alignment horizontal="left"/>
    </xf>
    <xf numFmtId="0" fontId="73" fillId="3" borderId="0" xfId="0" applyFont="1" applyFill="1" applyBorder="1" applyAlignment="1">
      <alignment horizontal="left"/>
    </xf>
    <xf numFmtId="0" fontId="10" fillId="3" borderId="0" xfId="0" applyFont="1" applyFill="1" applyBorder="1" applyAlignment="1"/>
    <xf numFmtId="0" fontId="57" fillId="3" borderId="0" xfId="0" applyFont="1" applyFill="1" applyAlignment="1"/>
    <xf numFmtId="0" fontId="47" fillId="3" borderId="0" xfId="0" applyFont="1" applyFill="1" applyAlignment="1" applyProtection="1">
      <alignment horizontal="left"/>
      <protection locked="0"/>
    </xf>
    <xf numFmtId="0" fontId="53" fillId="3" borderId="0" xfId="0" applyFont="1" applyFill="1" applyAlignment="1" applyProtection="1">
      <alignment horizontal="left"/>
      <protection locked="0"/>
    </xf>
    <xf numFmtId="0" fontId="57" fillId="3" borderId="0" xfId="0" applyFont="1" applyFill="1" applyAlignment="1" applyProtection="1">
      <protection locked="0"/>
    </xf>
    <xf numFmtId="0" fontId="2" fillId="3" borderId="0" xfId="0" applyFont="1" applyFill="1" applyAlignment="1" applyProtection="1">
      <alignment horizontal="center" vertical="center"/>
    </xf>
    <xf numFmtId="0" fontId="26" fillId="6" borderId="1" xfId="0" applyFont="1" applyFill="1" applyBorder="1" applyAlignment="1" applyProtection="1">
      <alignment horizontal="right" vertical="center"/>
    </xf>
    <xf numFmtId="0" fontId="0" fillId="6" borderId="1" xfId="0" applyFill="1" applyBorder="1" applyAlignment="1"/>
    <xf numFmtId="0" fontId="0" fillId="0" borderId="0" xfId="0" applyAlignment="1">
      <alignment horizontal="left" wrapText="1"/>
    </xf>
    <xf numFmtId="0" fontId="19" fillId="7" borderId="5" xfId="0" applyFont="1" applyFill="1" applyBorder="1" applyAlignment="1"/>
    <xf numFmtId="0" fontId="19" fillId="7" borderId="6" xfId="0" applyFont="1" applyFill="1" applyBorder="1" applyAlignment="1"/>
  </cellXfs>
  <cellStyles count="5">
    <cellStyle name="Komma" xfId="3" builtinId="3"/>
    <cellStyle name="Prozent" xfId="4" builtinId="5"/>
    <cellStyle name="Standard" xfId="0" builtinId="0"/>
    <cellStyle name="Stil 1" xfId="1"/>
    <cellStyle name="Stil 2" xfId="2"/>
  </cellStyles>
  <dxfs count="0"/>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Lines="4" dropStyle="combo" dx="15" fmlaLink="Helper!$C$3" fmlaRange="Helper!$A$3:$A$6" noThreeD="1" val="0"/>
</file>

<file path=xl/ctrlProps/ctrlProp10.xml><?xml version="1.0" encoding="utf-8"?>
<formControlPr xmlns="http://schemas.microsoft.com/office/spreadsheetml/2009/9/main" objectType="Drop" dropLines="4" dropStyle="combo" dx="15" fmlaLink="Helper!$C$12" fmlaRange="Helper!$A$3:$A$6" noThreeD="1" val="0"/>
</file>

<file path=xl/ctrlProps/ctrlProp11.xml><?xml version="1.0" encoding="utf-8"?>
<formControlPr xmlns="http://schemas.microsoft.com/office/spreadsheetml/2009/9/main" objectType="Drop" dropLines="4" dropStyle="combo" dx="15" fmlaLink="Helper!$C$13" fmlaRange="Helper!$A$3:$A$6" noThreeD="1" val="0"/>
</file>

<file path=xl/ctrlProps/ctrlProp12.xml><?xml version="1.0" encoding="utf-8"?>
<formControlPr xmlns="http://schemas.microsoft.com/office/spreadsheetml/2009/9/main" objectType="Drop" dropLines="4" dropStyle="combo" dx="15" fmlaLink="Helper!$C$14" fmlaRange="Helper!$A$3:$A$6" noThreeD="1" val="0"/>
</file>

<file path=xl/ctrlProps/ctrlProp13.xml><?xml version="1.0" encoding="utf-8"?>
<formControlPr xmlns="http://schemas.microsoft.com/office/spreadsheetml/2009/9/main" objectType="Drop" dropLines="4" dropStyle="combo" dx="15" fmlaLink="Helper!$C$15" fmlaRange="Helper!$A$3:$A$6" noThreeD="1" val="0"/>
</file>

<file path=xl/ctrlProps/ctrlProp14.xml><?xml version="1.0" encoding="utf-8"?>
<formControlPr xmlns="http://schemas.microsoft.com/office/spreadsheetml/2009/9/main" objectType="Drop" dropLines="4" dropStyle="combo" dx="15" fmlaLink="Helper!$C$16" fmlaRange="Helper!$A$3:$A$6" noThreeD="1" val="0"/>
</file>

<file path=xl/ctrlProps/ctrlProp15.xml><?xml version="1.0" encoding="utf-8"?>
<formControlPr xmlns="http://schemas.microsoft.com/office/spreadsheetml/2009/9/main" objectType="Drop" dropLines="4" dropStyle="combo" dx="15" fmlaLink="Helper!$C$17" fmlaRange="Helper!$A$3:$A$6" noThreeD="1" val="0"/>
</file>

<file path=xl/ctrlProps/ctrlProp16.xml><?xml version="1.0" encoding="utf-8"?>
<formControlPr xmlns="http://schemas.microsoft.com/office/spreadsheetml/2009/9/main" objectType="Drop" dropLines="7" dropStyle="combo" dx="15" fmlaLink="Helper!$C$20" fmlaRange="Helper!$A$20:$A$26" noThreeD="1" sel="7" val="0"/>
</file>

<file path=xl/ctrlProps/ctrlProp17.xml><?xml version="1.0" encoding="utf-8"?>
<formControlPr xmlns="http://schemas.microsoft.com/office/spreadsheetml/2009/9/main" objectType="Drop" dropLines="7" dropStyle="combo" dx="15" fmlaLink="Helper!$C$23" fmlaRange="Helper!$A$20:$A$26" noThreeD="1" sel="7" val="0"/>
</file>

<file path=xl/ctrlProps/ctrlProp18.xml><?xml version="1.0" encoding="utf-8"?>
<formControlPr xmlns="http://schemas.microsoft.com/office/spreadsheetml/2009/9/main" objectType="Drop" dropLines="7" dropStyle="combo" dx="15" fmlaLink="Helper!$C$26" fmlaRange="Helper!$A$20:$A$26" noThreeD="1" sel="7" val="0"/>
</file>

<file path=xl/ctrlProps/ctrlProp19.xml><?xml version="1.0" encoding="utf-8"?>
<formControlPr xmlns="http://schemas.microsoft.com/office/spreadsheetml/2009/9/main" objectType="Drop" dropLines="7" dropStyle="combo" dx="15" fmlaLink="Helper!$C$29" fmlaRange="Helper!$A$20:$A$26" noThreeD="1" sel="7" val="0"/>
</file>

<file path=xl/ctrlProps/ctrlProp2.xml><?xml version="1.0" encoding="utf-8"?>
<formControlPr xmlns="http://schemas.microsoft.com/office/spreadsheetml/2009/9/main" objectType="Drop" dropLines="4" dropStyle="combo" dx="15" fmlaLink="Helper!$C$4" fmlaRange="Helper!$A$3:$A$6" noThreeD="1" val="0"/>
</file>

<file path=xl/ctrlProps/ctrlProp20.xml><?xml version="1.0" encoding="utf-8"?>
<formControlPr xmlns="http://schemas.microsoft.com/office/spreadsheetml/2009/9/main" objectType="Drop" dropLines="7" dropStyle="combo" dx="15" fmlaLink="Helper!$C$32" fmlaRange="Helper!$A$20:$A$26" noThreeD="1" sel="7" val="0"/>
</file>

<file path=xl/ctrlProps/ctrlProp21.xml><?xml version="1.0" encoding="utf-8"?>
<formControlPr xmlns="http://schemas.microsoft.com/office/spreadsheetml/2009/9/main" objectType="Drop" dropLines="7" dropStyle="combo" dx="15" fmlaLink="Helper!$C$35" fmlaRange="Helper!$A$20:$A$26" noThreeD="1" sel="7" val="0"/>
</file>

<file path=xl/ctrlProps/ctrlProp22.xml><?xml version="1.0" encoding="utf-8"?>
<formControlPr xmlns="http://schemas.microsoft.com/office/spreadsheetml/2009/9/main" objectType="Drop" dropLines="7" dropStyle="combo" dx="15" fmlaLink="Helper!$C$22" fmlaRange="Helper!$A$20:$A$26" noThreeD="1" sel="7" val="0"/>
</file>

<file path=xl/ctrlProps/ctrlProp23.xml><?xml version="1.0" encoding="utf-8"?>
<formControlPr xmlns="http://schemas.microsoft.com/office/spreadsheetml/2009/9/main" objectType="Drop" dropLines="7" dropStyle="combo" dx="15" fmlaLink="Helper!$C$25" fmlaRange="Helper!$A$20:$A$26" noThreeD="1" sel="7" val="0"/>
</file>

<file path=xl/ctrlProps/ctrlProp24.xml><?xml version="1.0" encoding="utf-8"?>
<formControlPr xmlns="http://schemas.microsoft.com/office/spreadsheetml/2009/9/main" objectType="Drop" dropLines="7" dropStyle="combo" dx="15" fmlaLink="Helper!$C$28" fmlaRange="Helper!$A$20:$A$26" noThreeD="1" sel="7" val="0"/>
</file>

<file path=xl/ctrlProps/ctrlProp25.xml><?xml version="1.0" encoding="utf-8"?>
<formControlPr xmlns="http://schemas.microsoft.com/office/spreadsheetml/2009/9/main" objectType="Drop" dropLines="7" dropStyle="combo" dx="15" fmlaLink="Helper!$C$31" fmlaRange="Helper!$A$20:$A$26" noThreeD="1" sel="7" val="0"/>
</file>

<file path=xl/ctrlProps/ctrlProp26.xml><?xml version="1.0" encoding="utf-8"?>
<formControlPr xmlns="http://schemas.microsoft.com/office/spreadsheetml/2009/9/main" objectType="Drop" dropLines="7" dropStyle="combo" dx="15" fmlaLink="Helper!$C$34" fmlaRange="Helper!$A$20:$A$26" noThreeD="1" sel="7" val="0"/>
</file>

<file path=xl/ctrlProps/ctrlProp27.xml><?xml version="1.0" encoding="utf-8"?>
<formControlPr xmlns="http://schemas.microsoft.com/office/spreadsheetml/2009/9/main" objectType="Drop" dropLines="7" dropStyle="combo" dx="15" fmlaLink="Helper!$C$37" fmlaRange="Helper!$A$20:$A$26" noThreeD="1" sel="7" val="0"/>
</file>

<file path=xl/ctrlProps/ctrlProp28.xml><?xml version="1.0" encoding="utf-8"?>
<formControlPr xmlns="http://schemas.microsoft.com/office/spreadsheetml/2009/9/main" objectType="Drop" dropLines="7" dropStyle="combo" dx="15" fmlaLink="Helper!$C$21" fmlaRange="Helper!$A$20:$A$26" noThreeD="1" sel="7" val="0"/>
</file>

<file path=xl/ctrlProps/ctrlProp29.xml><?xml version="1.0" encoding="utf-8"?>
<formControlPr xmlns="http://schemas.microsoft.com/office/spreadsheetml/2009/9/main" objectType="Drop" dropLines="7" dropStyle="combo" dx="15" fmlaLink="Helper!$C$24" fmlaRange="Helper!$A$20:$A$26" noThreeD="1" sel="7" val="0"/>
</file>

<file path=xl/ctrlProps/ctrlProp3.xml><?xml version="1.0" encoding="utf-8"?>
<formControlPr xmlns="http://schemas.microsoft.com/office/spreadsheetml/2009/9/main" objectType="Drop" dropLines="4" dropStyle="combo" dx="15" fmlaLink="Helper!$C$5" fmlaRange="Helper!$A$3:$A$6" noThreeD="1" val="0"/>
</file>

<file path=xl/ctrlProps/ctrlProp30.xml><?xml version="1.0" encoding="utf-8"?>
<formControlPr xmlns="http://schemas.microsoft.com/office/spreadsheetml/2009/9/main" objectType="Drop" dropLines="7" dropStyle="combo" dx="15" fmlaLink="Helper!$C$27" fmlaRange="Helper!$A$20:$A$26" noThreeD="1" sel="7" val="0"/>
</file>

<file path=xl/ctrlProps/ctrlProp31.xml><?xml version="1.0" encoding="utf-8"?>
<formControlPr xmlns="http://schemas.microsoft.com/office/spreadsheetml/2009/9/main" objectType="Drop" dropLines="7" dropStyle="combo" dx="15" fmlaLink="Helper!$C$30" fmlaRange="Helper!$A$20:$A$26" noThreeD="1" sel="7" val="0"/>
</file>

<file path=xl/ctrlProps/ctrlProp32.xml><?xml version="1.0" encoding="utf-8"?>
<formControlPr xmlns="http://schemas.microsoft.com/office/spreadsheetml/2009/9/main" objectType="Drop" dropLines="7" dropStyle="combo" dx="15" fmlaLink="Helper!$C$33" fmlaRange="Helper!$A$20:$A$26" noThreeD="1" sel="7" val="0"/>
</file>

<file path=xl/ctrlProps/ctrlProp33.xml><?xml version="1.0" encoding="utf-8"?>
<formControlPr xmlns="http://schemas.microsoft.com/office/spreadsheetml/2009/9/main" objectType="Drop" dropLines="7" dropStyle="combo" dx="15" fmlaLink="Helper!$C$36" fmlaRange="Helper!$A$20:$A$26" noThreeD="1" sel="7" val="0"/>
</file>

<file path=xl/ctrlProps/ctrlProp4.xml><?xml version="1.0" encoding="utf-8"?>
<formControlPr xmlns="http://schemas.microsoft.com/office/spreadsheetml/2009/9/main" objectType="Drop" dropLines="4" dropStyle="combo" dx="15" fmlaLink="Helper!$C$6" fmlaRange="Helper!$A$3:$A$6" noThreeD="1" val="0"/>
</file>

<file path=xl/ctrlProps/ctrlProp5.xml><?xml version="1.0" encoding="utf-8"?>
<formControlPr xmlns="http://schemas.microsoft.com/office/spreadsheetml/2009/9/main" objectType="Drop" dropLines="4" dropStyle="combo" dx="15" fmlaLink="Helper!$C$7" fmlaRange="Helper!$A$3:$A$6" noThreeD="1" val="0"/>
</file>

<file path=xl/ctrlProps/ctrlProp6.xml><?xml version="1.0" encoding="utf-8"?>
<formControlPr xmlns="http://schemas.microsoft.com/office/spreadsheetml/2009/9/main" objectType="Drop" dropLines="4" dropStyle="combo" dx="15" fmlaLink="Helper!$C$8" fmlaRange="Helper!$A$3:$A$6" noThreeD="1" val="0"/>
</file>

<file path=xl/ctrlProps/ctrlProp7.xml><?xml version="1.0" encoding="utf-8"?>
<formControlPr xmlns="http://schemas.microsoft.com/office/spreadsheetml/2009/9/main" objectType="Drop" dropLines="4" dropStyle="combo" dx="15" fmlaLink="Helper!$C$9" fmlaRange="Helper!$A$3:$A$6" noThreeD="1" val="0"/>
</file>

<file path=xl/ctrlProps/ctrlProp8.xml><?xml version="1.0" encoding="utf-8"?>
<formControlPr xmlns="http://schemas.microsoft.com/office/spreadsheetml/2009/9/main" objectType="Drop" dropLines="4" dropStyle="combo" dx="15" fmlaLink="Helper!$C$10" fmlaRange="Helper!$A$3:$A$6" noThreeD="1" val="0"/>
</file>

<file path=xl/ctrlProps/ctrlProp9.xml><?xml version="1.0" encoding="utf-8"?>
<formControlPr xmlns="http://schemas.microsoft.com/office/spreadsheetml/2009/9/main" objectType="Drop" dropLines="4" dropStyle="combo" dx="15" fmlaLink="Helper!$C$11" fmlaRange="Helper!$A$3:$A$6" noThreeD="1" val="0"/>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1.wmf"/></Relationships>
</file>

<file path=xl/drawings/_rels/drawing1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_rels/drawing8.xml.rels><?xml version="1.0" encoding="UTF-8" standalone="yes"?>
<Relationships xmlns="http://schemas.openxmlformats.org/package/2006/relationships"><Relationship Id="rId1" Type="http://schemas.openxmlformats.org/officeDocument/2006/relationships/image" Target="../media/image1.wmf"/></Relationships>
</file>

<file path=xl/drawings/_rels/drawing9.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438150</xdr:colOff>
          <xdr:row>10</xdr:row>
          <xdr:rowOff>38100</xdr:rowOff>
        </xdr:from>
        <xdr:to>
          <xdr:col>6</xdr:col>
          <xdr:colOff>266700</xdr:colOff>
          <xdr:row>10</xdr:row>
          <xdr:rowOff>247650</xdr:rowOff>
        </xdr:to>
        <xdr:sp macro="" textlink="">
          <xdr:nvSpPr>
            <xdr:cNvPr id="1029" name="Drop Down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11</xdr:row>
          <xdr:rowOff>28575</xdr:rowOff>
        </xdr:from>
        <xdr:to>
          <xdr:col>6</xdr:col>
          <xdr:colOff>266700</xdr:colOff>
          <xdr:row>11</xdr:row>
          <xdr:rowOff>238125</xdr:rowOff>
        </xdr:to>
        <xdr:sp macro="" textlink="">
          <xdr:nvSpPr>
            <xdr:cNvPr id="1042" name="Drop Down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12</xdr:row>
          <xdr:rowOff>38100</xdr:rowOff>
        </xdr:from>
        <xdr:to>
          <xdr:col>6</xdr:col>
          <xdr:colOff>266700</xdr:colOff>
          <xdr:row>12</xdr:row>
          <xdr:rowOff>247650</xdr:rowOff>
        </xdr:to>
        <xdr:sp macro="" textlink="">
          <xdr:nvSpPr>
            <xdr:cNvPr id="1043" name="Drop Down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13</xdr:row>
          <xdr:rowOff>47625</xdr:rowOff>
        </xdr:from>
        <xdr:to>
          <xdr:col>6</xdr:col>
          <xdr:colOff>266700</xdr:colOff>
          <xdr:row>14</xdr:row>
          <xdr:rowOff>0</xdr:rowOff>
        </xdr:to>
        <xdr:sp macro="" textlink="">
          <xdr:nvSpPr>
            <xdr:cNvPr id="1044" name="Drop Down 20" hidden="1">
              <a:extLst>
                <a:ext uri="{63B3BB69-23CF-44E3-9099-C40C66FF867C}">
                  <a14:compatExt spid="_x0000_s1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14</xdr:row>
          <xdr:rowOff>28575</xdr:rowOff>
        </xdr:from>
        <xdr:to>
          <xdr:col>6</xdr:col>
          <xdr:colOff>266700</xdr:colOff>
          <xdr:row>14</xdr:row>
          <xdr:rowOff>238125</xdr:rowOff>
        </xdr:to>
        <xdr:sp macro="" textlink="">
          <xdr:nvSpPr>
            <xdr:cNvPr id="1045" name="Drop Down 21" hidden="1">
              <a:extLst>
                <a:ext uri="{63B3BB69-23CF-44E3-9099-C40C66FF867C}">
                  <a14:compatExt spid="_x0000_s1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15</xdr:row>
          <xdr:rowOff>47625</xdr:rowOff>
        </xdr:from>
        <xdr:to>
          <xdr:col>6</xdr:col>
          <xdr:colOff>276225</xdr:colOff>
          <xdr:row>16</xdr:row>
          <xdr:rowOff>0</xdr:rowOff>
        </xdr:to>
        <xdr:sp macro="" textlink="">
          <xdr:nvSpPr>
            <xdr:cNvPr id="1046" name="Drop Down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16</xdr:row>
          <xdr:rowOff>47625</xdr:rowOff>
        </xdr:from>
        <xdr:to>
          <xdr:col>6</xdr:col>
          <xdr:colOff>276225</xdr:colOff>
          <xdr:row>17</xdr:row>
          <xdr:rowOff>0</xdr:rowOff>
        </xdr:to>
        <xdr:sp macro="" textlink="">
          <xdr:nvSpPr>
            <xdr:cNvPr id="1047" name="Drop Down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17</xdr:row>
          <xdr:rowOff>47625</xdr:rowOff>
        </xdr:from>
        <xdr:to>
          <xdr:col>6</xdr:col>
          <xdr:colOff>276225</xdr:colOff>
          <xdr:row>18</xdr:row>
          <xdr:rowOff>0</xdr:rowOff>
        </xdr:to>
        <xdr:sp macro="" textlink="">
          <xdr:nvSpPr>
            <xdr:cNvPr id="1048" name="Drop Down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18</xdr:row>
          <xdr:rowOff>28575</xdr:rowOff>
        </xdr:from>
        <xdr:to>
          <xdr:col>6</xdr:col>
          <xdr:colOff>276225</xdr:colOff>
          <xdr:row>18</xdr:row>
          <xdr:rowOff>238125</xdr:rowOff>
        </xdr:to>
        <xdr:sp macro="" textlink="">
          <xdr:nvSpPr>
            <xdr:cNvPr id="1049" name="Drop Down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19</xdr:row>
          <xdr:rowOff>38100</xdr:rowOff>
        </xdr:from>
        <xdr:to>
          <xdr:col>6</xdr:col>
          <xdr:colOff>276225</xdr:colOff>
          <xdr:row>19</xdr:row>
          <xdr:rowOff>247650</xdr:rowOff>
        </xdr:to>
        <xdr:sp macro="" textlink="">
          <xdr:nvSpPr>
            <xdr:cNvPr id="1050" name="Drop Down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20</xdr:row>
          <xdr:rowOff>28575</xdr:rowOff>
        </xdr:from>
        <xdr:to>
          <xdr:col>6</xdr:col>
          <xdr:colOff>276225</xdr:colOff>
          <xdr:row>20</xdr:row>
          <xdr:rowOff>238125</xdr:rowOff>
        </xdr:to>
        <xdr:sp macro="" textlink="">
          <xdr:nvSpPr>
            <xdr:cNvPr id="1051" name="Drop Down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21</xdr:row>
          <xdr:rowOff>28575</xdr:rowOff>
        </xdr:from>
        <xdr:to>
          <xdr:col>6</xdr:col>
          <xdr:colOff>285750</xdr:colOff>
          <xdr:row>21</xdr:row>
          <xdr:rowOff>238125</xdr:rowOff>
        </xdr:to>
        <xdr:sp macro="" textlink="">
          <xdr:nvSpPr>
            <xdr:cNvPr id="1052" name="Drop Down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22</xdr:row>
          <xdr:rowOff>38100</xdr:rowOff>
        </xdr:from>
        <xdr:to>
          <xdr:col>6</xdr:col>
          <xdr:colOff>285750</xdr:colOff>
          <xdr:row>22</xdr:row>
          <xdr:rowOff>247650</xdr:rowOff>
        </xdr:to>
        <xdr:sp macro="" textlink="">
          <xdr:nvSpPr>
            <xdr:cNvPr id="1053" name="Drop Down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23</xdr:row>
          <xdr:rowOff>28575</xdr:rowOff>
        </xdr:from>
        <xdr:to>
          <xdr:col>6</xdr:col>
          <xdr:colOff>285750</xdr:colOff>
          <xdr:row>23</xdr:row>
          <xdr:rowOff>238125</xdr:rowOff>
        </xdr:to>
        <xdr:sp macro="" textlink="">
          <xdr:nvSpPr>
            <xdr:cNvPr id="1054" name="Drop Down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466725</xdr:colOff>
          <xdr:row>24</xdr:row>
          <xdr:rowOff>28575</xdr:rowOff>
        </xdr:from>
        <xdr:to>
          <xdr:col>6</xdr:col>
          <xdr:colOff>295275</xdr:colOff>
          <xdr:row>24</xdr:row>
          <xdr:rowOff>238125</xdr:rowOff>
        </xdr:to>
        <xdr:sp macro="" textlink="">
          <xdr:nvSpPr>
            <xdr:cNvPr id="1055" name="Drop Down 31"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xdr:twoCellAnchor>
    <xdr:from>
      <xdr:col>6</xdr:col>
      <xdr:colOff>28570</xdr:colOff>
      <xdr:row>0</xdr:row>
      <xdr:rowOff>3</xdr:rowOff>
    </xdr:from>
    <xdr:to>
      <xdr:col>11</xdr:col>
      <xdr:colOff>34109</xdr:colOff>
      <xdr:row>2</xdr:row>
      <xdr:rowOff>142397</xdr:rowOff>
    </xdr:to>
    <xdr:pic>
      <xdr:nvPicPr>
        <xdr:cNvPr id="17" name="Grafik 3" descr="ILB_Logo_RG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5320" y="3"/>
          <a:ext cx="2215339" cy="59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104775</xdr:colOff>
      <xdr:row>0</xdr:row>
      <xdr:rowOff>9525</xdr:rowOff>
    </xdr:from>
    <xdr:to>
      <xdr:col>4</xdr:col>
      <xdr:colOff>2417278</xdr:colOff>
      <xdr:row>2</xdr:row>
      <xdr:rowOff>178217</xdr:rowOff>
    </xdr:to>
    <xdr:pic>
      <xdr:nvPicPr>
        <xdr:cNvPr id="2" name="Grafik 3" descr="ILB_Logo_RG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91575" y="9525"/>
          <a:ext cx="2312503" cy="625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9525</xdr:colOff>
      <xdr:row>0</xdr:row>
      <xdr:rowOff>9525</xdr:rowOff>
    </xdr:from>
    <xdr:to>
      <xdr:col>17</xdr:col>
      <xdr:colOff>36028</xdr:colOff>
      <xdr:row>2</xdr:row>
      <xdr:rowOff>178217</xdr:rowOff>
    </xdr:to>
    <xdr:pic>
      <xdr:nvPicPr>
        <xdr:cNvPr id="3" name="Grafik 3" descr="ILB_Logo_RG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72825" y="9525"/>
          <a:ext cx="2312503" cy="625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9525</xdr:colOff>
      <xdr:row>0</xdr:row>
      <xdr:rowOff>171450</xdr:rowOff>
    </xdr:from>
    <xdr:to>
      <xdr:col>18</xdr:col>
      <xdr:colOff>434164</xdr:colOff>
      <xdr:row>4</xdr:row>
      <xdr:rowOff>104294</xdr:rowOff>
    </xdr:to>
    <xdr:pic>
      <xdr:nvPicPr>
        <xdr:cNvPr id="3" name="Grafik 3" descr="ILB_Logo_RG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05800" y="171450"/>
          <a:ext cx="2215339" cy="59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342889</xdr:colOff>
      <xdr:row>0</xdr:row>
      <xdr:rowOff>0</xdr:rowOff>
    </xdr:from>
    <xdr:to>
      <xdr:col>22</xdr:col>
      <xdr:colOff>539356</xdr:colOff>
      <xdr:row>3</xdr:row>
      <xdr:rowOff>145794</xdr:rowOff>
    </xdr:to>
    <xdr:pic>
      <xdr:nvPicPr>
        <xdr:cNvPr id="2" name="Grafik 3" descr="ILB_Logo_RG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2264" y="0"/>
          <a:ext cx="2720592" cy="736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24</xdr:col>
      <xdr:colOff>975079</xdr:colOff>
      <xdr:row>1</xdr:row>
      <xdr:rowOff>134470</xdr:rowOff>
    </xdr:from>
    <xdr:to>
      <xdr:col>46</xdr:col>
      <xdr:colOff>44018</xdr:colOff>
      <xdr:row>7</xdr:row>
      <xdr:rowOff>33615</xdr:rowOff>
    </xdr:to>
    <xdr:pic>
      <xdr:nvPicPr>
        <xdr:cNvPr id="2" name="Grafik 3" descr="ILB_Logo_RG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23726" y="380999"/>
          <a:ext cx="2621204" cy="52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19050</xdr:colOff>
          <xdr:row>12</xdr:row>
          <xdr:rowOff>28575</xdr:rowOff>
        </xdr:from>
        <xdr:to>
          <xdr:col>7</xdr:col>
          <xdr:colOff>9525</xdr:colOff>
          <xdr:row>12</xdr:row>
          <xdr:rowOff>228600</xdr:rowOff>
        </xdr:to>
        <xdr:sp macro="" textlink="">
          <xdr:nvSpPr>
            <xdr:cNvPr id="3076" name="Drop Down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xdr:row>
          <xdr:rowOff>28575</xdr:rowOff>
        </xdr:from>
        <xdr:to>
          <xdr:col>7</xdr:col>
          <xdr:colOff>0</xdr:colOff>
          <xdr:row>15</xdr:row>
          <xdr:rowOff>228600</xdr:rowOff>
        </xdr:to>
        <xdr:sp macro="" textlink="">
          <xdr:nvSpPr>
            <xdr:cNvPr id="3078" name="Drop Down 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xdr:row>
          <xdr:rowOff>28575</xdr:rowOff>
        </xdr:from>
        <xdr:to>
          <xdr:col>7</xdr:col>
          <xdr:colOff>0</xdr:colOff>
          <xdr:row>18</xdr:row>
          <xdr:rowOff>228600</xdr:rowOff>
        </xdr:to>
        <xdr:sp macro="" textlink="">
          <xdr:nvSpPr>
            <xdr:cNvPr id="3079" name="Drop Down 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21</xdr:row>
          <xdr:rowOff>19050</xdr:rowOff>
        </xdr:from>
        <xdr:to>
          <xdr:col>7</xdr:col>
          <xdr:colOff>0</xdr:colOff>
          <xdr:row>21</xdr:row>
          <xdr:rowOff>219075</xdr:rowOff>
        </xdr:to>
        <xdr:sp macro="" textlink="">
          <xdr:nvSpPr>
            <xdr:cNvPr id="3080" name="Drop Down 8" hidden="1">
              <a:extLst>
                <a:ext uri="{63B3BB69-23CF-44E3-9099-C40C66FF867C}">
                  <a14:compatExt spid="_x0000_s3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24</xdr:row>
          <xdr:rowOff>28575</xdr:rowOff>
        </xdr:from>
        <xdr:to>
          <xdr:col>6</xdr:col>
          <xdr:colOff>1381125</xdr:colOff>
          <xdr:row>24</xdr:row>
          <xdr:rowOff>228600</xdr:rowOff>
        </xdr:to>
        <xdr:sp macro="" textlink="">
          <xdr:nvSpPr>
            <xdr:cNvPr id="3081" name="Drop Down 9"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27</xdr:row>
          <xdr:rowOff>19050</xdr:rowOff>
        </xdr:from>
        <xdr:to>
          <xdr:col>7</xdr:col>
          <xdr:colOff>0</xdr:colOff>
          <xdr:row>27</xdr:row>
          <xdr:rowOff>219075</xdr:rowOff>
        </xdr:to>
        <xdr:sp macro="" textlink="">
          <xdr:nvSpPr>
            <xdr:cNvPr id="3082" name="Drop Down 10"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38100</xdr:rowOff>
        </xdr:from>
        <xdr:to>
          <xdr:col>6</xdr:col>
          <xdr:colOff>1381125</xdr:colOff>
          <xdr:row>14</xdr:row>
          <xdr:rowOff>238125</xdr:rowOff>
        </xdr:to>
        <xdr:sp macro="" textlink="">
          <xdr:nvSpPr>
            <xdr:cNvPr id="3100" name="Drop Down 28"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xdr:row>
          <xdr:rowOff>28575</xdr:rowOff>
        </xdr:from>
        <xdr:to>
          <xdr:col>7</xdr:col>
          <xdr:colOff>0</xdr:colOff>
          <xdr:row>17</xdr:row>
          <xdr:rowOff>228600</xdr:rowOff>
        </xdr:to>
        <xdr:sp macro="" textlink="">
          <xdr:nvSpPr>
            <xdr:cNvPr id="3101" name="Drop Down 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xdr:row>
          <xdr:rowOff>19050</xdr:rowOff>
        </xdr:from>
        <xdr:to>
          <xdr:col>7</xdr:col>
          <xdr:colOff>0</xdr:colOff>
          <xdr:row>20</xdr:row>
          <xdr:rowOff>219075</xdr:rowOff>
        </xdr:to>
        <xdr:sp macro="" textlink="">
          <xdr:nvSpPr>
            <xdr:cNvPr id="3102" name="Drop Down 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28575</xdr:rowOff>
        </xdr:from>
        <xdr:to>
          <xdr:col>6</xdr:col>
          <xdr:colOff>1381125</xdr:colOff>
          <xdr:row>23</xdr:row>
          <xdr:rowOff>228600</xdr:rowOff>
        </xdr:to>
        <xdr:sp macro="" textlink="">
          <xdr:nvSpPr>
            <xdr:cNvPr id="3103" name="Drop Down 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26</xdr:row>
          <xdr:rowOff>19050</xdr:rowOff>
        </xdr:from>
        <xdr:to>
          <xdr:col>6</xdr:col>
          <xdr:colOff>1381125</xdr:colOff>
          <xdr:row>26</xdr:row>
          <xdr:rowOff>219075</xdr:rowOff>
        </xdr:to>
        <xdr:sp macro="" textlink="">
          <xdr:nvSpPr>
            <xdr:cNvPr id="3104" name="Drop Down 32" hidden="1">
              <a:extLst>
                <a:ext uri="{63B3BB69-23CF-44E3-9099-C40C66FF867C}">
                  <a14:compatExt spid="_x0000_s3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19050</xdr:rowOff>
        </xdr:from>
        <xdr:to>
          <xdr:col>7</xdr:col>
          <xdr:colOff>9525</xdr:colOff>
          <xdr:row>29</xdr:row>
          <xdr:rowOff>219075</xdr:rowOff>
        </xdr:to>
        <xdr:sp macro="" textlink="">
          <xdr:nvSpPr>
            <xdr:cNvPr id="3105" name="Drop Down 33" hidden="1">
              <a:extLst>
                <a:ext uri="{63B3BB69-23CF-44E3-9099-C40C66FF867C}">
                  <a14:compatExt spid="_x0000_s3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38100</xdr:rowOff>
        </xdr:from>
        <xdr:to>
          <xdr:col>6</xdr:col>
          <xdr:colOff>1381125</xdr:colOff>
          <xdr:row>13</xdr:row>
          <xdr:rowOff>238125</xdr:rowOff>
        </xdr:to>
        <xdr:sp macro="" textlink="">
          <xdr:nvSpPr>
            <xdr:cNvPr id="3117" name="Drop Down 45" hidden="1">
              <a:extLst>
                <a:ext uri="{63B3BB69-23CF-44E3-9099-C40C66FF867C}">
                  <a14:compatExt spid="_x0000_s3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xdr:row>
          <xdr:rowOff>28575</xdr:rowOff>
        </xdr:from>
        <xdr:to>
          <xdr:col>7</xdr:col>
          <xdr:colOff>0</xdr:colOff>
          <xdr:row>16</xdr:row>
          <xdr:rowOff>228600</xdr:rowOff>
        </xdr:to>
        <xdr:sp macro="" textlink="">
          <xdr:nvSpPr>
            <xdr:cNvPr id="3118" name="Drop Down 46" hidden="1">
              <a:extLst>
                <a:ext uri="{63B3BB69-23CF-44E3-9099-C40C66FF867C}">
                  <a14:compatExt spid="_x0000_s3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19</xdr:row>
          <xdr:rowOff>28575</xdr:rowOff>
        </xdr:from>
        <xdr:to>
          <xdr:col>7</xdr:col>
          <xdr:colOff>0</xdr:colOff>
          <xdr:row>19</xdr:row>
          <xdr:rowOff>228600</xdr:rowOff>
        </xdr:to>
        <xdr:sp macro="" textlink="">
          <xdr:nvSpPr>
            <xdr:cNvPr id="3119" name="Drop Down 47" hidden="1">
              <a:extLst>
                <a:ext uri="{63B3BB69-23CF-44E3-9099-C40C66FF867C}">
                  <a14:compatExt spid="_x0000_s3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22</xdr:row>
          <xdr:rowOff>28575</xdr:rowOff>
        </xdr:from>
        <xdr:to>
          <xdr:col>7</xdr:col>
          <xdr:colOff>0</xdr:colOff>
          <xdr:row>22</xdr:row>
          <xdr:rowOff>228600</xdr:rowOff>
        </xdr:to>
        <xdr:sp macro="" textlink="">
          <xdr:nvSpPr>
            <xdr:cNvPr id="3120" name="Drop Down 48" hidden="1">
              <a:extLst>
                <a:ext uri="{63B3BB69-23CF-44E3-9099-C40C66FF867C}">
                  <a14:compatExt spid="_x0000_s3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25</xdr:row>
          <xdr:rowOff>19050</xdr:rowOff>
        </xdr:from>
        <xdr:to>
          <xdr:col>7</xdr:col>
          <xdr:colOff>0</xdr:colOff>
          <xdr:row>25</xdr:row>
          <xdr:rowOff>219075</xdr:rowOff>
        </xdr:to>
        <xdr:sp macro="" textlink="">
          <xdr:nvSpPr>
            <xdr:cNvPr id="3121" name="Drop Down 49" hidden="1">
              <a:extLst>
                <a:ext uri="{63B3BB69-23CF-44E3-9099-C40C66FF867C}">
                  <a14:compatExt spid="_x0000_s3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28</xdr:row>
          <xdr:rowOff>0</xdr:rowOff>
        </xdr:from>
        <xdr:to>
          <xdr:col>7</xdr:col>
          <xdr:colOff>0</xdr:colOff>
          <xdr:row>28</xdr:row>
          <xdr:rowOff>200025</xdr:rowOff>
        </xdr:to>
        <xdr:sp macro="" textlink="">
          <xdr:nvSpPr>
            <xdr:cNvPr id="3122" name="Drop Down 50" hidden="1">
              <a:extLst>
                <a:ext uri="{63B3BB69-23CF-44E3-9099-C40C66FF867C}">
                  <a14:compatExt spid="_x0000_s3122"/>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7</xdr:col>
      <xdr:colOff>200025</xdr:colOff>
      <xdr:row>0</xdr:row>
      <xdr:rowOff>0</xdr:rowOff>
    </xdr:from>
    <xdr:to>
      <xdr:col>8</xdr:col>
      <xdr:colOff>695325</xdr:colOff>
      <xdr:row>3</xdr:row>
      <xdr:rowOff>18569</xdr:rowOff>
    </xdr:to>
    <xdr:pic>
      <xdr:nvPicPr>
        <xdr:cNvPr id="2" name="Grafik 3" descr="ILB_Logo_RG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86875" y="0"/>
          <a:ext cx="2209800" cy="59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209550</xdr:colOff>
      <xdr:row>0</xdr:row>
      <xdr:rowOff>0</xdr:rowOff>
    </xdr:from>
    <xdr:to>
      <xdr:col>9</xdr:col>
      <xdr:colOff>0</xdr:colOff>
      <xdr:row>3</xdr:row>
      <xdr:rowOff>28094</xdr:rowOff>
    </xdr:to>
    <xdr:pic>
      <xdr:nvPicPr>
        <xdr:cNvPr id="3" name="Grafik 3" descr="ILB_Logo_RG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0"/>
          <a:ext cx="2209800" cy="59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190500</xdr:colOff>
      <xdr:row>0</xdr:row>
      <xdr:rowOff>38100</xdr:rowOff>
    </xdr:from>
    <xdr:to>
      <xdr:col>12</xdr:col>
      <xdr:colOff>25355</xdr:colOff>
      <xdr:row>3</xdr:row>
      <xdr:rowOff>76714</xdr:rowOff>
    </xdr:to>
    <xdr:pic>
      <xdr:nvPicPr>
        <xdr:cNvPr id="2" name="Grafik 3" descr="ILB_Logo_RG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29750" y="38100"/>
          <a:ext cx="2254205" cy="61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533400</xdr:colOff>
      <xdr:row>0</xdr:row>
      <xdr:rowOff>47625</xdr:rowOff>
    </xdr:from>
    <xdr:to>
      <xdr:col>7</xdr:col>
      <xdr:colOff>1372614</xdr:colOff>
      <xdr:row>3</xdr:row>
      <xdr:rowOff>86239</xdr:rowOff>
    </xdr:to>
    <xdr:pic>
      <xdr:nvPicPr>
        <xdr:cNvPr id="4" name="Grafik 3" descr="ILB_Logo_RG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3325" y="47625"/>
          <a:ext cx="2258439" cy="61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1666873</xdr:colOff>
      <xdr:row>0</xdr:row>
      <xdr:rowOff>1</xdr:rowOff>
    </xdr:from>
    <xdr:to>
      <xdr:col>6</xdr:col>
      <xdr:colOff>16593</xdr:colOff>
      <xdr:row>3</xdr:row>
      <xdr:rowOff>20559</xdr:rowOff>
    </xdr:to>
    <xdr:pic>
      <xdr:nvPicPr>
        <xdr:cNvPr id="2" name="Grafik 3" descr="ILB_Logo_RG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498" y="1"/>
          <a:ext cx="2293070" cy="620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3" Type="http://schemas.openxmlformats.org/officeDocument/2006/relationships/vmlDrawing" Target="../drawings/vmlDrawing2.v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 Type="http://schemas.openxmlformats.org/officeDocument/2006/relationships/drawing" Target="../drawings/drawing4.xml"/><Relationship Id="rId16" Type="http://schemas.openxmlformats.org/officeDocument/2006/relationships/ctrlProp" Target="../ctrlProps/ctrlProp28.xml"/><Relationship Id="rId20" Type="http://schemas.openxmlformats.org/officeDocument/2006/relationships/ctrlProp" Target="../ctrlProps/ctrlProp3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7"/>
  <sheetViews>
    <sheetView workbookViewId="0">
      <selection activeCell="J28" sqref="J28"/>
    </sheetView>
  </sheetViews>
  <sheetFormatPr baseColWidth="10" defaultRowHeight="15" x14ac:dyDescent="0.25"/>
  <cols>
    <col min="1" max="1" width="15.85546875" customWidth="1"/>
    <col min="3" max="3" width="9.42578125" customWidth="1"/>
  </cols>
  <sheetData>
    <row r="2" spans="1:5" x14ac:dyDescent="0.25">
      <c r="A2" s="40" t="s">
        <v>56</v>
      </c>
      <c r="B2" s="40" t="s">
        <v>57</v>
      </c>
      <c r="C2" s="40" t="s">
        <v>73</v>
      </c>
      <c r="D2" s="40" t="s">
        <v>74</v>
      </c>
      <c r="E2" s="40" t="s">
        <v>75</v>
      </c>
    </row>
    <row r="3" spans="1:5" x14ac:dyDescent="0.25">
      <c r="B3" t="s">
        <v>58</v>
      </c>
      <c r="C3" s="27">
        <v>1</v>
      </c>
      <c r="D3">
        <f>INDEX($A$3:$A$6,C3)</f>
        <v>0</v>
      </c>
      <c r="E3">
        <v>1</v>
      </c>
    </row>
    <row r="4" spans="1:5" x14ac:dyDescent="0.25">
      <c r="A4" t="s">
        <v>23</v>
      </c>
      <c r="B4" t="s">
        <v>59</v>
      </c>
      <c r="C4" s="27">
        <v>1</v>
      </c>
      <c r="D4">
        <f t="shared" ref="D4:D17" si="0">INDEX($A$3:$A$6,C4)</f>
        <v>0</v>
      </c>
      <c r="E4">
        <v>2</v>
      </c>
    </row>
    <row r="5" spans="1:5" x14ac:dyDescent="0.25">
      <c r="A5" t="s">
        <v>24</v>
      </c>
      <c r="B5" t="s">
        <v>60</v>
      </c>
      <c r="C5" s="27">
        <v>1</v>
      </c>
      <c r="D5">
        <f t="shared" si="0"/>
        <v>0</v>
      </c>
      <c r="E5">
        <v>3</v>
      </c>
    </row>
    <row r="6" spans="1:5" x14ac:dyDescent="0.25">
      <c r="A6" t="s">
        <v>25</v>
      </c>
      <c r="B6" t="s">
        <v>61</v>
      </c>
      <c r="C6" s="27">
        <v>1</v>
      </c>
      <c r="D6">
        <f t="shared" si="0"/>
        <v>0</v>
      </c>
      <c r="E6">
        <v>4</v>
      </c>
    </row>
    <row r="7" spans="1:5" x14ac:dyDescent="0.25">
      <c r="B7" t="s">
        <v>62</v>
      </c>
      <c r="C7" s="27">
        <v>1</v>
      </c>
      <c r="D7">
        <f t="shared" si="0"/>
        <v>0</v>
      </c>
      <c r="E7">
        <v>5</v>
      </c>
    </row>
    <row r="8" spans="1:5" x14ac:dyDescent="0.25">
      <c r="B8" t="s">
        <v>63</v>
      </c>
      <c r="C8" s="27">
        <v>1</v>
      </c>
      <c r="D8">
        <f t="shared" si="0"/>
        <v>0</v>
      </c>
      <c r="E8">
        <v>6</v>
      </c>
    </row>
    <row r="9" spans="1:5" x14ac:dyDescent="0.25">
      <c r="B9" t="s">
        <v>64</v>
      </c>
      <c r="C9" s="27">
        <v>1</v>
      </c>
      <c r="D9">
        <f t="shared" si="0"/>
        <v>0</v>
      </c>
      <c r="E9">
        <v>7</v>
      </c>
    </row>
    <row r="10" spans="1:5" x14ac:dyDescent="0.25">
      <c r="B10" t="s">
        <v>65</v>
      </c>
      <c r="C10" s="27">
        <v>1</v>
      </c>
      <c r="D10">
        <f t="shared" si="0"/>
        <v>0</v>
      </c>
      <c r="E10">
        <v>8</v>
      </c>
    </row>
    <row r="11" spans="1:5" x14ac:dyDescent="0.25">
      <c r="B11" t="s">
        <v>66</v>
      </c>
      <c r="C11" s="27">
        <v>1</v>
      </c>
      <c r="D11">
        <f t="shared" si="0"/>
        <v>0</v>
      </c>
      <c r="E11">
        <v>9</v>
      </c>
    </row>
    <row r="12" spans="1:5" x14ac:dyDescent="0.25">
      <c r="B12" t="s">
        <v>67</v>
      </c>
      <c r="C12" s="27">
        <v>1</v>
      </c>
      <c r="D12">
        <f t="shared" si="0"/>
        <v>0</v>
      </c>
      <c r="E12">
        <v>10</v>
      </c>
    </row>
    <row r="13" spans="1:5" x14ac:dyDescent="0.25">
      <c r="B13" t="s">
        <v>68</v>
      </c>
      <c r="C13" s="27">
        <v>1</v>
      </c>
      <c r="D13">
        <f t="shared" si="0"/>
        <v>0</v>
      </c>
      <c r="E13">
        <v>11</v>
      </c>
    </row>
    <row r="14" spans="1:5" x14ac:dyDescent="0.25">
      <c r="B14" t="s">
        <v>69</v>
      </c>
      <c r="C14" s="27">
        <v>1</v>
      </c>
      <c r="D14">
        <f t="shared" si="0"/>
        <v>0</v>
      </c>
      <c r="E14">
        <v>12</v>
      </c>
    </row>
    <row r="15" spans="1:5" x14ac:dyDescent="0.25">
      <c r="B15" t="s">
        <v>70</v>
      </c>
      <c r="C15" s="27">
        <v>1</v>
      </c>
      <c r="D15">
        <f t="shared" si="0"/>
        <v>0</v>
      </c>
      <c r="E15">
        <v>13</v>
      </c>
    </row>
    <row r="16" spans="1:5" x14ac:dyDescent="0.25">
      <c r="B16" t="s">
        <v>71</v>
      </c>
      <c r="C16" s="27">
        <v>1</v>
      </c>
      <c r="D16">
        <f t="shared" si="0"/>
        <v>0</v>
      </c>
      <c r="E16">
        <v>14</v>
      </c>
    </row>
    <row r="17" spans="1:9" x14ac:dyDescent="0.25">
      <c r="B17" t="s">
        <v>72</v>
      </c>
      <c r="C17" s="27">
        <v>1</v>
      </c>
      <c r="D17">
        <f t="shared" si="0"/>
        <v>0</v>
      </c>
      <c r="E17">
        <v>15</v>
      </c>
    </row>
    <row r="19" spans="1:9" x14ac:dyDescent="0.25">
      <c r="A19" s="40" t="s">
        <v>146</v>
      </c>
      <c r="B19" s="40"/>
      <c r="C19" s="313" t="s">
        <v>73</v>
      </c>
      <c r="D19" s="310" t="s">
        <v>147</v>
      </c>
      <c r="E19" s="306" t="s">
        <v>148</v>
      </c>
      <c r="F19" s="304" t="s">
        <v>151</v>
      </c>
      <c r="G19" s="40" t="s">
        <v>150</v>
      </c>
      <c r="H19" s="301" t="s">
        <v>149</v>
      </c>
    </row>
    <row r="20" spans="1:9" x14ac:dyDescent="0.25">
      <c r="A20" s="318" t="s">
        <v>152</v>
      </c>
      <c r="C20" s="308">
        <v>7</v>
      </c>
      <c r="D20" s="311">
        <v>10968</v>
      </c>
      <c r="E20" s="307"/>
      <c r="F20" s="305">
        <f>G20+INDEX($D$20:$D$26,C20)+G20*INDEX($E$20:$E$26,C20)</f>
        <v>0</v>
      </c>
      <c r="G20" s="302">
        <f>'Ermittlung Personalausgaben '!M13</f>
        <v>0</v>
      </c>
      <c r="H20" s="303">
        <f>F20-G20</f>
        <v>0</v>
      </c>
    </row>
    <row r="21" spans="1:9" x14ac:dyDescent="0.25">
      <c r="A21" s="319" t="s">
        <v>153</v>
      </c>
      <c r="B21" s="300"/>
      <c r="C21" s="308">
        <v>7</v>
      </c>
      <c r="D21" s="311"/>
      <c r="E21" s="314">
        <v>0.17599999999999999</v>
      </c>
      <c r="F21" s="305">
        <f t="shared" ref="F21:F37" si="1">G21+INDEX($D$20:$D$26,C21)+G21*INDEX($E$20:$E$26,C21)</f>
        <v>0</v>
      </c>
      <c r="G21" s="302">
        <f>'Ermittlung Personalausgaben '!M14</f>
        <v>0</v>
      </c>
      <c r="H21" s="303">
        <f t="shared" ref="H21:H37" si="2">F21-G21</f>
        <v>0</v>
      </c>
      <c r="I21" t="s">
        <v>171</v>
      </c>
    </row>
    <row r="22" spans="1:9" x14ac:dyDescent="0.25">
      <c r="A22" s="319" t="s">
        <v>154</v>
      </c>
      <c r="C22" s="308">
        <v>7</v>
      </c>
      <c r="D22" s="311"/>
      <c r="E22" s="314">
        <v>0.193</v>
      </c>
      <c r="F22" s="305">
        <f t="shared" si="1"/>
        <v>0</v>
      </c>
      <c r="G22" s="302">
        <f>'Ermittlung Personalausgaben '!M15</f>
        <v>0</v>
      </c>
      <c r="H22" s="303">
        <f t="shared" si="2"/>
        <v>0</v>
      </c>
      <c r="I22" t="s">
        <v>172</v>
      </c>
    </row>
    <row r="23" spans="1:9" x14ac:dyDescent="0.25">
      <c r="A23" s="319" t="s">
        <v>155</v>
      </c>
      <c r="C23" s="308">
        <v>7</v>
      </c>
      <c r="D23" s="311"/>
      <c r="E23" s="314">
        <v>9.4E-2</v>
      </c>
      <c r="F23" s="305">
        <f t="shared" si="1"/>
        <v>0</v>
      </c>
      <c r="G23" s="302">
        <f>'Ermittlung Personalausgaben '!M16</f>
        <v>0</v>
      </c>
      <c r="H23" s="303">
        <f t="shared" si="2"/>
        <v>0</v>
      </c>
    </row>
    <row r="24" spans="1:9" x14ac:dyDescent="0.25">
      <c r="A24" s="319" t="s">
        <v>156</v>
      </c>
      <c r="C24" s="308">
        <v>7</v>
      </c>
      <c r="D24" s="311">
        <v>0</v>
      </c>
      <c r="E24" s="314">
        <v>0</v>
      </c>
      <c r="F24" s="305">
        <f t="shared" si="1"/>
        <v>0</v>
      </c>
      <c r="G24" s="302">
        <f>'Ermittlung Personalausgaben '!M17</f>
        <v>0</v>
      </c>
      <c r="H24" s="303">
        <f t="shared" si="2"/>
        <v>0</v>
      </c>
    </row>
    <row r="25" spans="1:9" x14ac:dyDescent="0.25">
      <c r="A25" s="320" t="s">
        <v>157</v>
      </c>
      <c r="C25" s="308">
        <v>7</v>
      </c>
      <c r="D25" s="312"/>
      <c r="E25" s="315">
        <v>0.28000000000000003</v>
      </c>
      <c r="F25" s="305">
        <f t="shared" si="1"/>
        <v>0</v>
      </c>
      <c r="G25" s="302">
        <f>'Ermittlung Personalausgaben '!M18</f>
        <v>0</v>
      </c>
      <c r="H25" s="303">
        <f t="shared" si="2"/>
        <v>0</v>
      </c>
    </row>
    <row r="26" spans="1:9" x14ac:dyDescent="0.25">
      <c r="C26" s="308">
        <v>7</v>
      </c>
      <c r="D26" s="302"/>
      <c r="E26" s="302"/>
      <c r="F26" s="305">
        <f t="shared" si="1"/>
        <v>0</v>
      </c>
      <c r="G26" s="302">
        <f>'Ermittlung Personalausgaben '!M19</f>
        <v>0</v>
      </c>
      <c r="H26" s="303">
        <f t="shared" si="2"/>
        <v>0</v>
      </c>
    </row>
    <row r="27" spans="1:9" x14ac:dyDescent="0.25">
      <c r="C27" s="308">
        <v>7</v>
      </c>
      <c r="D27" s="302"/>
      <c r="E27" s="302"/>
      <c r="F27" s="305">
        <f t="shared" si="1"/>
        <v>0</v>
      </c>
      <c r="G27" s="302">
        <f>'Ermittlung Personalausgaben '!M20</f>
        <v>0</v>
      </c>
      <c r="H27" s="303">
        <f t="shared" si="2"/>
        <v>0</v>
      </c>
    </row>
    <row r="28" spans="1:9" x14ac:dyDescent="0.25">
      <c r="C28" s="308">
        <v>7</v>
      </c>
      <c r="D28" s="302"/>
      <c r="E28" s="302"/>
      <c r="F28" s="305">
        <f t="shared" si="1"/>
        <v>0</v>
      </c>
      <c r="G28" s="302">
        <f>'Ermittlung Personalausgaben '!M21</f>
        <v>0</v>
      </c>
      <c r="H28" s="303">
        <f t="shared" si="2"/>
        <v>0</v>
      </c>
    </row>
    <row r="29" spans="1:9" x14ac:dyDescent="0.25">
      <c r="C29" s="308">
        <v>7</v>
      </c>
      <c r="D29" s="302"/>
      <c r="E29" s="302"/>
      <c r="F29" s="305">
        <f t="shared" si="1"/>
        <v>0</v>
      </c>
      <c r="G29" s="302">
        <f>'Ermittlung Personalausgaben '!M22</f>
        <v>0</v>
      </c>
      <c r="H29" s="303">
        <f t="shared" si="2"/>
        <v>0</v>
      </c>
    </row>
    <row r="30" spans="1:9" x14ac:dyDescent="0.25">
      <c r="C30" s="308">
        <v>7</v>
      </c>
      <c r="D30" s="302"/>
      <c r="E30" s="302"/>
      <c r="F30" s="305">
        <f t="shared" si="1"/>
        <v>0</v>
      </c>
      <c r="G30" s="302">
        <f>'Ermittlung Personalausgaben '!M23</f>
        <v>0</v>
      </c>
      <c r="H30" s="303">
        <f t="shared" si="2"/>
        <v>0</v>
      </c>
    </row>
    <row r="31" spans="1:9" x14ac:dyDescent="0.25">
      <c r="C31" s="308">
        <v>7</v>
      </c>
      <c r="D31" s="302"/>
      <c r="E31" s="302"/>
      <c r="F31" s="305">
        <f t="shared" si="1"/>
        <v>0</v>
      </c>
      <c r="G31" s="302">
        <f>'Ermittlung Personalausgaben '!M24</f>
        <v>0</v>
      </c>
      <c r="H31" s="303">
        <f t="shared" si="2"/>
        <v>0</v>
      </c>
    </row>
    <row r="32" spans="1:9" x14ac:dyDescent="0.25">
      <c r="C32" s="308">
        <v>7</v>
      </c>
      <c r="D32" s="302">
        <v>7</v>
      </c>
      <c r="E32" s="302"/>
      <c r="F32" s="305">
        <f t="shared" si="1"/>
        <v>0</v>
      </c>
      <c r="G32" s="302">
        <f>'Ermittlung Personalausgaben '!M25</f>
        <v>0</v>
      </c>
      <c r="H32" s="303">
        <f t="shared" si="2"/>
        <v>0</v>
      </c>
    </row>
    <row r="33" spans="3:8" x14ac:dyDescent="0.25">
      <c r="C33" s="308">
        <v>7</v>
      </c>
      <c r="D33" s="302"/>
      <c r="E33" s="302"/>
      <c r="F33" s="305">
        <f t="shared" si="1"/>
        <v>0</v>
      </c>
      <c r="G33" s="302">
        <f>'Ermittlung Personalausgaben '!M26</f>
        <v>0</v>
      </c>
      <c r="H33" s="303">
        <f t="shared" si="2"/>
        <v>0</v>
      </c>
    </row>
    <row r="34" spans="3:8" x14ac:dyDescent="0.25">
      <c r="C34" s="308">
        <v>7</v>
      </c>
      <c r="D34" s="302"/>
      <c r="E34" s="302"/>
      <c r="F34" s="305">
        <f t="shared" si="1"/>
        <v>0</v>
      </c>
      <c r="G34" s="302">
        <f>'Ermittlung Personalausgaben '!M27</f>
        <v>0</v>
      </c>
      <c r="H34" s="303">
        <f t="shared" si="2"/>
        <v>0</v>
      </c>
    </row>
    <row r="35" spans="3:8" x14ac:dyDescent="0.25">
      <c r="C35" s="308">
        <v>7</v>
      </c>
      <c r="D35" s="302"/>
      <c r="E35" s="302"/>
      <c r="F35" s="305">
        <f t="shared" si="1"/>
        <v>0</v>
      </c>
      <c r="G35" s="302">
        <f>'Ermittlung Personalausgaben '!M28</f>
        <v>0</v>
      </c>
      <c r="H35" s="303">
        <f t="shared" si="2"/>
        <v>0</v>
      </c>
    </row>
    <row r="36" spans="3:8" x14ac:dyDescent="0.25">
      <c r="C36" s="308">
        <v>7</v>
      </c>
      <c r="D36" s="302"/>
      <c r="E36" s="302"/>
      <c r="F36" s="305">
        <f t="shared" si="1"/>
        <v>0</v>
      </c>
      <c r="G36" s="302">
        <f>'Ermittlung Personalausgaben '!M29</f>
        <v>0</v>
      </c>
      <c r="H36" s="303">
        <f t="shared" si="2"/>
        <v>0</v>
      </c>
    </row>
    <row r="37" spans="3:8" x14ac:dyDescent="0.25">
      <c r="C37" s="309">
        <v>7</v>
      </c>
      <c r="D37" s="302"/>
      <c r="E37" s="302"/>
      <c r="F37" s="305">
        <f t="shared" si="1"/>
        <v>0</v>
      </c>
      <c r="G37" s="302">
        <f>'Ermittlung Personalausgaben '!M30</f>
        <v>0</v>
      </c>
      <c r="H37" s="303">
        <f t="shared" si="2"/>
        <v>0</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X36"/>
  <sheetViews>
    <sheetView showGridLines="0" zoomScaleNormal="100" zoomScaleSheetLayoutView="120" workbookViewId="0">
      <selection activeCell="B10" sqref="B10"/>
    </sheetView>
  </sheetViews>
  <sheetFormatPr baseColWidth="10" defaultRowHeight="14.25" x14ac:dyDescent="0.2"/>
  <cols>
    <col min="1" max="1" width="4.85546875" style="2" customWidth="1"/>
    <col min="2" max="3" width="41.7109375" style="5" customWidth="1"/>
    <col min="4" max="4" width="15.28515625" style="5" customWidth="1"/>
    <col min="5" max="5" width="46.85546875" style="5" customWidth="1"/>
    <col min="6" max="6" width="12.28515625" style="5" customWidth="1"/>
    <col min="7" max="7" width="11.42578125" style="5"/>
    <col min="8" max="23" width="0" style="5" hidden="1" customWidth="1"/>
    <col min="24" max="16384" width="11.42578125" style="5"/>
  </cols>
  <sheetData>
    <row r="1" spans="1:16378" s="241" customFormat="1" ht="22.35" customHeight="1" x14ac:dyDescent="0.3">
      <c r="A1" s="159" t="s">
        <v>112</v>
      </c>
    </row>
    <row r="2" spans="1:16378" ht="15.75" x14ac:dyDescent="0.25">
      <c r="A2" s="164" t="s">
        <v>99</v>
      </c>
    </row>
    <row r="3" spans="1:16378" ht="9.9499999999999993" customHeight="1" x14ac:dyDescent="0.2"/>
    <row r="4" spans="1:16378" s="240" customFormat="1" ht="14.1" customHeight="1" x14ac:dyDescent="0.25">
      <c r="A4" s="460" t="s">
        <v>42</v>
      </c>
      <c r="B4" s="461"/>
      <c r="C4" s="245">
        <f>'Planung der Arbeitspakete'!C4:G4</f>
        <v>0</v>
      </c>
    </row>
    <row r="5" spans="1:16378" s="160" customFormat="1" ht="4.5" customHeight="1" x14ac:dyDescent="0.25">
      <c r="A5" s="208"/>
      <c r="B5" s="209"/>
      <c r="D5" s="239"/>
      <c r="E5" s="239"/>
      <c r="F5" s="239"/>
      <c r="I5" s="207"/>
      <c r="J5" s="207"/>
      <c r="K5" s="207"/>
      <c r="L5" s="207"/>
      <c r="M5" s="207"/>
      <c r="N5" s="207"/>
      <c r="O5" s="207"/>
      <c r="P5" s="207"/>
      <c r="Q5" s="207"/>
      <c r="R5" s="207"/>
      <c r="S5" s="207"/>
      <c r="T5" s="207"/>
      <c r="U5" s="207"/>
      <c r="V5" s="207"/>
      <c r="W5" s="207"/>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row>
    <row r="6" spans="1:16378" s="210" customFormat="1" ht="14.1" customHeight="1" x14ac:dyDescent="0.25">
      <c r="A6" s="231" t="s">
        <v>105</v>
      </c>
      <c r="B6" s="232"/>
      <c r="H6" s="199" t="s">
        <v>116</v>
      </c>
      <c r="I6" s="9"/>
      <c r="J6" s="9"/>
      <c r="K6" s="9"/>
      <c r="L6" s="9"/>
      <c r="M6" s="9"/>
      <c r="N6" s="9"/>
      <c r="O6" s="9"/>
      <c r="P6" s="9"/>
      <c r="Q6" s="9"/>
      <c r="R6" s="9"/>
      <c r="S6" s="9"/>
      <c r="T6" s="9"/>
      <c r="U6" s="9"/>
      <c r="V6" s="9"/>
      <c r="W6" s="9"/>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row>
    <row r="7" spans="1:16378" s="248" customFormat="1" ht="12.75" customHeight="1" x14ac:dyDescent="0.2">
      <c r="A7" s="246" t="s">
        <v>96</v>
      </c>
      <c r="B7" s="247"/>
      <c r="H7" s="278" t="s">
        <v>126</v>
      </c>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row>
    <row r="8" spans="1:16378" s="160" customFormat="1" ht="4.5" customHeight="1" x14ac:dyDescent="0.2">
      <c r="A8" s="163"/>
      <c r="H8" s="5"/>
      <c r="I8" s="5"/>
      <c r="J8" s="5"/>
      <c r="K8" s="5"/>
      <c r="L8" s="5"/>
      <c r="M8" s="5"/>
      <c r="N8" s="5"/>
      <c r="O8" s="5"/>
      <c r="P8" s="5"/>
      <c r="Q8" s="5"/>
      <c r="R8" s="5"/>
      <c r="S8" s="5"/>
      <c r="T8" s="5"/>
      <c r="U8" s="5"/>
      <c r="V8" s="5"/>
      <c r="W8" s="5"/>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row>
    <row r="9" spans="1:16378" s="17" customFormat="1" ht="54.95" customHeight="1" x14ac:dyDescent="0.2">
      <c r="A9" s="82" t="s">
        <v>27</v>
      </c>
      <c r="B9" s="83" t="s">
        <v>95</v>
      </c>
      <c r="C9" s="83" t="s">
        <v>11</v>
      </c>
      <c r="D9" s="82" t="s">
        <v>10</v>
      </c>
      <c r="E9" s="82" t="s">
        <v>107</v>
      </c>
      <c r="F9" s="82" t="s">
        <v>113</v>
      </c>
      <c r="H9" s="276" t="s">
        <v>127</v>
      </c>
      <c r="I9" s="281">
        <f>'Aufteilung PM auf AP'!E11</f>
        <v>1</v>
      </c>
      <c r="J9" s="281" t="str">
        <f>'Aufteilung PM auf AP'!F11</f>
        <v/>
      </c>
      <c r="K9" s="281" t="str">
        <f>'Aufteilung PM auf AP'!G11</f>
        <v/>
      </c>
      <c r="L9" s="281" t="str">
        <f>'Aufteilung PM auf AP'!H11</f>
        <v/>
      </c>
      <c r="M9" s="281" t="str">
        <f>'Aufteilung PM auf AP'!I11</f>
        <v/>
      </c>
      <c r="N9" s="281" t="str">
        <f>'Aufteilung PM auf AP'!J11</f>
        <v/>
      </c>
      <c r="O9" s="281" t="str">
        <f>'Aufteilung PM auf AP'!K11</f>
        <v/>
      </c>
      <c r="P9" s="281" t="str">
        <f>'Aufteilung PM auf AP'!L11</f>
        <v/>
      </c>
      <c r="Q9" s="281" t="str">
        <f>'Aufteilung PM auf AP'!M11</f>
        <v/>
      </c>
      <c r="R9" s="281" t="str">
        <f>'Aufteilung PM auf AP'!N11</f>
        <v/>
      </c>
      <c r="S9" s="281" t="str">
        <f>'Aufteilung PM auf AP'!O11</f>
        <v/>
      </c>
      <c r="T9" s="281" t="str">
        <f>'Aufteilung PM auf AP'!P11</f>
        <v/>
      </c>
      <c r="U9" s="281" t="str">
        <f>'Aufteilung PM auf AP'!Q11</f>
        <v/>
      </c>
      <c r="V9" s="281" t="str">
        <f>'Aufteilung PM auf AP'!R11</f>
        <v/>
      </c>
      <c r="W9" s="281" t="str">
        <f>'Aufteilung PM auf AP'!S11</f>
        <v/>
      </c>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row>
    <row r="10" spans="1:16378" s="10" customFormat="1" ht="12.75" x14ac:dyDescent="0.2">
      <c r="A10" s="84">
        <v>1</v>
      </c>
      <c r="B10" s="335"/>
      <c r="C10" s="335"/>
      <c r="D10" s="14"/>
      <c r="E10" s="16"/>
      <c r="F10" s="15"/>
      <c r="G10" s="289" t="str">
        <f>IF(ISBLANK(D10),"",IF(INDEX(Helper!$D$3:$D$17,D10)="Markt","","Fehler: AP nicht Markt!"))</f>
        <v/>
      </c>
      <c r="H10" s="277" t="s">
        <v>118</v>
      </c>
      <c r="I10" s="287">
        <f>SUMIF($D$10:$D$29,I9,$E$10:$E$29)</f>
        <v>0</v>
      </c>
      <c r="J10" s="287">
        <f t="shared" ref="J10:W10" si="0">SUMIF($D$10:$D$29,J9,$E$10:$E$29)</f>
        <v>0</v>
      </c>
      <c r="K10" s="287">
        <f t="shared" si="0"/>
        <v>0</v>
      </c>
      <c r="L10" s="287">
        <f t="shared" si="0"/>
        <v>0</v>
      </c>
      <c r="M10" s="287">
        <f t="shared" si="0"/>
        <v>0</v>
      </c>
      <c r="N10" s="287">
        <f t="shared" si="0"/>
        <v>0</v>
      </c>
      <c r="O10" s="287">
        <f t="shared" si="0"/>
        <v>0</v>
      </c>
      <c r="P10" s="287">
        <f t="shared" si="0"/>
        <v>0</v>
      </c>
      <c r="Q10" s="287">
        <f t="shared" si="0"/>
        <v>0</v>
      </c>
      <c r="R10" s="287">
        <f t="shared" si="0"/>
        <v>0</v>
      </c>
      <c r="S10" s="287">
        <f t="shared" si="0"/>
        <v>0</v>
      </c>
      <c r="T10" s="287">
        <f t="shared" si="0"/>
        <v>0</v>
      </c>
      <c r="U10" s="287">
        <f t="shared" si="0"/>
        <v>0</v>
      </c>
      <c r="V10" s="287">
        <f t="shared" si="0"/>
        <v>0</v>
      </c>
      <c r="W10" s="287">
        <f t="shared" si="0"/>
        <v>0</v>
      </c>
    </row>
    <row r="11" spans="1:16378" s="10" customFormat="1" ht="12.75" x14ac:dyDescent="0.2">
      <c r="A11" s="84">
        <v>2</v>
      </c>
      <c r="B11" s="335"/>
      <c r="C11" s="335"/>
      <c r="D11" s="14"/>
      <c r="E11" s="16"/>
      <c r="F11" s="15"/>
      <c r="G11" s="289" t="str">
        <f>IF(ISBLANK(D11),"",IF(INDEX(Helper!$D$3:$D$17,D11)="Markt","","Fehler: AP nicht Markt!"))</f>
        <v/>
      </c>
    </row>
    <row r="12" spans="1:16378" s="10" customFormat="1" ht="12.75" x14ac:dyDescent="0.2">
      <c r="A12" s="84">
        <v>3</v>
      </c>
      <c r="B12" s="335"/>
      <c r="C12" s="335"/>
      <c r="D12" s="14"/>
      <c r="E12" s="16"/>
      <c r="F12" s="15"/>
      <c r="G12" s="289" t="str">
        <f>IF(ISBLANK(D12),"",IF(INDEX(Helper!$D$3:$D$17,D12)="Markt","","Fehler: AP nicht Markt!"))</f>
        <v/>
      </c>
    </row>
    <row r="13" spans="1:16378" s="10" customFormat="1" ht="12.75" x14ac:dyDescent="0.2">
      <c r="A13" s="84">
        <v>4</v>
      </c>
      <c r="B13" s="335"/>
      <c r="C13" s="335"/>
      <c r="D13" s="14"/>
      <c r="E13" s="16"/>
      <c r="F13" s="15"/>
      <c r="G13" s="289" t="str">
        <f>IF(ISBLANK(D13),"",IF(INDEX(Helper!$D$3:$D$17,D13)="Markt","","Fehler: AP nicht Markt!"))</f>
        <v/>
      </c>
    </row>
    <row r="14" spans="1:16378" s="10" customFormat="1" ht="12.75" x14ac:dyDescent="0.2">
      <c r="A14" s="84">
        <v>5</v>
      </c>
      <c r="B14" s="335"/>
      <c r="C14" s="335"/>
      <c r="D14" s="14"/>
      <c r="E14" s="16"/>
      <c r="F14" s="15"/>
      <c r="G14" s="289" t="str">
        <f>IF(ISBLANK(D14),"",IF(INDEX(Helper!$D$3:$D$17,D14)="Markt","","Fehler: AP nicht Markt!"))</f>
        <v/>
      </c>
    </row>
    <row r="15" spans="1:16378" s="10" customFormat="1" ht="12.75" x14ac:dyDescent="0.2">
      <c r="A15" s="84">
        <v>6</v>
      </c>
      <c r="B15" s="335"/>
      <c r="C15" s="335"/>
      <c r="D15" s="14"/>
      <c r="E15" s="16"/>
      <c r="F15" s="15"/>
      <c r="G15" s="289" t="str">
        <f>IF(ISBLANK(D15),"",IF(INDEX(Helper!$D$3:$D$17,D15)="Markt","","Fehler: AP nicht Markt!"))</f>
        <v/>
      </c>
    </row>
    <row r="16" spans="1:16378" s="10" customFormat="1" ht="12.75" x14ac:dyDescent="0.2">
      <c r="A16" s="84">
        <v>7</v>
      </c>
      <c r="B16" s="335"/>
      <c r="C16" s="335"/>
      <c r="D16" s="14"/>
      <c r="E16" s="16"/>
      <c r="F16" s="15"/>
      <c r="G16" s="289" t="str">
        <f>IF(ISBLANK(D16),"",IF(INDEX(Helper!$D$3:$D$17,D16)="Markt","","Fehler: AP nicht Markt!"))</f>
        <v/>
      </c>
    </row>
    <row r="17" spans="1:39" s="10" customFormat="1" ht="12.75" x14ac:dyDescent="0.2">
      <c r="A17" s="84">
        <v>8</v>
      </c>
      <c r="B17" s="335"/>
      <c r="C17" s="335"/>
      <c r="D17" s="14"/>
      <c r="E17" s="16"/>
      <c r="F17" s="15"/>
      <c r="G17" s="289" t="str">
        <f>IF(ISBLANK(D17),"",IF(INDEX(Helper!$D$3:$D$17,D17)="Markt","","Fehler: AP nicht Markt!"))</f>
        <v/>
      </c>
    </row>
    <row r="18" spans="1:39" s="10" customFormat="1" ht="12.75" x14ac:dyDescent="0.2">
      <c r="A18" s="84">
        <v>9</v>
      </c>
      <c r="B18" s="335"/>
      <c r="C18" s="335"/>
      <c r="D18" s="14"/>
      <c r="E18" s="16"/>
      <c r="F18" s="15"/>
      <c r="G18" s="289" t="str">
        <f>IF(ISBLANK(D18),"",IF(INDEX(Helper!$D$3:$D$17,D18)="Markt","","Fehler: AP nicht Markt!"))</f>
        <v/>
      </c>
    </row>
    <row r="19" spans="1:39" s="10" customFormat="1" ht="12.75" x14ac:dyDescent="0.2">
      <c r="A19" s="84">
        <v>10</v>
      </c>
      <c r="B19" s="335"/>
      <c r="C19" s="335"/>
      <c r="D19" s="14"/>
      <c r="E19" s="16"/>
      <c r="F19" s="15"/>
      <c r="G19" s="289" t="str">
        <f>IF(ISBLANK(D19),"",IF(INDEX(Helper!$D$3:$D$17,D19)="Markt","","Fehler: AP nicht Markt!"))</f>
        <v/>
      </c>
    </row>
    <row r="20" spans="1:39" s="10" customFormat="1" ht="12.75" x14ac:dyDescent="0.2">
      <c r="A20" s="84">
        <v>11</v>
      </c>
      <c r="B20" s="335"/>
      <c r="C20" s="335"/>
      <c r="D20" s="14"/>
      <c r="E20" s="16"/>
      <c r="F20" s="15"/>
      <c r="G20" s="289" t="str">
        <f>IF(ISBLANK(D20),"",IF(INDEX(Helper!$D$3:$D$17,D20)="Markt","","Fehler: AP nicht Markt!"))</f>
        <v/>
      </c>
    </row>
    <row r="21" spans="1:39" s="10" customFormat="1" ht="12.75" x14ac:dyDescent="0.2">
      <c r="A21" s="84">
        <v>12</v>
      </c>
      <c r="B21" s="335"/>
      <c r="C21" s="335"/>
      <c r="D21" s="14"/>
      <c r="E21" s="16"/>
      <c r="F21" s="15"/>
      <c r="G21" s="289" t="str">
        <f>IF(ISBLANK(D21),"",IF(INDEX(Helper!$D$3:$D$17,D21)="Markt","","Fehler: AP nicht Markt!"))</f>
        <v/>
      </c>
    </row>
    <row r="22" spans="1:39" s="10" customFormat="1" ht="12.75" x14ac:dyDescent="0.2">
      <c r="A22" s="84">
        <v>13</v>
      </c>
      <c r="B22" s="335"/>
      <c r="C22" s="335"/>
      <c r="D22" s="14"/>
      <c r="E22" s="16"/>
      <c r="F22" s="15"/>
      <c r="G22" s="289" t="str">
        <f>IF(ISBLANK(D22),"",IF(INDEX(Helper!$D$3:$D$17,D22)="Markt","","Fehler: AP nicht Markt!"))</f>
        <v/>
      </c>
    </row>
    <row r="23" spans="1:39" s="10" customFormat="1" ht="12.75" x14ac:dyDescent="0.2">
      <c r="A23" s="84">
        <v>14</v>
      </c>
      <c r="B23" s="335"/>
      <c r="C23" s="335"/>
      <c r="D23" s="14"/>
      <c r="E23" s="16"/>
      <c r="F23" s="15"/>
      <c r="G23" s="289" t="str">
        <f>IF(ISBLANK(D23),"",IF(INDEX(Helper!$D$3:$D$17,D23)="Markt","","Fehler: AP nicht Markt!"))</f>
        <v/>
      </c>
    </row>
    <row r="24" spans="1:39" s="10" customFormat="1" ht="12.75" x14ac:dyDescent="0.2">
      <c r="A24" s="84">
        <v>15</v>
      </c>
      <c r="B24" s="335"/>
      <c r="C24" s="335"/>
      <c r="D24" s="14"/>
      <c r="E24" s="16"/>
      <c r="F24" s="15"/>
      <c r="G24" s="289" t="str">
        <f>IF(ISBLANK(D24),"",IF(INDEX(Helper!$D$3:$D$17,D24)="Markt","","Fehler: AP nicht Markt!"))</f>
        <v/>
      </c>
    </row>
    <row r="25" spans="1:39" s="10" customFormat="1" ht="12.75" x14ac:dyDescent="0.2">
      <c r="A25" s="84">
        <v>16</v>
      </c>
      <c r="B25" s="335"/>
      <c r="C25" s="335"/>
      <c r="D25" s="14"/>
      <c r="E25" s="16"/>
      <c r="F25" s="15"/>
      <c r="G25" s="289" t="str">
        <f>IF(ISBLANK(D25),"",IF(INDEX(Helper!$D$3:$D$17,D25)="Markt","","Fehler: AP nicht Markt!"))</f>
        <v/>
      </c>
    </row>
    <row r="26" spans="1:39" s="10" customFormat="1" ht="12.75" x14ac:dyDescent="0.2">
      <c r="A26" s="84">
        <v>17</v>
      </c>
      <c r="B26" s="335"/>
      <c r="C26" s="335"/>
      <c r="D26" s="14"/>
      <c r="E26" s="16"/>
      <c r="F26" s="15"/>
      <c r="G26" s="289" t="str">
        <f>IF(ISBLANK(D26),"",IF(INDEX(Helper!$D$3:$D$17,D26)="Markt","","Fehler: AP nicht Markt!"))</f>
        <v/>
      </c>
    </row>
    <row r="27" spans="1:39" s="10" customFormat="1" ht="12.75" x14ac:dyDescent="0.2">
      <c r="A27" s="84">
        <v>18</v>
      </c>
      <c r="B27" s="335"/>
      <c r="C27" s="335"/>
      <c r="D27" s="14"/>
      <c r="E27" s="16"/>
      <c r="F27" s="15"/>
      <c r="G27" s="289" t="str">
        <f>IF(ISBLANK(D27),"",IF(INDEX(Helper!$D$3:$D$17,D27)="Markt","","Fehler: AP nicht Markt!"))</f>
        <v/>
      </c>
    </row>
    <row r="28" spans="1:39" s="10" customFormat="1" ht="12.75" x14ac:dyDescent="0.2">
      <c r="A28" s="84">
        <v>19</v>
      </c>
      <c r="B28" s="335"/>
      <c r="C28" s="335"/>
      <c r="D28" s="14"/>
      <c r="E28" s="16"/>
      <c r="F28" s="15"/>
      <c r="G28" s="289" t="str">
        <f>IF(ISBLANK(D28),"",IF(INDEX(Helper!$D$3:$D$17,D28)="Markt","","Fehler: AP nicht Markt!"))</f>
        <v/>
      </c>
    </row>
    <row r="29" spans="1:39" s="10" customFormat="1" ht="12.75" x14ac:dyDescent="0.2">
      <c r="A29" s="84">
        <v>20</v>
      </c>
      <c r="B29" s="335"/>
      <c r="C29" s="335"/>
      <c r="D29" s="14"/>
      <c r="E29" s="16"/>
      <c r="F29" s="15"/>
      <c r="G29" s="289" t="str">
        <f>IF(ISBLANK(D29),"",IF(INDEX(Helper!$D$3:$D$17,D29)="Markt","","Fehler: AP nicht Markt!"))</f>
        <v/>
      </c>
    </row>
    <row r="30" spans="1:39" s="10" customFormat="1" ht="20.100000000000001" customHeight="1" x14ac:dyDescent="0.25">
      <c r="A30" s="482" t="s">
        <v>2</v>
      </c>
      <c r="B30" s="482"/>
      <c r="C30" s="482"/>
      <c r="D30" s="483"/>
      <c r="E30" s="87">
        <f>SUM(E10:E29)</f>
        <v>0</v>
      </c>
      <c r="F30" s="230"/>
    </row>
    <row r="31" spans="1:39" ht="6" customHeight="1" x14ac:dyDescent="0.2"/>
    <row r="32" spans="1:39" s="170" customFormat="1" ht="13.5" x14ac:dyDescent="0.2">
      <c r="A32" s="229" t="s">
        <v>9</v>
      </c>
      <c r="B32" s="229"/>
      <c r="C32" s="179"/>
      <c r="D32" s="179"/>
      <c r="E32" s="179"/>
      <c r="F32" s="179"/>
      <c r="G32" s="179"/>
      <c r="H32" s="179"/>
      <c r="I32" s="179"/>
      <c r="J32" s="179"/>
      <c r="K32" s="179"/>
      <c r="L32" s="179"/>
      <c r="M32" s="179"/>
      <c r="N32" s="179"/>
      <c r="O32" s="179"/>
      <c r="P32" s="179"/>
      <c r="Q32" s="179"/>
      <c r="R32" s="179"/>
      <c r="S32" s="179"/>
      <c r="T32" s="179"/>
      <c r="U32" s="179"/>
      <c r="V32" s="179"/>
      <c r="W32" s="179"/>
      <c r="X32" s="179"/>
      <c r="Y32" s="179"/>
      <c r="Z32" s="179"/>
      <c r="AA32" s="181"/>
      <c r="AB32" s="181"/>
      <c r="AC32" s="181"/>
      <c r="AD32" s="181"/>
      <c r="AE32" s="181"/>
      <c r="AF32" s="181"/>
      <c r="AG32" s="181"/>
      <c r="AH32" s="181"/>
      <c r="AI32" s="181"/>
      <c r="AJ32" s="181"/>
      <c r="AK32" s="181"/>
      <c r="AL32" s="181"/>
      <c r="AM32" s="180"/>
    </row>
    <row r="33" spans="1:9" s="170" customFormat="1" ht="13.5" customHeight="1" x14ac:dyDescent="0.25">
      <c r="A33" s="459" t="s">
        <v>114</v>
      </c>
      <c r="B33" s="484"/>
      <c r="C33" s="484"/>
      <c r="D33" s="484"/>
      <c r="E33" s="484"/>
      <c r="F33" s="484"/>
      <c r="G33" s="332"/>
      <c r="H33" s="332"/>
      <c r="I33" s="332"/>
    </row>
    <row r="34" spans="1:9" s="170" customFormat="1" ht="12" customHeight="1" x14ac:dyDescent="0.25">
      <c r="A34" s="459" t="s">
        <v>111</v>
      </c>
      <c r="B34" s="484"/>
      <c r="C34" s="484"/>
      <c r="D34" s="484"/>
      <c r="E34" s="484"/>
      <c r="F34" s="484"/>
      <c r="G34" s="332"/>
      <c r="H34" s="332"/>
      <c r="I34" s="332"/>
    </row>
    <row r="35" spans="1:9" ht="3.75" customHeight="1" x14ac:dyDescent="0.2"/>
    <row r="36" spans="1:9" s="138" customFormat="1" ht="14.25" customHeight="1" x14ac:dyDescent="0.25">
      <c r="A36" s="137" t="s">
        <v>162</v>
      </c>
      <c r="D36" s="146"/>
      <c r="E36" s="146"/>
    </row>
  </sheetData>
  <sheetProtection password="C56D" sheet="1" objects="1" scenarios="1" selectLockedCells="1"/>
  <mergeCells count="4">
    <mergeCell ref="A30:D30"/>
    <mergeCell ref="A4:B4"/>
    <mergeCell ref="A33:F33"/>
    <mergeCell ref="A34:F34"/>
  </mergeCells>
  <pageMargins left="1.1023622047244095" right="0" top="0.6692913385826772" bottom="0.39370078740157483" header="0.31496062992125984" footer="0.31496062992125984"/>
  <pageSetup paperSize="9" scale="80" orientation="landscape" r:id="rId1"/>
  <headerFooter>
    <oddFooter>&amp;L&amp;"Arial,Standard"&amp;6w1505150247 - 10.11.2016
"Beiblätter Ausgaben" ProFIT  &amp;R&amp;"Arial,Standard"&amp;6&amp;P von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
  <sheetViews>
    <sheetView workbookViewId="0">
      <selection activeCell="A30" sqref="A30"/>
    </sheetView>
  </sheetViews>
  <sheetFormatPr baseColWidth="10" defaultRowHeight="15" x14ac:dyDescent="0.25"/>
  <cols>
    <col min="1" max="1" width="18.85546875" customWidth="1"/>
    <col min="2" max="2" width="36.28515625" customWidth="1"/>
    <col min="3" max="3" width="38.42578125" customWidth="1"/>
    <col min="4" max="5" width="36.7109375" customWidth="1"/>
    <col min="6" max="8" width="24.140625" customWidth="1"/>
    <col min="9" max="9" width="12.28515625" customWidth="1"/>
  </cols>
  <sheetData>
    <row r="1" spans="1:5" ht="20.25" x14ac:dyDescent="0.3">
      <c r="A1" s="140" t="s">
        <v>47</v>
      </c>
      <c r="B1" s="141"/>
      <c r="C1" s="141"/>
      <c r="D1" s="141"/>
      <c r="E1" s="141"/>
    </row>
    <row r="2" spans="1:5" ht="15.75" x14ac:dyDescent="0.25">
      <c r="A2" s="142" t="s">
        <v>99</v>
      </c>
      <c r="B2" s="141"/>
      <c r="C2" s="141"/>
      <c r="D2" s="141"/>
      <c r="E2" s="141"/>
    </row>
    <row r="3" spans="1:5" ht="15.75" x14ac:dyDescent="0.25">
      <c r="A3" s="142"/>
      <c r="B3" s="141"/>
      <c r="C3" s="141"/>
      <c r="D3" s="141"/>
      <c r="E3" s="141"/>
    </row>
    <row r="4" spans="1:5" ht="15.75" x14ac:dyDescent="0.25">
      <c r="A4" s="143" t="s">
        <v>46</v>
      </c>
      <c r="B4" s="245"/>
      <c r="C4" s="251">
        <f>'Planung der Arbeitspakete'!C4:G4</f>
        <v>0</v>
      </c>
      <c r="D4" s="249"/>
      <c r="E4" s="249"/>
    </row>
    <row r="5" spans="1:5" ht="15.75" x14ac:dyDescent="0.25">
      <c r="A5" s="142"/>
      <c r="B5" s="141"/>
      <c r="C5" s="143"/>
      <c r="D5" s="141"/>
      <c r="E5" s="141"/>
    </row>
    <row r="6" spans="1:5" s="149" customFormat="1" x14ac:dyDescent="0.25">
      <c r="A6" s="150" t="s">
        <v>100</v>
      </c>
      <c r="B6" s="151"/>
      <c r="C6" s="151"/>
      <c r="D6" s="151"/>
      <c r="E6" s="151"/>
    </row>
    <row r="7" spans="1:5" ht="6" customHeight="1" x14ac:dyDescent="0.25">
      <c r="A7" s="141"/>
      <c r="B7" s="141"/>
      <c r="C7" s="141"/>
      <c r="D7" s="141"/>
      <c r="E7" s="141"/>
    </row>
    <row r="8" spans="1:5" ht="30" customHeight="1" x14ac:dyDescent="0.35">
      <c r="A8" s="100" t="s">
        <v>36</v>
      </c>
      <c r="B8" s="100"/>
      <c r="C8" s="101" t="s">
        <v>38</v>
      </c>
      <c r="D8" s="101" t="s">
        <v>32</v>
      </c>
      <c r="E8" s="101" t="s">
        <v>33</v>
      </c>
    </row>
    <row r="9" spans="1:5" ht="18.75" x14ac:dyDescent="0.3">
      <c r="A9" s="90" t="s">
        <v>19</v>
      </c>
      <c r="B9" s="90"/>
      <c r="C9" s="93" t="e">
        <f>SUM(D9:E9)</f>
        <v>#DIV/0!</v>
      </c>
      <c r="D9" s="93" t="e">
        <f>'Ermittlung Personalausgaben '!V31</f>
        <v>#DIV/0!</v>
      </c>
      <c r="E9" s="93" t="e">
        <f>'Ermittlung Personalausgaben '!W31</f>
        <v>#DIV/0!</v>
      </c>
    </row>
    <row r="10" spans="1:5" ht="18.75" x14ac:dyDescent="0.3">
      <c r="A10" s="90" t="s">
        <v>39</v>
      </c>
      <c r="B10" s="90"/>
      <c r="C10" s="93" t="e">
        <f>SUM(D10:E10)</f>
        <v>#DIV/0!</v>
      </c>
      <c r="D10" s="93" t="e">
        <f>'Ermittlung Personalausgaben '!V34</f>
        <v>#DIV/0!</v>
      </c>
      <c r="E10" s="93" t="e">
        <f>'Ermittlung Personalausgaben '!W34</f>
        <v>#DIV/0!</v>
      </c>
    </row>
    <row r="11" spans="1:5" ht="18.75" x14ac:dyDescent="0.3">
      <c r="A11" s="90" t="s">
        <v>18</v>
      </c>
      <c r="B11" s="90"/>
      <c r="C11" s="93">
        <f>SUM(D11:E11)</f>
        <v>0</v>
      </c>
      <c r="D11" s="93">
        <f>'Fremdleistungen FuE'!G30</f>
        <v>0</v>
      </c>
      <c r="E11" s="93">
        <f>'Fremdleistungen FuE'!H30</f>
        <v>0</v>
      </c>
    </row>
    <row r="12" spans="1:5" ht="18.75" x14ac:dyDescent="0.3">
      <c r="A12" s="90" t="s">
        <v>31</v>
      </c>
      <c r="B12" s="90"/>
      <c r="C12" s="93">
        <f>SUM(D12:E12)</f>
        <v>0</v>
      </c>
      <c r="D12" s="93">
        <f>'Materialausgaben FuE'!G30</f>
        <v>0</v>
      </c>
      <c r="E12" s="93">
        <f>'Materialausgaben FuE'!H30</f>
        <v>0</v>
      </c>
    </row>
    <row r="13" spans="1:5" ht="18.75" x14ac:dyDescent="0.3">
      <c r="A13" s="90" t="s">
        <v>40</v>
      </c>
      <c r="B13" s="90"/>
      <c r="C13" s="93">
        <f>SUM(D13:E13)</f>
        <v>0</v>
      </c>
      <c r="D13" s="93">
        <f>'Sonst. Ausgaben FuE'!G29</f>
        <v>0</v>
      </c>
      <c r="E13" s="93">
        <f>'Sonst. Ausgaben FuE'!H29</f>
        <v>0</v>
      </c>
    </row>
    <row r="14" spans="1:5" ht="22.5" customHeight="1" x14ac:dyDescent="0.3">
      <c r="A14" s="102" t="s">
        <v>34</v>
      </c>
      <c r="B14" s="102"/>
      <c r="C14" s="91" t="e">
        <f>SUM(C9:C13)</f>
        <v>#DIV/0!</v>
      </c>
      <c r="D14" s="91" t="e">
        <f>SUM(D9:D13)</f>
        <v>#DIV/0!</v>
      </c>
      <c r="E14" s="91" t="e">
        <f>SUM(E9:E13)</f>
        <v>#DIV/0!</v>
      </c>
    </row>
    <row r="15" spans="1:5" ht="7.5" customHeight="1" x14ac:dyDescent="0.25">
      <c r="A15" s="141"/>
      <c r="B15" s="141"/>
      <c r="C15" s="141"/>
      <c r="D15" s="141"/>
      <c r="E15" s="141"/>
    </row>
    <row r="16" spans="1:5" ht="18.75" x14ac:dyDescent="0.3">
      <c r="A16" s="90" t="s">
        <v>20</v>
      </c>
      <c r="B16" s="92"/>
      <c r="C16" s="93" t="e">
        <f>'Ermittlung Personalausgaben '!Y31</f>
        <v>#DIV/0!</v>
      </c>
      <c r="D16" s="141"/>
      <c r="E16" s="141"/>
    </row>
    <row r="17" spans="1:9" ht="18.75" x14ac:dyDescent="0.3">
      <c r="A17" s="90" t="s">
        <v>50</v>
      </c>
      <c r="B17" s="92"/>
      <c r="C17" s="93" t="e">
        <f>'Ermittlung Personalausgaben '!Y34</f>
        <v>#DIV/0!</v>
      </c>
      <c r="D17" s="141"/>
      <c r="E17" s="141"/>
    </row>
    <row r="18" spans="1:9" ht="18.75" x14ac:dyDescent="0.3">
      <c r="A18" s="90" t="s">
        <v>37</v>
      </c>
      <c r="B18" s="92"/>
      <c r="C18" s="93">
        <f>'Sonstige Ausg. Markt'!E30</f>
        <v>0</v>
      </c>
      <c r="D18" s="141"/>
      <c r="E18" s="141"/>
    </row>
    <row r="19" spans="1:9" ht="24" customHeight="1" x14ac:dyDescent="0.3">
      <c r="A19" s="102" t="s">
        <v>35</v>
      </c>
      <c r="B19" s="139"/>
      <c r="C19" s="91" t="e">
        <f>SUM(C16:C18)</f>
        <v>#DIV/0!</v>
      </c>
      <c r="D19" s="141"/>
      <c r="E19" s="141"/>
    </row>
    <row r="20" spans="1:9" ht="6" customHeight="1" x14ac:dyDescent="0.3">
      <c r="A20" s="104"/>
      <c r="B20" s="103"/>
      <c r="C20" s="105"/>
      <c r="D20" s="141"/>
      <c r="E20" s="141"/>
    </row>
    <row r="21" spans="1:9" ht="21" x14ac:dyDescent="0.35">
      <c r="A21" s="485" t="s">
        <v>55</v>
      </c>
      <c r="B21" s="486"/>
      <c r="C21" s="94" t="e">
        <f>SUM(C14+C19)</f>
        <v>#DIV/0!</v>
      </c>
      <c r="D21" s="141"/>
      <c r="E21" s="141"/>
    </row>
    <row r="22" spans="1:9" ht="12" customHeight="1" x14ac:dyDescent="0.25">
      <c r="A22" s="103"/>
      <c r="B22" s="103"/>
      <c r="C22" s="103"/>
      <c r="D22" s="144"/>
      <c r="E22" s="144"/>
      <c r="F22" s="25"/>
      <c r="G22" s="25"/>
      <c r="H22" s="25"/>
      <c r="I22" s="25"/>
    </row>
    <row r="23" spans="1:9" ht="24" customHeight="1" x14ac:dyDescent="0.35">
      <c r="A23" s="100" t="s">
        <v>41</v>
      </c>
      <c r="B23" s="95"/>
      <c r="C23" s="96" t="s">
        <v>30</v>
      </c>
      <c r="D23" s="145"/>
      <c r="E23" s="145"/>
      <c r="F23" s="32"/>
      <c r="G23" s="32"/>
      <c r="H23" s="32"/>
      <c r="I23" s="32"/>
    </row>
    <row r="24" spans="1:9" ht="26.25" customHeight="1" x14ac:dyDescent="0.35">
      <c r="A24" s="90" t="s">
        <v>15</v>
      </c>
      <c r="B24" s="90"/>
      <c r="C24" s="97" t="e">
        <f>'Ermittlung Personalausgaben '!V31+'Ermittlung Personalausgaben '!V34+'Fremdleistungen FuE'!G30+'Materialausgaben FuE'!G30+'Sonst. Ausgaben FuE'!G29</f>
        <v>#DIV/0!</v>
      </c>
      <c r="D24" s="145"/>
      <c r="E24" s="145"/>
      <c r="F24" s="32"/>
      <c r="G24" s="32"/>
      <c r="H24" s="32"/>
      <c r="I24" s="32"/>
    </row>
    <row r="25" spans="1:9" ht="24" customHeight="1" x14ac:dyDescent="0.35">
      <c r="A25" s="90" t="s">
        <v>14</v>
      </c>
      <c r="B25" s="90"/>
      <c r="C25" s="97" t="e">
        <f>'Ermittlung Personalausgaben '!W31+'Ermittlung Personalausgaben '!W34+'Fremdleistungen FuE'!H30+'Materialausgaben FuE'!H30+'Sonst. Ausgaben FuE'!H29</f>
        <v>#DIV/0!</v>
      </c>
      <c r="D25" s="145"/>
      <c r="E25" s="145"/>
      <c r="F25" s="32"/>
      <c r="G25" s="32"/>
      <c r="H25" s="32"/>
      <c r="I25" s="32"/>
    </row>
    <row r="26" spans="1:9" ht="24" customHeight="1" x14ac:dyDescent="0.35">
      <c r="A26" s="90" t="s">
        <v>52</v>
      </c>
      <c r="B26" s="90"/>
      <c r="C26" s="98" t="e">
        <f>'Ermittlung Personalausgaben '!Y31+'Ermittlung Personalausgaben '!Y34+'Sonstige Ausg. Markt'!E30</f>
        <v>#DIV/0!</v>
      </c>
      <c r="D26" s="145"/>
      <c r="E26" s="145"/>
      <c r="F26" s="32"/>
      <c r="G26" s="32"/>
      <c r="H26" s="32"/>
      <c r="I26" s="32"/>
    </row>
    <row r="27" spans="1:9" ht="23.25" customHeight="1" x14ac:dyDescent="0.35">
      <c r="A27" s="147"/>
      <c r="B27" s="102" t="s">
        <v>2</v>
      </c>
      <c r="C27" s="99" t="e">
        <f>SUM(C24:C26)</f>
        <v>#DIV/0!</v>
      </c>
      <c r="D27" s="145"/>
      <c r="E27" s="145"/>
      <c r="F27" s="32"/>
      <c r="G27" s="32"/>
      <c r="H27" s="32"/>
      <c r="I27" s="32"/>
    </row>
    <row r="28" spans="1:9" ht="8.25" customHeight="1" x14ac:dyDescent="0.25">
      <c r="A28" s="88"/>
      <c r="B28" s="88"/>
      <c r="C28" s="88"/>
      <c r="D28" s="141"/>
      <c r="E28" s="141"/>
    </row>
    <row r="29" spans="1:9" s="138" customFormat="1" ht="18" customHeight="1" x14ac:dyDescent="0.25">
      <c r="A29" s="137" t="s">
        <v>162</v>
      </c>
      <c r="D29" s="146"/>
      <c r="E29" s="146"/>
    </row>
  </sheetData>
  <sheetProtection password="C56D" sheet="1" objects="1" scenarios="1" selectLockedCells="1"/>
  <mergeCells count="1">
    <mergeCell ref="A21:B21"/>
  </mergeCells>
  <pageMargins left="0.70866141732283472" right="0.35433070866141736" top="0.59055118110236227" bottom="0.78740157480314965" header="0.31496062992125984" footer="0.31496062992125984"/>
  <pageSetup paperSize="9" scale="81" orientation="landscape" r:id="rId1"/>
  <headerFooter>
    <oddFooter>&amp;L&amp;"Arial,Standard"&amp;6w1505150247 - 10.11.2016
"Beiblätter Ausgaben" ProFIT&amp;R&amp;"Arial,Standard"&amp;6&amp;P von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9"/>
  <sheetViews>
    <sheetView showGridLines="0" workbookViewId="0">
      <selection activeCell="Q13" sqref="Q13"/>
    </sheetView>
  </sheetViews>
  <sheetFormatPr baseColWidth="10" defaultRowHeight="15" x14ac:dyDescent="0.25"/>
  <cols>
    <col min="1" max="1" width="22.5703125" customWidth="1"/>
    <col min="2" max="2" width="13.7109375" customWidth="1"/>
    <col min="3" max="5" width="13.140625" customWidth="1"/>
    <col min="6" max="14" width="11.42578125" customWidth="1"/>
    <col min="17" max="17" width="13.140625" customWidth="1"/>
  </cols>
  <sheetData>
    <row r="1" spans="1:17" ht="20.25" x14ac:dyDescent="0.3">
      <c r="A1" s="296" t="s">
        <v>134</v>
      </c>
      <c r="B1" s="25"/>
      <c r="C1" s="140"/>
      <c r="D1" s="25"/>
      <c r="E1" s="25"/>
      <c r="F1" s="25"/>
      <c r="G1" s="25"/>
      <c r="H1" s="25"/>
      <c r="I1" s="25"/>
      <c r="J1" s="25"/>
      <c r="K1" s="25"/>
      <c r="L1" s="25"/>
      <c r="M1" s="25"/>
      <c r="N1" s="25"/>
    </row>
    <row r="2" spans="1:17" ht="15.75" x14ac:dyDescent="0.25">
      <c r="A2" s="297" t="s">
        <v>99</v>
      </c>
      <c r="B2" s="144"/>
      <c r="C2" s="142"/>
      <c r="D2" s="144"/>
      <c r="E2" s="144"/>
      <c r="F2" s="25"/>
      <c r="G2" s="25"/>
      <c r="H2" s="25"/>
      <c r="I2" s="25"/>
      <c r="J2" s="25"/>
      <c r="K2" s="25"/>
      <c r="L2" s="25"/>
      <c r="M2" s="25"/>
      <c r="N2" s="25"/>
    </row>
    <row r="3" spans="1:17" ht="15.75" x14ac:dyDescent="0.25">
      <c r="A3" s="297"/>
      <c r="B3" s="144"/>
      <c r="C3" s="144"/>
      <c r="D3" s="144"/>
      <c r="E3" s="144"/>
      <c r="F3" s="25"/>
      <c r="G3" s="25"/>
      <c r="H3" s="25"/>
      <c r="I3" s="25"/>
      <c r="J3" s="25"/>
      <c r="K3" s="25"/>
      <c r="L3" s="25"/>
      <c r="M3" s="25"/>
      <c r="N3" s="25"/>
    </row>
    <row r="4" spans="1:17" ht="15.75" x14ac:dyDescent="0.25">
      <c r="A4" s="297" t="s">
        <v>42</v>
      </c>
      <c r="B4" s="144">
        <f>'Ermittlung Gesamtausgaben '!C4</f>
        <v>0</v>
      </c>
      <c r="C4" s="144"/>
      <c r="D4" s="144"/>
      <c r="E4" s="144"/>
      <c r="F4" s="25"/>
      <c r="G4" s="25"/>
      <c r="H4" s="25"/>
      <c r="I4" s="25"/>
      <c r="J4" s="25"/>
      <c r="K4" s="25"/>
      <c r="L4" s="25"/>
      <c r="M4" s="25"/>
      <c r="N4" s="25"/>
    </row>
    <row r="5" spans="1:17" ht="15.75" x14ac:dyDescent="0.25">
      <c r="A5" s="297"/>
      <c r="B5" s="144"/>
      <c r="C5" s="144"/>
      <c r="D5" s="144"/>
      <c r="E5" s="144"/>
      <c r="F5" s="25"/>
      <c r="G5" s="25"/>
      <c r="H5" s="25"/>
      <c r="I5" s="25"/>
      <c r="J5" s="25"/>
      <c r="K5" s="25"/>
      <c r="L5" s="25"/>
      <c r="M5" s="25"/>
      <c r="N5" s="25"/>
    </row>
    <row r="6" spans="1:17" x14ac:dyDescent="0.25">
      <c r="A6" s="150" t="s">
        <v>133</v>
      </c>
      <c r="B6" s="25"/>
      <c r="C6" s="25"/>
      <c r="D6" s="25"/>
      <c r="E6" s="25"/>
      <c r="F6" s="25"/>
      <c r="G6" s="25"/>
      <c r="H6" s="25"/>
      <c r="I6" s="25"/>
      <c r="J6" s="25"/>
      <c r="K6" s="25"/>
      <c r="L6" s="25"/>
      <c r="M6" s="25"/>
      <c r="N6" s="25"/>
    </row>
    <row r="7" spans="1:17" ht="48" customHeight="1" x14ac:dyDescent="0.25">
      <c r="B7" s="299">
        <f>INDEX(Helper!$D$3:$D$17,'Ermittlung Ausgaben nach AP'!B8)</f>
        <v>0</v>
      </c>
      <c r="C7" s="299" t="e">
        <f>INDEX(Helper!$D$3:$D$17,'Ermittlung Ausgaben nach AP'!C8)</f>
        <v>#VALUE!</v>
      </c>
      <c r="D7" s="299" t="e">
        <f>INDEX(Helper!$D$3:$D$17,'Ermittlung Ausgaben nach AP'!D8)</f>
        <v>#VALUE!</v>
      </c>
      <c r="E7" s="299" t="e">
        <f>INDEX(Helper!$D$3:$D$17,'Ermittlung Ausgaben nach AP'!E8)</f>
        <v>#VALUE!</v>
      </c>
      <c r="F7" s="299" t="e">
        <f>INDEX(Helper!$D$3:$D$17,'Ermittlung Ausgaben nach AP'!F8)</f>
        <v>#VALUE!</v>
      </c>
      <c r="G7" s="299" t="e">
        <f>INDEX(Helper!$D$3:$D$17,'Ermittlung Ausgaben nach AP'!G8)</f>
        <v>#VALUE!</v>
      </c>
      <c r="H7" s="299" t="e">
        <f>INDEX(Helper!$D$3:$D$17,'Ermittlung Ausgaben nach AP'!H8)</f>
        <v>#VALUE!</v>
      </c>
      <c r="I7" s="299" t="e">
        <f>INDEX(Helper!$D$3:$D$17,'Ermittlung Ausgaben nach AP'!I8)</f>
        <v>#VALUE!</v>
      </c>
      <c r="J7" s="299" t="e">
        <f>INDEX(Helper!$D$3:$D$17,'Ermittlung Ausgaben nach AP'!J8)</f>
        <v>#VALUE!</v>
      </c>
      <c r="K7" s="299" t="e">
        <f>INDEX(Helper!$D$3:$D$17,'Ermittlung Ausgaben nach AP'!K8)</f>
        <v>#VALUE!</v>
      </c>
      <c r="L7" s="299" t="e">
        <f>INDEX(Helper!$D$3:$D$17,'Ermittlung Ausgaben nach AP'!L8)</f>
        <v>#VALUE!</v>
      </c>
      <c r="M7" s="299" t="e">
        <f>INDEX(Helper!$D$3:$D$17,'Ermittlung Ausgaben nach AP'!M8)</f>
        <v>#VALUE!</v>
      </c>
      <c r="N7" s="299" t="e">
        <f>INDEX(Helper!$D$3:$D$17,'Ermittlung Ausgaben nach AP'!N8)</f>
        <v>#VALUE!</v>
      </c>
      <c r="O7" s="299" t="e">
        <f>INDEX(Helper!$D$3:$D$17,'Ermittlung Ausgaben nach AP'!O8)</f>
        <v>#VALUE!</v>
      </c>
      <c r="P7" s="299" t="e">
        <f>INDEX(Helper!$D$3:$D$17,'Ermittlung Ausgaben nach AP'!P8)</f>
        <v>#VALUE!</v>
      </c>
    </row>
    <row r="8" spans="1:17" ht="31.5" customHeight="1" x14ac:dyDescent="0.25">
      <c r="A8" s="355" t="s">
        <v>132</v>
      </c>
      <c r="B8" s="356">
        <f>'Aufteilung PM auf AP'!E11</f>
        <v>1</v>
      </c>
      <c r="C8" s="356" t="str">
        <f>'Aufteilung PM auf AP'!F11</f>
        <v/>
      </c>
      <c r="D8" s="356" t="str">
        <f>'Aufteilung PM auf AP'!G11</f>
        <v/>
      </c>
      <c r="E8" s="356" t="str">
        <f>'Aufteilung PM auf AP'!H11</f>
        <v/>
      </c>
      <c r="F8" s="356" t="str">
        <f>'Aufteilung PM auf AP'!I11</f>
        <v/>
      </c>
      <c r="G8" s="356" t="str">
        <f>'Aufteilung PM auf AP'!J11</f>
        <v/>
      </c>
      <c r="H8" s="356" t="str">
        <f>'Aufteilung PM auf AP'!K11</f>
        <v/>
      </c>
      <c r="I8" s="356" t="str">
        <f>'Aufteilung PM auf AP'!L11</f>
        <v/>
      </c>
      <c r="J8" s="356" t="str">
        <f>'Aufteilung PM auf AP'!M11</f>
        <v/>
      </c>
      <c r="K8" s="356" t="str">
        <f>'Aufteilung PM auf AP'!N11</f>
        <v/>
      </c>
      <c r="L8" s="356" t="str">
        <f>'Aufteilung PM auf AP'!O11</f>
        <v/>
      </c>
      <c r="M8" s="356" t="str">
        <f>'Aufteilung PM auf AP'!P11</f>
        <v/>
      </c>
      <c r="N8" s="356" t="str">
        <f>'Aufteilung PM auf AP'!Q11</f>
        <v/>
      </c>
      <c r="O8" s="356" t="str">
        <f>'Aufteilung PM auf AP'!R11</f>
        <v/>
      </c>
      <c r="P8" s="356" t="str">
        <f>'Aufteilung PM auf AP'!S11</f>
        <v/>
      </c>
      <c r="Q8" s="357" t="s">
        <v>118</v>
      </c>
    </row>
    <row r="9" spans="1:17" ht="15.75" x14ac:dyDescent="0.25">
      <c r="A9" s="358" t="s">
        <v>129</v>
      </c>
      <c r="B9" s="92">
        <f>'Aufteilung PM auf AP'!E31</f>
        <v>0</v>
      </c>
      <c r="C9" s="92">
        <f>'Aufteilung PM auf AP'!F31</f>
        <v>0</v>
      </c>
      <c r="D9" s="92">
        <f>'Aufteilung PM auf AP'!G31</f>
        <v>0</v>
      </c>
      <c r="E9" s="92">
        <f>'Aufteilung PM auf AP'!H31</f>
        <v>0</v>
      </c>
      <c r="F9" s="92">
        <f>'Aufteilung PM auf AP'!I31</f>
        <v>0</v>
      </c>
      <c r="G9" s="92">
        <f>'Aufteilung PM auf AP'!J31</f>
        <v>0</v>
      </c>
      <c r="H9" s="92">
        <f>'Aufteilung PM auf AP'!K31</f>
        <v>0</v>
      </c>
      <c r="I9" s="92">
        <f>'Aufteilung PM auf AP'!L31</f>
        <v>0</v>
      </c>
      <c r="J9" s="92">
        <f>'Aufteilung PM auf AP'!M31</f>
        <v>0</v>
      </c>
      <c r="K9" s="92">
        <f>'Aufteilung PM auf AP'!N31</f>
        <v>0</v>
      </c>
      <c r="L9" s="92">
        <f>'Aufteilung PM auf AP'!O31</f>
        <v>0</v>
      </c>
      <c r="M9" s="92">
        <f>'Aufteilung PM auf AP'!P31</f>
        <v>0</v>
      </c>
      <c r="N9" s="92">
        <f>'Aufteilung PM auf AP'!Q31</f>
        <v>0</v>
      </c>
      <c r="O9" s="92">
        <f>'Aufteilung PM auf AP'!R31</f>
        <v>0</v>
      </c>
      <c r="P9" s="92">
        <f>'Aufteilung PM auf AP'!S31</f>
        <v>0</v>
      </c>
      <c r="Q9" s="361"/>
    </row>
    <row r="10" spans="1:17" ht="15.75" x14ac:dyDescent="0.25">
      <c r="A10" s="358" t="s">
        <v>128</v>
      </c>
      <c r="B10" s="290" t="e">
        <f>'Ermittlung Personalausgaben '!AF31</f>
        <v>#DIV/0!</v>
      </c>
      <c r="C10" s="290" t="e">
        <f>'Ermittlung Personalausgaben '!AG31</f>
        <v>#DIV/0!</v>
      </c>
      <c r="D10" s="290" t="e">
        <f>'Ermittlung Personalausgaben '!AH31</f>
        <v>#DIV/0!</v>
      </c>
      <c r="E10" s="290" t="e">
        <f>'Ermittlung Personalausgaben '!AI31</f>
        <v>#DIV/0!</v>
      </c>
      <c r="F10" s="290" t="e">
        <f>'Ermittlung Personalausgaben '!AJ31</f>
        <v>#DIV/0!</v>
      </c>
      <c r="G10" s="290" t="e">
        <f>'Ermittlung Personalausgaben '!AK31</f>
        <v>#DIV/0!</v>
      </c>
      <c r="H10" s="290" t="e">
        <f>'Ermittlung Personalausgaben '!AL31</f>
        <v>#DIV/0!</v>
      </c>
      <c r="I10" s="290" t="e">
        <f>'Ermittlung Personalausgaben '!AM31</f>
        <v>#DIV/0!</v>
      </c>
      <c r="J10" s="290" t="e">
        <f>'Ermittlung Personalausgaben '!AN31</f>
        <v>#DIV/0!</v>
      </c>
      <c r="K10" s="290" t="e">
        <f>'Ermittlung Personalausgaben '!AO31</f>
        <v>#DIV/0!</v>
      </c>
      <c r="L10" s="290" t="e">
        <f>'Ermittlung Personalausgaben '!AP31</f>
        <v>#DIV/0!</v>
      </c>
      <c r="M10" s="290" t="e">
        <f>'Ermittlung Personalausgaben '!AQ31</f>
        <v>#DIV/0!</v>
      </c>
      <c r="N10" s="290" t="e">
        <f>'Ermittlung Personalausgaben '!AR31</f>
        <v>#DIV/0!</v>
      </c>
      <c r="O10" s="290" t="e">
        <f>'Ermittlung Personalausgaben '!AS31</f>
        <v>#DIV/0!</v>
      </c>
      <c r="P10" s="290" t="e">
        <f>'Ermittlung Personalausgaben '!AT31</f>
        <v>#DIV/0!</v>
      </c>
      <c r="Q10" s="362" t="e">
        <f t="shared" ref="Q10:Q15" si="0">SUM(B10:P10)</f>
        <v>#DIV/0!</v>
      </c>
    </row>
    <row r="11" spans="1:17" ht="15.75" x14ac:dyDescent="0.25">
      <c r="A11" s="358" t="s">
        <v>135</v>
      </c>
      <c r="B11" s="290" t="e">
        <f>B10*0.15</f>
        <v>#DIV/0!</v>
      </c>
      <c r="C11" s="290" t="e">
        <f t="shared" ref="C11:P11" si="1">C10*0.15</f>
        <v>#DIV/0!</v>
      </c>
      <c r="D11" s="290" t="e">
        <f t="shared" si="1"/>
        <v>#DIV/0!</v>
      </c>
      <c r="E11" s="290" t="e">
        <f t="shared" si="1"/>
        <v>#DIV/0!</v>
      </c>
      <c r="F11" s="290" t="e">
        <f t="shared" si="1"/>
        <v>#DIV/0!</v>
      </c>
      <c r="G11" s="290" t="e">
        <f t="shared" si="1"/>
        <v>#DIV/0!</v>
      </c>
      <c r="H11" s="290" t="e">
        <f t="shared" si="1"/>
        <v>#DIV/0!</v>
      </c>
      <c r="I11" s="290" t="e">
        <f t="shared" si="1"/>
        <v>#DIV/0!</v>
      </c>
      <c r="J11" s="290" t="e">
        <f t="shared" si="1"/>
        <v>#DIV/0!</v>
      </c>
      <c r="K11" s="290" t="e">
        <f t="shared" si="1"/>
        <v>#DIV/0!</v>
      </c>
      <c r="L11" s="290" t="e">
        <f t="shared" si="1"/>
        <v>#DIV/0!</v>
      </c>
      <c r="M11" s="290" t="e">
        <f t="shared" si="1"/>
        <v>#DIV/0!</v>
      </c>
      <c r="N11" s="290" t="e">
        <f t="shared" si="1"/>
        <v>#DIV/0!</v>
      </c>
      <c r="O11" s="290" t="e">
        <f t="shared" si="1"/>
        <v>#DIV/0!</v>
      </c>
      <c r="P11" s="290" t="e">
        <f t="shared" si="1"/>
        <v>#DIV/0!</v>
      </c>
      <c r="Q11" s="362" t="e">
        <f t="shared" si="0"/>
        <v>#DIV/0!</v>
      </c>
    </row>
    <row r="12" spans="1:17" ht="15.75" x14ac:dyDescent="0.25">
      <c r="A12" s="358" t="s">
        <v>18</v>
      </c>
      <c r="B12" s="290">
        <f>'Fremdleistungen FuE'!O10</f>
        <v>0</v>
      </c>
      <c r="C12" s="290">
        <f>'Fremdleistungen FuE'!P10</f>
        <v>0</v>
      </c>
      <c r="D12" s="290">
        <f>'Fremdleistungen FuE'!Q10</f>
        <v>0</v>
      </c>
      <c r="E12" s="290">
        <f>'Fremdleistungen FuE'!R10</f>
        <v>0</v>
      </c>
      <c r="F12" s="290">
        <f>'Fremdleistungen FuE'!S10</f>
        <v>0</v>
      </c>
      <c r="G12" s="290">
        <f>'Fremdleistungen FuE'!T10</f>
        <v>0</v>
      </c>
      <c r="H12" s="290">
        <f>'Fremdleistungen FuE'!U10</f>
        <v>0</v>
      </c>
      <c r="I12" s="290">
        <f>'Fremdleistungen FuE'!V10</f>
        <v>0</v>
      </c>
      <c r="J12" s="290">
        <f>'Fremdleistungen FuE'!W10</f>
        <v>0</v>
      </c>
      <c r="K12" s="290">
        <f>'Fremdleistungen FuE'!X10</f>
        <v>0</v>
      </c>
      <c r="L12" s="290">
        <f>'Fremdleistungen FuE'!Y10</f>
        <v>0</v>
      </c>
      <c r="M12" s="290">
        <f>'Fremdleistungen FuE'!Z10</f>
        <v>0</v>
      </c>
      <c r="N12" s="290">
        <f>'Fremdleistungen FuE'!AA10</f>
        <v>0</v>
      </c>
      <c r="O12" s="290">
        <f>'Fremdleistungen FuE'!AB10</f>
        <v>0</v>
      </c>
      <c r="P12" s="290">
        <f>'Fremdleistungen FuE'!AC10</f>
        <v>0</v>
      </c>
      <c r="Q12" s="362">
        <f t="shared" si="0"/>
        <v>0</v>
      </c>
    </row>
    <row r="13" spans="1:17" ht="15.75" x14ac:dyDescent="0.25">
      <c r="A13" s="358" t="s">
        <v>31</v>
      </c>
      <c r="B13" s="290">
        <f>'Materialausgaben FuE'!O10</f>
        <v>0</v>
      </c>
      <c r="C13" s="290">
        <f>'Materialausgaben FuE'!P10</f>
        <v>0</v>
      </c>
      <c r="D13" s="290">
        <f>'Materialausgaben FuE'!Q10</f>
        <v>0</v>
      </c>
      <c r="E13" s="290">
        <f>'Materialausgaben FuE'!R10</f>
        <v>0</v>
      </c>
      <c r="F13" s="290">
        <f>'Materialausgaben FuE'!S10</f>
        <v>0</v>
      </c>
      <c r="G13" s="290">
        <f>'Materialausgaben FuE'!T10</f>
        <v>0</v>
      </c>
      <c r="H13" s="290">
        <f>'Materialausgaben FuE'!U10</f>
        <v>0</v>
      </c>
      <c r="I13" s="290">
        <f>'Materialausgaben FuE'!V10</f>
        <v>0</v>
      </c>
      <c r="J13" s="290">
        <f>'Materialausgaben FuE'!W10</f>
        <v>0</v>
      </c>
      <c r="K13" s="290">
        <f>'Materialausgaben FuE'!X10</f>
        <v>0</v>
      </c>
      <c r="L13" s="290">
        <f>'Materialausgaben FuE'!Y10</f>
        <v>0</v>
      </c>
      <c r="M13" s="290">
        <f>'Materialausgaben FuE'!Z10</f>
        <v>0</v>
      </c>
      <c r="N13" s="290">
        <f>'Materialausgaben FuE'!AA10</f>
        <v>0</v>
      </c>
      <c r="O13" s="290">
        <f>'Materialausgaben FuE'!AB10</f>
        <v>0</v>
      </c>
      <c r="P13" s="290">
        <f>'Materialausgaben FuE'!AC10</f>
        <v>0</v>
      </c>
      <c r="Q13" s="362">
        <f t="shared" si="0"/>
        <v>0</v>
      </c>
    </row>
    <row r="14" spans="1:17" ht="15.75" x14ac:dyDescent="0.25">
      <c r="A14" s="358" t="s">
        <v>136</v>
      </c>
      <c r="B14" s="290">
        <f>'Sonst. Ausgaben FuE'!O9</f>
        <v>0</v>
      </c>
      <c r="C14" s="290">
        <f>'Sonst. Ausgaben FuE'!P9</f>
        <v>0</v>
      </c>
      <c r="D14" s="290">
        <f>'Sonst. Ausgaben FuE'!Q9</f>
        <v>0</v>
      </c>
      <c r="E14" s="290">
        <f>'Sonst. Ausgaben FuE'!R9</f>
        <v>0</v>
      </c>
      <c r="F14" s="290">
        <f>'Sonst. Ausgaben FuE'!S9</f>
        <v>0</v>
      </c>
      <c r="G14" s="290">
        <f>'Sonst. Ausgaben FuE'!T9</f>
        <v>0</v>
      </c>
      <c r="H14" s="290">
        <f>'Sonst. Ausgaben FuE'!U9</f>
        <v>0</v>
      </c>
      <c r="I14" s="290">
        <f>'Sonst. Ausgaben FuE'!V9</f>
        <v>0</v>
      </c>
      <c r="J14" s="290">
        <f>'Sonst. Ausgaben FuE'!W9</f>
        <v>0</v>
      </c>
      <c r="K14" s="290">
        <f>'Sonst. Ausgaben FuE'!X9</f>
        <v>0</v>
      </c>
      <c r="L14" s="290">
        <f>'Sonst. Ausgaben FuE'!Y9</f>
        <v>0</v>
      </c>
      <c r="M14" s="290">
        <f>'Sonst. Ausgaben FuE'!Z9</f>
        <v>0</v>
      </c>
      <c r="N14" s="290">
        <f>'Sonst. Ausgaben FuE'!AA9</f>
        <v>0</v>
      </c>
      <c r="O14" s="290">
        <f>'Sonst. Ausgaben FuE'!AB9</f>
        <v>0</v>
      </c>
      <c r="P14" s="290">
        <f>'Sonst. Ausgaben FuE'!AC9</f>
        <v>0</v>
      </c>
      <c r="Q14" s="362">
        <f t="shared" si="0"/>
        <v>0</v>
      </c>
    </row>
    <row r="15" spans="1:17" ht="16.5" thickBot="1" x14ac:dyDescent="0.3">
      <c r="A15" s="358" t="s">
        <v>137</v>
      </c>
      <c r="B15" s="290">
        <f>'Sonstige Ausg. Markt'!I10</f>
        <v>0</v>
      </c>
      <c r="C15" s="290">
        <f>'Sonstige Ausg. Markt'!J10</f>
        <v>0</v>
      </c>
      <c r="D15" s="290">
        <f>'Sonstige Ausg. Markt'!K10</f>
        <v>0</v>
      </c>
      <c r="E15" s="290">
        <f>'Sonstige Ausg. Markt'!L10</f>
        <v>0</v>
      </c>
      <c r="F15" s="290">
        <f>'Sonstige Ausg. Markt'!M10</f>
        <v>0</v>
      </c>
      <c r="G15" s="290">
        <f>'Sonstige Ausg. Markt'!N10</f>
        <v>0</v>
      </c>
      <c r="H15" s="290">
        <f>'Sonstige Ausg. Markt'!O10</f>
        <v>0</v>
      </c>
      <c r="I15" s="290">
        <f>'Sonstige Ausg. Markt'!P10</f>
        <v>0</v>
      </c>
      <c r="J15" s="290">
        <f>'Sonstige Ausg. Markt'!Q10</f>
        <v>0</v>
      </c>
      <c r="K15" s="290">
        <f>'Sonstige Ausg. Markt'!R10</f>
        <v>0</v>
      </c>
      <c r="L15" s="290">
        <f>'Sonstige Ausg. Markt'!S10</f>
        <v>0</v>
      </c>
      <c r="M15" s="290">
        <f>'Sonstige Ausg. Markt'!T10</f>
        <v>0</v>
      </c>
      <c r="N15" s="290">
        <f>'Sonstige Ausg. Markt'!U10</f>
        <v>0</v>
      </c>
      <c r="O15" s="290">
        <f>'Sonstige Ausg. Markt'!V10</f>
        <v>0</v>
      </c>
      <c r="P15" s="290">
        <f>'Sonstige Ausg. Markt'!W10</f>
        <v>0</v>
      </c>
      <c r="Q15" s="363">
        <f t="shared" si="0"/>
        <v>0</v>
      </c>
    </row>
    <row r="16" spans="1:17" ht="21.75" thickBot="1" x14ac:dyDescent="0.4">
      <c r="A16" s="100" t="s">
        <v>2</v>
      </c>
      <c r="B16" s="359" t="e">
        <f>SUM(B10:B15)</f>
        <v>#DIV/0!</v>
      </c>
      <c r="C16" s="359" t="e">
        <f t="shared" ref="C16:P16" si="2">SUM(C10:C15)</f>
        <v>#DIV/0!</v>
      </c>
      <c r="D16" s="359" t="e">
        <f t="shared" si="2"/>
        <v>#DIV/0!</v>
      </c>
      <c r="E16" s="359" t="e">
        <f t="shared" si="2"/>
        <v>#DIV/0!</v>
      </c>
      <c r="F16" s="359" t="e">
        <f t="shared" si="2"/>
        <v>#DIV/0!</v>
      </c>
      <c r="G16" s="359" t="e">
        <f t="shared" si="2"/>
        <v>#DIV/0!</v>
      </c>
      <c r="H16" s="359" t="e">
        <f t="shared" si="2"/>
        <v>#DIV/0!</v>
      </c>
      <c r="I16" s="359" t="e">
        <f t="shared" si="2"/>
        <v>#DIV/0!</v>
      </c>
      <c r="J16" s="359" t="e">
        <f t="shared" si="2"/>
        <v>#DIV/0!</v>
      </c>
      <c r="K16" s="359" t="e">
        <f t="shared" si="2"/>
        <v>#DIV/0!</v>
      </c>
      <c r="L16" s="359" t="e">
        <f t="shared" si="2"/>
        <v>#DIV/0!</v>
      </c>
      <c r="M16" s="359" t="e">
        <f t="shared" si="2"/>
        <v>#DIV/0!</v>
      </c>
      <c r="N16" s="359" t="e">
        <f t="shared" si="2"/>
        <v>#DIV/0!</v>
      </c>
      <c r="O16" s="359" t="e">
        <f t="shared" si="2"/>
        <v>#DIV/0!</v>
      </c>
      <c r="P16" s="360" t="e">
        <f t="shared" si="2"/>
        <v>#DIV/0!</v>
      </c>
      <c r="Q16" s="295" t="e">
        <f>SUM(B16:P16)</f>
        <v>#DIV/0!</v>
      </c>
    </row>
    <row r="17" spans="1:17" x14ac:dyDescent="0.25">
      <c r="Q17" s="293" t="e">
        <f>Q16-'Ermittlung Gesamtausgaben '!C27</f>
        <v>#DIV/0!</v>
      </c>
    </row>
    <row r="19" spans="1:17" ht="32.25" x14ac:dyDescent="0.25">
      <c r="A19" s="298" t="s">
        <v>131</v>
      </c>
      <c r="B19" s="299" t="s">
        <v>24</v>
      </c>
      <c r="C19" s="299" t="s">
        <v>23</v>
      </c>
      <c r="D19" s="299" t="s">
        <v>25</v>
      </c>
    </row>
    <row r="20" spans="1:17" ht="15.75" x14ac:dyDescent="0.25">
      <c r="A20" s="358" t="s">
        <v>128</v>
      </c>
      <c r="B20" s="290">
        <f>SUMIF($B$7:$P$7,B$19,$B10:$P10)</f>
        <v>0</v>
      </c>
      <c r="C20" s="290">
        <f>SUMIF($B$7:$P$7,C$19,$B10:$P10)</f>
        <v>0</v>
      </c>
      <c r="D20" s="290">
        <f>SUMIF($B$7:$P$7,D$19,$B10:$P10)</f>
        <v>0</v>
      </c>
    </row>
    <row r="21" spans="1:17" ht="15.75" x14ac:dyDescent="0.25">
      <c r="A21" s="358" t="s">
        <v>135</v>
      </c>
      <c r="B21" s="290">
        <f t="shared" ref="B21:D21" si="3">SUMIF($B$7:$P$7,B$19,$B11:$P11)</f>
        <v>0</v>
      </c>
      <c r="C21" s="290">
        <f t="shared" si="3"/>
        <v>0</v>
      </c>
      <c r="D21" s="290">
        <f t="shared" si="3"/>
        <v>0</v>
      </c>
    </row>
    <row r="22" spans="1:17" ht="15.75" x14ac:dyDescent="0.25">
      <c r="A22" s="358" t="s">
        <v>18</v>
      </c>
      <c r="B22" s="290">
        <f t="shared" ref="B22:D22" si="4">SUMIF($B$7:$P$7,B$19,$B12:$P12)</f>
        <v>0</v>
      </c>
      <c r="C22" s="290">
        <f t="shared" si="4"/>
        <v>0</v>
      </c>
      <c r="D22" s="290">
        <f t="shared" si="4"/>
        <v>0</v>
      </c>
    </row>
    <row r="23" spans="1:17" ht="15.75" x14ac:dyDescent="0.25">
      <c r="A23" s="358" t="s">
        <v>130</v>
      </c>
      <c r="B23" s="290">
        <f t="shared" ref="B23:D23" si="5">SUMIF($B$7:$P$7,B$19,$B13:$P13)</f>
        <v>0</v>
      </c>
      <c r="C23" s="290">
        <f t="shared" si="5"/>
        <v>0</v>
      </c>
      <c r="D23" s="290">
        <f t="shared" si="5"/>
        <v>0</v>
      </c>
    </row>
    <row r="24" spans="1:17" ht="15.75" x14ac:dyDescent="0.25">
      <c r="A24" s="358" t="s">
        <v>136</v>
      </c>
      <c r="B24" s="290">
        <f t="shared" ref="B24:D24" si="6">SUMIF($B$7:$P$7,B$19,$B14:$P14)</f>
        <v>0</v>
      </c>
      <c r="C24" s="290">
        <f t="shared" si="6"/>
        <v>0</v>
      </c>
      <c r="D24" s="290">
        <f t="shared" si="6"/>
        <v>0</v>
      </c>
    </row>
    <row r="25" spans="1:17" ht="16.5" thickBot="1" x14ac:dyDescent="0.3">
      <c r="A25" s="358" t="s">
        <v>137</v>
      </c>
      <c r="B25" s="290">
        <f t="shared" ref="B25:D25" si="7">SUMIF($B$7:$P$7,B$19,$B15:$P15)</f>
        <v>0</v>
      </c>
      <c r="C25" s="290">
        <f t="shared" si="7"/>
        <v>0</v>
      </c>
      <c r="D25" s="290">
        <f t="shared" si="7"/>
        <v>0</v>
      </c>
    </row>
    <row r="26" spans="1:17" ht="21.75" thickBot="1" x14ac:dyDescent="0.4">
      <c r="A26" s="100" t="s">
        <v>2</v>
      </c>
      <c r="B26" s="362">
        <f>SUM(B20:B25)</f>
        <v>0</v>
      </c>
      <c r="C26" s="362">
        <f t="shared" ref="C26:D26" si="8">SUM(C20:C25)</f>
        <v>0</v>
      </c>
      <c r="D26" s="364">
        <f t="shared" si="8"/>
        <v>0</v>
      </c>
      <c r="E26" s="294">
        <f>SUM(B26:D26)</f>
        <v>0</v>
      </c>
    </row>
    <row r="29" spans="1:17" s="244" customFormat="1" ht="15.75" x14ac:dyDescent="0.25">
      <c r="A29" s="333" t="s">
        <v>162</v>
      </c>
    </row>
  </sheetData>
  <sheetProtection password="C56D" sheet="1" objects="1" scenarios="1" selectLockedCells="1"/>
  <pageMargins left="0.9055118110236221" right="0.47244094488188981" top="0.59055118110236227" bottom="0.98425196850393704" header="0.31496062992125984" footer="0.31496062992125984"/>
  <pageSetup paperSize="9" scale="61" orientation="landscape" r:id="rId1"/>
  <headerFooter>
    <oddFooter>&amp;L&amp;6w1505150247 - 10.11.2016
"Beiblätter Ausgaben" ProFIT  &amp;11
&amp;R&amp;6&amp;P von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8" sqref="M38"/>
    </sheetView>
  </sheetViews>
  <sheetFormatPr baseColWidth="10" defaultRowHeight="15" x14ac:dyDescent="0.25"/>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33"/>
  <sheetViews>
    <sheetView tabSelected="1" zoomScaleNormal="100" workbookViewId="0">
      <selection activeCell="C4" sqref="C4:G4"/>
    </sheetView>
  </sheetViews>
  <sheetFormatPr baseColWidth="10" defaultRowHeight="15" x14ac:dyDescent="0.25"/>
  <cols>
    <col min="1" max="1" width="9" customWidth="1"/>
    <col min="2" max="2" width="17.28515625" customWidth="1"/>
    <col min="3" max="3" width="7.42578125" customWidth="1"/>
    <col min="4" max="4" width="21" customWidth="1"/>
    <col min="5" max="5" width="58.140625" customWidth="1"/>
    <col min="7" max="7" width="33.140625" customWidth="1"/>
    <col min="8" max="8" width="5.85546875" hidden="1" customWidth="1"/>
    <col min="9" max="9" width="2" hidden="1" customWidth="1"/>
    <col min="10" max="10" width="2.5703125" hidden="1" customWidth="1"/>
    <col min="11" max="11" width="11.42578125" hidden="1" customWidth="1"/>
  </cols>
  <sheetData>
    <row r="1" spans="1:20" s="152" customFormat="1" ht="20.25" x14ac:dyDescent="0.3">
      <c r="A1" s="140" t="s">
        <v>84</v>
      </c>
      <c r="G1" s="265"/>
    </row>
    <row r="2" spans="1:20" s="141" customFormat="1" ht="15.75" x14ac:dyDescent="0.25">
      <c r="A2" s="142" t="s">
        <v>99</v>
      </c>
    </row>
    <row r="3" spans="1:20" s="141" customFormat="1" ht="15.75" x14ac:dyDescent="0.25">
      <c r="A3" s="142"/>
    </row>
    <row r="4" spans="1:20" s="244" customFormat="1" ht="18" customHeight="1" x14ac:dyDescent="0.25">
      <c r="A4" s="242" t="s">
        <v>42</v>
      </c>
      <c r="B4" s="242"/>
      <c r="C4" s="365"/>
      <c r="D4" s="365"/>
      <c r="E4" s="365"/>
      <c r="F4" s="365"/>
      <c r="G4" s="365"/>
      <c r="H4" s="243"/>
      <c r="I4" s="243"/>
    </row>
    <row r="5" spans="1:20" s="244" customFormat="1" ht="20.25" customHeight="1" x14ac:dyDescent="0.25">
      <c r="A5" s="242" t="s">
        <v>44</v>
      </c>
      <c r="B5" s="242"/>
      <c r="C5" s="365"/>
      <c r="D5" s="365"/>
      <c r="E5" s="365"/>
      <c r="F5" s="365"/>
      <c r="G5" s="365"/>
      <c r="H5" s="365"/>
      <c r="I5" s="365"/>
    </row>
    <row r="6" spans="1:20" s="236" customFormat="1" ht="20.25" customHeight="1" x14ac:dyDescent="0.3">
      <c r="A6" s="233" t="s">
        <v>101</v>
      </c>
      <c r="B6" s="234"/>
      <c r="C6" s="235"/>
      <c r="D6" s="235"/>
      <c r="E6" s="235"/>
      <c r="F6" s="235"/>
      <c r="G6" s="235"/>
      <c r="H6" s="235"/>
      <c r="I6" s="235"/>
    </row>
    <row r="7" spans="1:20" s="149" customFormat="1" ht="20.25" customHeight="1" thickBot="1" x14ac:dyDescent="0.3">
      <c r="A7" s="394" t="s">
        <v>94</v>
      </c>
      <c r="B7" s="395"/>
      <c r="C7" s="395"/>
      <c r="D7" s="395"/>
      <c r="E7" s="395"/>
      <c r="F7" s="395"/>
      <c r="G7" s="395"/>
      <c r="H7" s="148"/>
      <c r="I7" s="148"/>
    </row>
    <row r="8" spans="1:20" ht="15.75" thickBot="1" x14ac:dyDescent="0.3">
      <c r="A8" s="375" t="s">
        <v>43</v>
      </c>
      <c r="B8" s="375"/>
      <c r="C8" s="375"/>
      <c r="D8" s="116"/>
      <c r="E8" s="88"/>
      <c r="F8" s="88"/>
      <c r="G8" s="88"/>
      <c r="H8" s="88"/>
      <c r="I8" s="88"/>
    </row>
    <row r="9" spans="1:20" ht="1.5" customHeight="1" thickBot="1" x14ac:dyDescent="0.3">
      <c r="A9" s="41"/>
      <c r="B9" s="41"/>
      <c r="C9" s="41"/>
      <c r="D9" s="41"/>
      <c r="E9" s="41"/>
      <c r="F9" s="41"/>
      <c r="G9" s="41"/>
      <c r="H9" s="41"/>
      <c r="I9" s="41"/>
    </row>
    <row r="10" spans="1:20" s="28" customFormat="1" ht="65.25" customHeight="1" x14ac:dyDescent="0.2">
      <c r="A10" s="133" t="s">
        <v>17</v>
      </c>
      <c r="B10" s="376" t="s">
        <v>16</v>
      </c>
      <c r="C10" s="377"/>
      <c r="D10" s="377"/>
      <c r="E10" s="378"/>
      <c r="F10" s="379" t="s">
        <v>45</v>
      </c>
      <c r="G10" s="380"/>
      <c r="H10" s="380"/>
      <c r="I10" s="380"/>
      <c r="J10" s="380"/>
      <c r="K10" s="381"/>
      <c r="L10" s="31"/>
      <c r="M10" s="30"/>
      <c r="N10" s="30"/>
      <c r="O10" s="30"/>
      <c r="P10" s="30"/>
      <c r="Q10" s="30"/>
      <c r="R10" s="30"/>
      <c r="S10" s="30"/>
      <c r="T10" s="29"/>
    </row>
    <row r="11" spans="1:20" s="28" customFormat="1" ht="20.25" customHeight="1" x14ac:dyDescent="0.25">
      <c r="A11" s="250">
        <v>1</v>
      </c>
      <c r="B11" s="371"/>
      <c r="C11" s="372"/>
      <c r="D11" s="372"/>
      <c r="E11" s="372"/>
      <c r="F11" s="373"/>
      <c r="G11" s="374"/>
      <c r="H11" s="374"/>
      <c r="I11" s="374"/>
      <c r="J11" s="374"/>
      <c r="K11" s="374"/>
      <c r="L11" s="39"/>
      <c r="M11" s="30"/>
      <c r="N11" s="30"/>
      <c r="O11" s="30"/>
      <c r="P11" s="30"/>
      <c r="Q11" s="30"/>
      <c r="R11" s="30"/>
      <c r="S11" s="30"/>
      <c r="T11" s="29"/>
    </row>
    <row r="12" spans="1:20" s="28" customFormat="1" ht="20.25" customHeight="1" x14ac:dyDescent="0.25">
      <c r="A12" s="250" t="str">
        <f>IF(A11&lt;$D$8,A11+1,"")</f>
        <v/>
      </c>
      <c r="B12" s="371"/>
      <c r="C12" s="372"/>
      <c r="D12" s="372"/>
      <c r="E12" s="372"/>
      <c r="F12" s="373"/>
      <c r="G12" s="374"/>
      <c r="H12" s="374"/>
      <c r="I12" s="374"/>
      <c r="J12" s="374"/>
      <c r="K12" s="374"/>
      <c r="L12" s="31"/>
      <c r="M12" s="30"/>
      <c r="N12" s="30"/>
      <c r="O12" s="30"/>
      <c r="P12" s="30"/>
      <c r="Q12" s="30"/>
      <c r="R12" s="30"/>
      <c r="S12" s="30"/>
      <c r="T12" s="29"/>
    </row>
    <row r="13" spans="1:20" ht="20.25" customHeight="1" x14ac:dyDescent="0.25">
      <c r="A13" s="250" t="str">
        <f t="shared" ref="A13:A25" si="0">IF(A12&lt;$D$8,A12+1,"")</f>
        <v/>
      </c>
      <c r="B13" s="382"/>
      <c r="C13" s="383"/>
      <c r="D13" s="383"/>
      <c r="E13" s="384"/>
      <c r="F13" s="369"/>
      <c r="G13" s="370"/>
      <c r="H13" s="370"/>
      <c r="I13" s="370"/>
      <c r="J13" s="370"/>
      <c r="K13" s="393"/>
      <c r="L13" s="26"/>
    </row>
    <row r="14" spans="1:20" ht="20.25" customHeight="1" x14ac:dyDescent="0.25">
      <c r="A14" s="250" t="str">
        <f t="shared" si="0"/>
        <v/>
      </c>
      <c r="B14" s="366"/>
      <c r="C14" s="367"/>
      <c r="D14" s="367"/>
      <c r="E14" s="368"/>
      <c r="F14" s="369"/>
      <c r="G14" s="370"/>
      <c r="H14" s="370"/>
      <c r="I14" s="370"/>
      <c r="J14" s="132"/>
      <c r="K14" s="124"/>
      <c r="L14" s="26"/>
    </row>
    <row r="15" spans="1:20" ht="20.25" customHeight="1" x14ac:dyDescent="0.25">
      <c r="A15" s="250" t="str">
        <f t="shared" si="0"/>
        <v/>
      </c>
      <c r="B15" s="366"/>
      <c r="C15" s="367"/>
      <c r="D15" s="367"/>
      <c r="E15" s="368"/>
      <c r="F15" s="369"/>
      <c r="G15" s="370"/>
      <c r="H15" s="370"/>
      <c r="I15" s="370"/>
      <c r="J15" s="132"/>
      <c r="K15" s="124"/>
      <c r="L15" s="26"/>
    </row>
    <row r="16" spans="1:20" ht="20.25" customHeight="1" x14ac:dyDescent="0.25">
      <c r="A16" s="250" t="str">
        <f t="shared" si="0"/>
        <v/>
      </c>
      <c r="B16" s="366"/>
      <c r="C16" s="367"/>
      <c r="D16" s="367"/>
      <c r="E16" s="368"/>
      <c r="F16" s="369"/>
      <c r="G16" s="370"/>
      <c r="H16" s="134"/>
      <c r="I16" s="134"/>
      <c r="J16" s="134"/>
      <c r="K16" s="135"/>
      <c r="L16" s="26"/>
    </row>
    <row r="17" spans="1:12" ht="20.25" customHeight="1" x14ac:dyDescent="0.25">
      <c r="A17" s="250" t="str">
        <f t="shared" si="0"/>
        <v/>
      </c>
      <c r="B17" s="366"/>
      <c r="C17" s="367"/>
      <c r="D17" s="367"/>
      <c r="E17" s="368"/>
      <c r="F17" s="369"/>
      <c r="G17" s="370"/>
      <c r="H17" s="134"/>
      <c r="I17" s="134"/>
      <c r="J17" s="134"/>
      <c r="K17" s="135"/>
      <c r="L17" s="26"/>
    </row>
    <row r="18" spans="1:12" ht="20.25" customHeight="1" x14ac:dyDescent="0.25">
      <c r="A18" s="250" t="str">
        <f t="shared" si="0"/>
        <v/>
      </c>
      <c r="B18" s="366"/>
      <c r="C18" s="367"/>
      <c r="D18" s="367"/>
      <c r="E18" s="368"/>
      <c r="F18" s="369"/>
      <c r="G18" s="370"/>
      <c r="H18" s="134"/>
      <c r="I18" s="134"/>
      <c r="J18" s="134"/>
      <c r="K18" s="135"/>
      <c r="L18" s="26"/>
    </row>
    <row r="19" spans="1:12" ht="20.25" customHeight="1" x14ac:dyDescent="0.25">
      <c r="A19" s="250" t="str">
        <f t="shared" si="0"/>
        <v/>
      </c>
      <c r="B19" s="366"/>
      <c r="C19" s="367"/>
      <c r="D19" s="367"/>
      <c r="E19" s="368"/>
      <c r="F19" s="369"/>
      <c r="G19" s="370"/>
      <c r="H19" s="134"/>
      <c r="I19" s="134"/>
      <c r="J19" s="134"/>
      <c r="K19" s="135"/>
      <c r="L19" s="26"/>
    </row>
    <row r="20" spans="1:12" ht="20.25" customHeight="1" x14ac:dyDescent="0.25">
      <c r="A20" s="250" t="str">
        <f t="shared" si="0"/>
        <v/>
      </c>
      <c r="B20" s="366"/>
      <c r="C20" s="367"/>
      <c r="D20" s="367"/>
      <c r="E20" s="368"/>
      <c r="F20" s="369"/>
      <c r="G20" s="370"/>
      <c r="H20" s="134"/>
      <c r="I20" s="134"/>
      <c r="J20" s="134"/>
      <c r="K20" s="135"/>
      <c r="L20" s="26"/>
    </row>
    <row r="21" spans="1:12" ht="20.25" customHeight="1" x14ac:dyDescent="0.25">
      <c r="A21" s="250" t="str">
        <f t="shared" si="0"/>
        <v/>
      </c>
      <c r="B21" s="366"/>
      <c r="C21" s="367"/>
      <c r="D21" s="367"/>
      <c r="E21" s="368"/>
      <c r="F21" s="369"/>
      <c r="G21" s="370"/>
      <c r="H21" s="134"/>
      <c r="I21" s="134"/>
      <c r="J21" s="134"/>
      <c r="K21" s="135"/>
      <c r="L21" s="26"/>
    </row>
    <row r="22" spans="1:12" ht="20.25" customHeight="1" x14ac:dyDescent="0.25">
      <c r="A22" s="250" t="str">
        <f t="shared" si="0"/>
        <v/>
      </c>
      <c r="B22" s="366"/>
      <c r="C22" s="367"/>
      <c r="D22" s="367"/>
      <c r="E22" s="368"/>
      <c r="F22" s="369"/>
      <c r="G22" s="370"/>
      <c r="H22" s="134"/>
      <c r="I22" s="134"/>
      <c r="J22" s="134"/>
      <c r="K22" s="135"/>
      <c r="L22" s="26"/>
    </row>
    <row r="23" spans="1:12" ht="20.25" customHeight="1" x14ac:dyDescent="0.25">
      <c r="A23" s="250" t="str">
        <f t="shared" si="0"/>
        <v/>
      </c>
      <c r="B23" s="366"/>
      <c r="C23" s="391"/>
      <c r="D23" s="391"/>
      <c r="E23" s="392"/>
      <c r="F23" s="136"/>
      <c r="G23" s="134"/>
      <c r="H23" s="134"/>
      <c r="I23" s="134"/>
      <c r="J23" s="134"/>
      <c r="K23" s="135"/>
      <c r="L23" s="26"/>
    </row>
    <row r="24" spans="1:12" ht="20.25" customHeight="1" x14ac:dyDescent="0.25">
      <c r="A24" s="250" t="str">
        <f t="shared" si="0"/>
        <v/>
      </c>
      <c r="B24" s="366"/>
      <c r="C24" s="391"/>
      <c r="D24" s="391"/>
      <c r="E24" s="392"/>
      <c r="F24" s="136"/>
      <c r="G24" s="134"/>
      <c r="H24" s="134"/>
      <c r="I24" s="134"/>
      <c r="J24" s="134"/>
      <c r="K24" s="135"/>
      <c r="L24" s="26"/>
    </row>
    <row r="25" spans="1:12" ht="20.25" customHeight="1" thickBot="1" x14ac:dyDescent="0.3">
      <c r="A25" s="250" t="str">
        <f t="shared" si="0"/>
        <v/>
      </c>
      <c r="B25" s="385"/>
      <c r="C25" s="386"/>
      <c r="D25" s="386"/>
      <c r="E25" s="387"/>
      <c r="F25" s="388"/>
      <c r="G25" s="389"/>
      <c r="H25" s="389"/>
      <c r="I25" s="389"/>
      <c r="J25" s="389"/>
      <c r="K25" s="390"/>
      <c r="L25" s="26"/>
    </row>
    <row r="26" spans="1:12" ht="4.5" customHeight="1" x14ac:dyDescent="0.25">
      <c r="A26" s="88"/>
      <c r="B26" s="88"/>
      <c r="C26" s="88"/>
      <c r="D26" s="88"/>
      <c r="E26" s="88"/>
      <c r="F26" s="88"/>
      <c r="G26" s="88"/>
    </row>
    <row r="27" spans="1:12" s="130" customFormat="1" ht="18" customHeight="1" x14ac:dyDescent="0.25">
      <c r="A27" s="127" t="s">
        <v>162</v>
      </c>
      <c r="B27" s="128"/>
      <c r="C27" s="128"/>
      <c r="D27" s="129"/>
      <c r="E27" s="129"/>
      <c r="F27" s="128"/>
      <c r="G27" s="128"/>
      <c r="H27" s="131"/>
      <c r="I27" s="131"/>
    </row>
    <row r="28" spans="1:12" x14ac:dyDescent="0.25">
      <c r="A28" s="89" t="s">
        <v>23</v>
      </c>
      <c r="B28" s="89" t="s">
        <v>15</v>
      </c>
      <c r="C28" s="88"/>
      <c r="D28" s="88"/>
      <c r="E28" s="88"/>
      <c r="F28" s="88"/>
      <c r="G28" s="88"/>
    </row>
    <row r="29" spans="1:12" x14ac:dyDescent="0.25">
      <c r="A29" s="89" t="s">
        <v>24</v>
      </c>
      <c r="B29" s="89" t="s">
        <v>14</v>
      </c>
      <c r="C29" s="88"/>
      <c r="D29" s="88"/>
      <c r="E29" s="88"/>
      <c r="F29" s="88"/>
      <c r="G29" s="88"/>
    </row>
    <row r="30" spans="1:12" x14ac:dyDescent="0.25">
      <c r="A30" s="89" t="s">
        <v>25</v>
      </c>
      <c r="B30" s="89" t="s">
        <v>26</v>
      </c>
      <c r="C30" s="88"/>
      <c r="D30" s="88"/>
      <c r="E30" s="88"/>
      <c r="F30" s="88"/>
      <c r="G30" s="88"/>
    </row>
    <row r="31" spans="1:12" x14ac:dyDescent="0.25">
      <c r="F31" t="s">
        <v>188</v>
      </c>
      <c r="G31" s="352"/>
    </row>
    <row r="33" spans="7:7" x14ac:dyDescent="0.25">
      <c r="G33" s="352"/>
    </row>
  </sheetData>
  <sheetProtection password="C56D" sheet="1" objects="1" scenarios="1" selectLockedCells="1"/>
  <mergeCells count="34">
    <mergeCell ref="B22:E22"/>
    <mergeCell ref="B16:E16"/>
    <mergeCell ref="F13:K13"/>
    <mergeCell ref="B14:E14"/>
    <mergeCell ref="A7:G7"/>
    <mergeCell ref="B25:E25"/>
    <mergeCell ref="F25:K25"/>
    <mergeCell ref="F16:G16"/>
    <mergeCell ref="F17:G17"/>
    <mergeCell ref="F18:G18"/>
    <mergeCell ref="F19:G19"/>
    <mergeCell ref="F20:G20"/>
    <mergeCell ref="F21:G21"/>
    <mergeCell ref="F22:G22"/>
    <mergeCell ref="B17:E17"/>
    <mergeCell ref="B18:E18"/>
    <mergeCell ref="B19:E19"/>
    <mergeCell ref="B24:E24"/>
    <mergeCell ref="B20:E20"/>
    <mergeCell ref="B21:E21"/>
    <mergeCell ref="B23:E23"/>
    <mergeCell ref="C4:G4"/>
    <mergeCell ref="C5:I5"/>
    <mergeCell ref="B15:E15"/>
    <mergeCell ref="F15:I15"/>
    <mergeCell ref="B12:E12"/>
    <mergeCell ref="F12:K12"/>
    <mergeCell ref="A8:C8"/>
    <mergeCell ref="B10:E10"/>
    <mergeCell ref="F10:K10"/>
    <mergeCell ref="B11:E11"/>
    <mergeCell ref="F11:K11"/>
    <mergeCell ref="B13:E13"/>
    <mergeCell ref="F14:I14"/>
  </mergeCells>
  <dataValidations count="1">
    <dataValidation type="whole" errorStyle="warning" allowBlank="1" showInputMessage="1" showErrorMessage="1" errorTitle="Fehler" error="bitte ganze Zahl zwischen 1 und 15" promptTitle="AP" prompt="Anzahl der AP eingeben" sqref="D8">
      <formula1>1</formula1>
      <formula2>15</formula2>
    </dataValidation>
  </dataValidations>
  <pageMargins left="0.70866141732283472" right="0.35433070866141736" top="0.59055118110236227" bottom="0.78740157480314965" header="0.31496062992125984" footer="0.31496062992125984"/>
  <pageSetup paperSize="9" scale="86" pageOrder="overThenDown" orientation="landscape" r:id="rId1"/>
  <headerFooter>
    <oddFooter>&amp;L&amp;"Arial,Standard"&amp;6w1505150247 - 10.11.2016
"Beiblätter Ausgaben" ProFIT  &amp;R &amp;"Arial,Standard"&amp;6&amp;P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9" r:id="rId4" name="Drop Down 5">
              <controlPr defaultSize="0" autoLine="0" autoPict="0">
                <anchor moveWithCells="1">
                  <from>
                    <xdr:col>5</xdr:col>
                    <xdr:colOff>438150</xdr:colOff>
                    <xdr:row>10</xdr:row>
                    <xdr:rowOff>38100</xdr:rowOff>
                  </from>
                  <to>
                    <xdr:col>6</xdr:col>
                    <xdr:colOff>266700</xdr:colOff>
                    <xdr:row>10</xdr:row>
                    <xdr:rowOff>247650</xdr:rowOff>
                  </to>
                </anchor>
              </controlPr>
            </control>
          </mc:Choice>
        </mc:AlternateContent>
        <mc:AlternateContent xmlns:mc="http://schemas.openxmlformats.org/markup-compatibility/2006">
          <mc:Choice Requires="x14">
            <control shapeId="1042" r:id="rId5" name="Drop Down 18">
              <controlPr defaultSize="0" autoLine="0" autoPict="0">
                <anchor moveWithCells="1">
                  <from>
                    <xdr:col>5</xdr:col>
                    <xdr:colOff>438150</xdr:colOff>
                    <xdr:row>11</xdr:row>
                    <xdr:rowOff>28575</xdr:rowOff>
                  </from>
                  <to>
                    <xdr:col>6</xdr:col>
                    <xdr:colOff>266700</xdr:colOff>
                    <xdr:row>11</xdr:row>
                    <xdr:rowOff>238125</xdr:rowOff>
                  </to>
                </anchor>
              </controlPr>
            </control>
          </mc:Choice>
        </mc:AlternateContent>
        <mc:AlternateContent xmlns:mc="http://schemas.openxmlformats.org/markup-compatibility/2006">
          <mc:Choice Requires="x14">
            <control shapeId="1043" r:id="rId6" name="Drop Down 19">
              <controlPr defaultSize="0" autoLine="0" autoPict="0">
                <anchor moveWithCells="1">
                  <from>
                    <xdr:col>5</xdr:col>
                    <xdr:colOff>438150</xdr:colOff>
                    <xdr:row>12</xdr:row>
                    <xdr:rowOff>38100</xdr:rowOff>
                  </from>
                  <to>
                    <xdr:col>6</xdr:col>
                    <xdr:colOff>266700</xdr:colOff>
                    <xdr:row>12</xdr:row>
                    <xdr:rowOff>247650</xdr:rowOff>
                  </to>
                </anchor>
              </controlPr>
            </control>
          </mc:Choice>
        </mc:AlternateContent>
        <mc:AlternateContent xmlns:mc="http://schemas.openxmlformats.org/markup-compatibility/2006">
          <mc:Choice Requires="x14">
            <control shapeId="1044" r:id="rId7" name="Drop Down 20">
              <controlPr defaultSize="0" autoLine="0" autoPict="0">
                <anchor moveWithCells="1">
                  <from>
                    <xdr:col>5</xdr:col>
                    <xdr:colOff>438150</xdr:colOff>
                    <xdr:row>13</xdr:row>
                    <xdr:rowOff>47625</xdr:rowOff>
                  </from>
                  <to>
                    <xdr:col>6</xdr:col>
                    <xdr:colOff>266700</xdr:colOff>
                    <xdr:row>14</xdr:row>
                    <xdr:rowOff>0</xdr:rowOff>
                  </to>
                </anchor>
              </controlPr>
            </control>
          </mc:Choice>
        </mc:AlternateContent>
        <mc:AlternateContent xmlns:mc="http://schemas.openxmlformats.org/markup-compatibility/2006">
          <mc:Choice Requires="x14">
            <control shapeId="1045" r:id="rId8" name="Drop Down 21">
              <controlPr defaultSize="0" autoLine="0" autoPict="0">
                <anchor moveWithCells="1">
                  <from>
                    <xdr:col>5</xdr:col>
                    <xdr:colOff>438150</xdr:colOff>
                    <xdr:row>14</xdr:row>
                    <xdr:rowOff>28575</xdr:rowOff>
                  </from>
                  <to>
                    <xdr:col>6</xdr:col>
                    <xdr:colOff>266700</xdr:colOff>
                    <xdr:row>14</xdr:row>
                    <xdr:rowOff>238125</xdr:rowOff>
                  </to>
                </anchor>
              </controlPr>
            </control>
          </mc:Choice>
        </mc:AlternateContent>
        <mc:AlternateContent xmlns:mc="http://schemas.openxmlformats.org/markup-compatibility/2006">
          <mc:Choice Requires="x14">
            <control shapeId="1046" r:id="rId9" name="Drop Down 22">
              <controlPr defaultSize="0" autoLine="0" autoPict="0">
                <anchor moveWithCells="1">
                  <from>
                    <xdr:col>5</xdr:col>
                    <xdr:colOff>447675</xdr:colOff>
                    <xdr:row>15</xdr:row>
                    <xdr:rowOff>47625</xdr:rowOff>
                  </from>
                  <to>
                    <xdr:col>6</xdr:col>
                    <xdr:colOff>276225</xdr:colOff>
                    <xdr:row>16</xdr:row>
                    <xdr:rowOff>0</xdr:rowOff>
                  </to>
                </anchor>
              </controlPr>
            </control>
          </mc:Choice>
        </mc:AlternateContent>
        <mc:AlternateContent xmlns:mc="http://schemas.openxmlformats.org/markup-compatibility/2006">
          <mc:Choice Requires="x14">
            <control shapeId="1047" r:id="rId10" name="Drop Down 23">
              <controlPr defaultSize="0" autoLine="0" autoPict="0">
                <anchor moveWithCells="1">
                  <from>
                    <xdr:col>5</xdr:col>
                    <xdr:colOff>447675</xdr:colOff>
                    <xdr:row>16</xdr:row>
                    <xdr:rowOff>47625</xdr:rowOff>
                  </from>
                  <to>
                    <xdr:col>6</xdr:col>
                    <xdr:colOff>276225</xdr:colOff>
                    <xdr:row>17</xdr:row>
                    <xdr:rowOff>0</xdr:rowOff>
                  </to>
                </anchor>
              </controlPr>
            </control>
          </mc:Choice>
        </mc:AlternateContent>
        <mc:AlternateContent xmlns:mc="http://schemas.openxmlformats.org/markup-compatibility/2006">
          <mc:Choice Requires="x14">
            <control shapeId="1048" r:id="rId11" name="Drop Down 24">
              <controlPr defaultSize="0" autoLine="0" autoPict="0">
                <anchor moveWithCells="1">
                  <from>
                    <xdr:col>5</xdr:col>
                    <xdr:colOff>447675</xdr:colOff>
                    <xdr:row>17</xdr:row>
                    <xdr:rowOff>47625</xdr:rowOff>
                  </from>
                  <to>
                    <xdr:col>6</xdr:col>
                    <xdr:colOff>276225</xdr:colOff>
                    <xdr:row>18</xdr:row>
                    <xdr:rowOff>0</xdr:rowOff>
                  </to>
                </anchor>
              </controlPr>
            </control>
          </mc:Choice>
        </mc:AlternateContent>
        <mc:AlternateContent xmlns:mc="http://schemas.openxmlformats.org/markup-compatibility/2006">
          <mc:Choice Requires="x14">
            <control shapeId="1049" r:id="rId12" name="Drop Down 25">
              <controlPr defaultSize="0" autoLine="0" autoPict="0">
                <anchor moveWithCells="1">
                  <from>
                    <xdr:col>5</xdr:col>
                    <xdr:colOff>447675</xdr:colOff>
                    <xdr:row>18</xdr:row>
                    <xdr:rowOff>28575</xdr:rowOff>
                  </from>
                  <to>
                    <xdr:col>6</xdr:col>
                    <xdr:colOff>276225</xdr:colOff>
                    <xdr:row>18</xdr:row>
                    <xdr:rowOff>238125</xdr:rowOff>
                  </to>
                </anchor>
              </controlPr>
            </control>
          </mc:Choice>
        </mc:AlternateContent>
        <mc:AlternateContent xmlns:mc="http://schemas.openxmlformats.org/markup-compatibility/2006">
          <mc:Choice Requires="x14">
            <control shapeId="1050" r:id="rId13" name="Drop Down 26">
              <controlPr defaultSize="0" autoLine="0" autoPict="0">
                <anchor moveWithCells="1">
                  <from>
                    <xdr:col>5</xdr:col>
                    <xdr:colOff>447675</xdr:colOff>
                    <xdr:row>19</xdr:row>
                    <xdr:rowOff>38100</xdr:rowOff>
                  </from>
                  <to>
                    <xdr:col>6</xdr:col>
                    <xdr:colOff>276225</xdr:colOff>
                    <xdr:row>19</xdr:row>
                    <xdr:rowOff>247650</xdr:rowOff>
                  </to>
                </anchor>
              </controlPr>
            </control>
          </mc:Choice>
        </mc:AlternateContent>
        <mc:AlternateContent xmlns:mc="http://schemas.openxmlformats.org/markup-compatibility/2006">
          <mc:Choice Requires="x14">
            <control shapeId="1051" r:id="rId14" name="Drop Down 27">
              <controlPr defaultSize="0" autoLine="0" autoPict="0">
                <anchor moveWithCells="1">
                  <from>
                    <xdr:col>5</xdr:col>
                    <xdr:colOff>447675</xdr:colOff>
                    <xdr:row>20</xdr:row>
                    <xdr:rowOff>28575</xdr:rowOff>
                  </from>
                  <to>
                    <xdr:col>6</xdr:col>
                    <xdr:colOff>276225</xdr:colOff>
                    <xdr:row>20</xdr:row>
                    <xdr:rowOff>238125</xdr:rowOff>
                  </to>
                </anchor>
              </controlPr>
            </control>
          </mc:Choice>
        </mc:AlternateContent>
        <mc:AlternateContent xmlns:mc="http://schemas.openxmlformats.org/markup-compatibility/2006">
          <mc:Choice Requires="x14">
            <control shapeId="1052" r:id="rId15" name="Drop Down 28">
              <controlPr defaultSize="0" autoLine="0" autoPict="0">
                <anchor moveWithCells="1">
                  <from>
                    <xdr:col>5</xdr:col>
                    <xdr:colOff>457200</xdr:colOff>
                    <xdr:row>21</xdr:row>
                    <xdr:rowOff>28575</xdr:rowOff>
                  </from>
                  <to>
                    <xdr:col>6</xdr:col>
                    <xdr:colOff>285750</xdr:colOff>
                    <xdr:row>21</xdr:row>
                    <xdr:rowOff>238125</xdr:rowOff>
                  </to>
                </anchor>
              </controlPr>
            </control>
          </mc:Choice>
        </mc:AlternateContent>
        <mc:AlternateContent xmlns:mc="http://schemas.openxmlformats.org/markup-compatibility/2006">
          <mc:Choice Requires="x14">
            <control shapeId="1053" r:id="rId16" name="Drop Down 29">
              <controlPr defaultSize="0" autoLine="0" autoPict="0">
                <anchor moveWithCells="1">
                  <from>
                    <xdr:col>5</xdr:col>
                    <xdr:colOff>457200</xdr:colOff>
                    <xdr:row>22</xdr:row>
                    <xdr:rowOff>38100</xdr:rowOff>
                  </from>
                  <to>
                    <xdr:col>6</xdr:col>
                    <xdr:colOff>285750</xdr:colOff>
                    <xdr:row>22</xdr:row>
                    <xdr:rowOff>247650</xdr:rowOff>
                  </to>
                </anchor>
              </controlPr>
            </control>
          </mc:Choice>
        </mc:AlternateContent>
        <mc:AlternateContent xmlns:mc="http://schemas.openxmlformats.org/markup-compatibility/2006">
          <mc:Choice Requires="x14">
            <control shapeId="1054" r:id="rId17" name="Drop Down 30">
              <controlPr defaultSize="0" autoLine="0" autoPict="0">
                <anchor moveWithCells="1">
                  <from>
                    <xdr:col>5</xdr:col>
                    <xdr:colOff>457200</xdr:colOff>
                    <xdr:row>23</xdr:row>
                    <xdr:rowOff>28575</xdr:rowOff>
                  </from>
                  <to>
                    <xdr:col>6</xdr:col>
                    <xdr:colOff>285750</xdr:colOff>
                    <xdr:row>23</xdr:row>
                    <xdr:rowOff>238125</xdr:rowOff>
                  </to>
                </anchor>
              </controlPr>
            </control>
          </mc:Choice>
        </mc:AlternateContent>
        <mc:AlternateContent xmlns:mc="http://schemas.openxmlformats.org/markup-compatibility/2006">
          <mc:Choice Requires="x14">
            <control shapeId="1055" r:id="rId18" name="Drop Down 31">
              <controlPr defaultSize="0" autoLine="0" autoPict="0">
                <anchor moveWithCells="1">
                  <from>
                    <xdr:col>5</xdr:col>
                    <xdr:colOff>466725</xdr:colOff>
                    <xdr:row>24</xdr:row>
                    <xdr:rowOff>28575</xdr:rowOff>
                  </from>
                  <to>
                    <xdr:col>6</xdr:col>
                    <xdr:colOff>295275</xdr:colOff>
                    <xdr:row>24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2"/>
  <sheetViews>
    <sheetView showGridLines="0" zoomScaleNormal="100" workbookViewId="0">
      <pane xSplit="4" ySplit="7" topLeftCell="E8" activePane="bottomRight" state="frozen"/>
      <selection pane="topRight" activeCell="E1" sqref="E1"/>
      <selection pane="bottomLeft" activeCell="A8" sqref="A8"/>
      <selection pane="bottomRight" activeCell="B10" sqref="B10"/>
    </sheetView>
  </sheetViews>
  <sheetFormatPr baseColWidth="10" defaultColWidth="11.42578125" defaultRowHeight="15" x14ac:dyDescent="0.25"/>
  <cols>
    <col min="1" max="1" width="7.85546875" style="5" customWidth="1"/>
    <col min="2" max="2" width="15.5703125" style="5" customWidth="1"/>
    <col min="3" max="3" width="25.85546875" style="5" customWidth="1"/>
    <col min="4" max="4" width="8.140625" style="2" customWidth="1"/>
    <col min="5" max="5" width="6.7109375" style="5" customWidth="1"/>
    <col min="6" max="6" width="6.5703125" style="5" customWidth="1"/>
    <col min="7" max="28" width="6.7109375" style="5" customWidth="1"/>
    <col min="29" max="40" width="6.7109375" style="6" customWidth="1"/>
    <col min="42" max="16384" width="11.42578125" style="5"/>
  </cols>
  <sheetData>
    <row r="1" spans="1:41" s="160" customFormat="1" x14ac:dyDescent="0.25">
      <c r="D1" s="163"/>
      <c r="AC1" s="162"/>
      <c r="AD1" s="162"/>
      <c r="AE1" s="162"/>
      <c r="AF1" s="162"/>
      <c r="AG1" s="162"/>
      <c r="AH1" s="162"/>
      <c r="AI1" s="162"/>
      <c r="AJ1" s="162"/>
      <c r="AK1" s="162"/>
      <c r="AL1" s="162"/>
      <c r="AM1" s="162"/>
      <c r="AN1" s="162"/>
      <c r="AO1" s="141"/>
    </row>
    <row r="2" spans="1:41" s="160" customFormat="1" x14ac:dyDescent="0.25">
      <c r="A2" s="160" t="s">
        <v>42</v>
      </c>
      <c r="C2" s="160">
        <f>'Planung der Arbeitspakete'!C4:G4</f>
        <v>0</v>
      </c>
      <c r="D2" s="163"/>
      <c r="E2" s="401"/>
      <c r="F2" s="402"/>
      <c r="G2" s="402"/>
      <c r="H2" s="402"/>
      <c r="I2" s="402"/>
      <c r="J2" s="402"/>
      <c r="AC2" s="162"/>
      <c r="AD2" s="162"/>
      <c r="AE2" s="162"/>
      <c r="AF2" s="162"/>
      <c r="AG2" s="162"/>
      <c r="AH2" s="162"/>
      <c r="AI2" s="162"/>
      <c r="AJ2" s="162"/>
      <c r="AK2" s="162"/>
      <c r="AL2" s="162"/>
      <c r="AM2" s="162"/>
      <c r="AN2" s="162"/>
      <c r="AO2" s="141"/>
    </row>
    <row r="3" spans="1:41" s="160" customFormat="1" ht="7.5" customHeight="1" x14ac:dyDescent="0.25">
      <c r="D3" s="163"/>
      <c r="E3" s="173"/>
      <c r="F3" s="174"/>
      <c r="G3" s="174"/>
      <c r="H3" s="174"/>
      <c r="I3" s="174"/>
      <c r="J3" s="174"/>
      <c r="AC3" s="162"/>
      <c r="AD3" s="162"/>
      <c r="AE3" s="162"/>
      <c r="AF3" s="162"/>
      <c r="AG3" s="162"/>
      <c r="AH3" s="162"/>
      <c r="AI3" s="162"/>
      <c r="AJ3" s="162"/>
      <c r="AK3" s="162"/>
      <c r="AL3" s="162"/>
      <c r="AM3" s="162"/>
      <c r="AN3" s="162"/>
      <c r="AO3" s="141"/>
    </row>
    <row r="4" spans="1:41" s="160" customFormat="1" x14ac:dyDescent="0.25">
      <c r="A4" s="275" t="s">
        <v>83</v>
      </c>
      <c r="B4" s="274"/>
      <c r="C4" s="274"/>
      <c r="D4" s="274"/>
      <c r="E4" s="274"/>
      <c r="AC4" s="162"/>
      <c r="AD4" s="162"/>
      <c r="AE4" s="162"/>
      <c r="AF4" s="162"/>
      <c r="AG4" s="162"/>
      <c r="AH4" s="162"/>
      <c r="AI4" s="162"/>
      <c r="AJ4" s="162"/>
      <c r="AK4" s="162"/>
      <c r="AL4" s="162"/>
      <c r="AM4" s="162"/>
      <c r="AN4" s="162"/>
      <c r="AO4" s="141"/>
    </row>
    <row r="5" spans="1:41" s="175" customFormat="1" ht="41.25" customHeight="1" x14ac:dyDescent="0.25">
      <c r="A5" s="411" t="s">
        <v>92</v>
      </c>
      <c r="B5" s="412"/>
      <c r="C5" s="412"/>
      <c r="D5" s="412"/>
      <c r="E5" s="176"/>
      <c r="F5" s="177"/>
      <c r="G5" s="177"/>
      <c r="H5" s="177"/>
      <c r="I5" s="177"/>
      <c r="J5" s="177"/>
      <c r="AC5" s="178"/>
      <c r="AD5" s="178"/>
      <c r="AE5" s="178"/>
      <c r="AF5" s="178"/>
      <c r="AG5" s="178"/>
      <c r="AH5" s="178"/>
      <c r="AI5" s="178"/>
      <c r="AJ5" s="178"/>
      <c r="AK5" s="178"/>
      <c r="AL5" s="178"/>
      <c r="AM5" s="178"/>
      <c r="AN5" s="178"/>
    </row>
    <row r="6" spans="1:41" s="123" customFormat="1" ht="6.75" customHeight="1" thickBot="1" x14ac:dyDescent="0.3">
      <c r="A6" s="125"/>
      <c r="B6" s="122"/>
      <c r="C6" s="122"/>
      <c r="D6" s="122"/>
      <c r="E6" s="126"/>
      <c r="F6" s="126"/>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row>
    <row r="7" spans="1:41" ht="15.75" thickBot="1" x14ac:dyDescent="0.3">
      <c r="A7" s="68" t="s">
        <v>13</v>
      </c>
      <c r="B7" s="49"/>
      <c r="C7" s="69"/>
      <c r="D7" s="71"/>
      <c r="E7" s="406"/>
      <c r="F7" s="407"/>
      <c r="G7" s="409"/>
      <c r="H7" s="410"/>
      <c r="I7" s="410"/>
      <c r="J7" s="410"/>
      <c r="K7" s="410"/>
      <c r="L7" s="410"/>
      <c r="M7" s="410"/>
      <c r="N7" s="410"/>
      <c r="O7" s="410"/>
      <c r="P7" s="410"/>
      <c r="Q7" s="410"/>
      <c r="R7" s="403"/>
      <c r="S7" s="404"/>
      <c r="T7" s="70"/>
      <c r="U7" s="70"/>
      <c r="V7" s="70"/>
      <c r="W7" s="70"/>
      <c r="X7" s="70"/>
      <c r="Y7" s="70"/>
      <c r="Z7" s="70"/>
      <c r="AA7" s="70"/>
      <c r="AB7" s="408">
        <f>E7</f>
        <v>0</v>
      </c>
      <c r="AC7" s="393"/>
      <c r="AD7" s="70"/>
      <c r="AE7" s="70"/>
      <c r="AF7" s="70"/>
      <c r="AG7" s="70"/>
      <c r="AH7" s="70"/>
      <c r="AI7" s="70"/>
      <c r="AJ7" s="70"/>
      <c r="AK7" s="405"/>
      <c r="AL7" s="405"/>
      <c r="AM7" s="405"/>
      <c r="AN7" s="405"/>
    </row>
    <row r="8" spans="1:41" x14ac:dyDescent="0.25">
      <c r="A8" s="108"/>
      <c r="B8" s="108"/>
      <c r="C8" s="49"/>
      <c r="D8" s="44"/>
      <c r="E8" s="49"/>
      <c r="F8" s="49"/>
      <c r="G8" s="49"/>
      <c r="H8" s="49"/>
      <c r="I8" s="49"/>
      <c r="J8" s="49"/>
      <c r="K8" s="49"/>
      <c r="L8" s="49"/>
      <c r="M8" s="49"/>
      <c r="N8" s="49"/>
      <c r="O8" s="49"/>
      <c r="P8" s="49"/>
      <c r="Q8" s="49"/>
      <c r="R8" s="49"/>
      <c r="S8" s="49"/>
      <c r="T8" s="49"/>
      <c r="U8" s="49"/>
      <c r="V8" s="49"/>
      <c r="W8" s="49"/>
      <c r="X8" s="49"/>
      <c r="Y8" s="49"/>
      <c r="Z8" s="49"/>
      <c r="AA8" s="49"/>
      <c r="AB8" s="49"/>
      <c r="AC8" s="43"/>
      <c r="AD8" s="43"/>
      <c r="AE8" s="43"/>
      <c r="AF8" s="43"/>
      <c r="AG8" s="43"/>
      <c r="AH8" s="43"/>
      <c r="AI8" s="43"/>
      <c r="AJ8" s="43"/>
      <c r="AK8" s="43"/>
      <c r="AL8" s="43"/>
      <c r="AM8" s="43"/>
      <c r="AN8" s="43"/>
    </row>
    <row r="9" spans="1:41" s="1" customFormat="1" ht="19.7" customHeight="1" x14ac:dyDescent="0.25">
      <c r="A9" s="109" t="s">
        <v>89</v>
      </c>
      <c r="B9" s="72" t="s">
        <v>0</v>
      </c>
      <c r="C9" s="72" t="s">
        <v>1</v>
      </c>
      <c r="D9" s="72" t="s">
        <v>2</v>
      </c>
      <c r="E9" s="72">
        <v>1</v>
      </c>
      <c r="F9" s="72" t="str">
        <f>IF(E9&lt;$E$7,E9+1,"")</f>
        <v/>
      </c>
      <c r="G9" s="72" t="str">
        <f t="shared" ref="G9:AN9" si="0">IF(F9&lt;$E$7,F9+1,"")</f>
        <v/>
      </c>
      <c r="H9" s="72" t="str">
        <f t="shared" si="0"/>
        <v/>
      </c>
      <c r="I9" s="72" t="str">
        <f t="shared" si="0"/>
        <v/>
      </c>
      <c r="J9" s="72" t="str">
        <f t="shared" si="0"/>
        <v/>
      </c>
      <c r="K9" s="72" t="str">
        <f t="shared" si="0"/>
        <v/>
      </c>
      <c r="L9" s="72" t="str">
        <f t="shared" si="0"/>
        <v/>
      </c>
      <c r="M9" s="72" t="str">
        <f t="shared" si="0"/>
        <v/>
      </c>
      <c r="N9" s="72" t="str">
        <f t="shared" si="0"/>
        <v/>
      </c>
      <c r="O9" s="72" t="str">
        <f t="shared" si="0"/>
        <v/>
      </c>
      <c r="P9" s="72" t="str">
        <f t="shared" si="0"/>
        <v/>
      </c>
      <c r="Q9" s="72" t="str">
        <f t="shared" si="0"/>
        <v/>
      </c>
      <c r="R9" s="72" t="str">
        <f t="shared" si="0"/>
        <v/>
      </c>
      <c r="S9" s="72" t="str">
        <f t="shared" si="0"/>
        <v/>
      </c>
      <c r="T9" s="72" t="str">
        <f t="shared" si="0"/>
        <v/>
      </c>
      <c r="U9" s="72" t="str">
        <f t="shared" si="0"/>
        <v/>
      </c>
      <c r="V9" s="72" t="str">
        <f t="shared" si="0"/>
        <v/>
      </c>
      <c r="W9" s="72" t="str">
        <f t="shared" si="0"/>
        <v/>
      </c>
      <c r="X9" s="72" t="str">
        <f t="shared" si="0"/>
        <v/>
      </c>
      <c r="Y9" s="72" t="str">
        <f t="shared" si="0"/>
        <v/>
      </c>
      <c r="Z9" s="72" t="str">
        <f t="shared" si="0"/>
        <v/>
      </c>
      <c r="AA9" s="72" t="str">
        <f t="shared" si="0"/>
        <v/>
      </c>
      <c r="AB9" s="72" t="str">
        <f t="shared" si="0"/>
        <v/>
      </c>
      <c r="AC9" s="72" t="str">
        <f t="shared" si="0"/>
        <v/>
      </c>
      <c r="AD9" s="72" t="str">
        <f t="shared" si="0"/>
        <v/>
      </c>
      <c r="AE9" s="72" t="str">
        <f t="shared" si="0"/>
        <v/>
      </c>
      <c r="AF9" s="72" t="str">
        <f t="shared" si="0"/>
        <v/>
      </c>
      <c r="AG9" s="72" t="str">
        <f t="shared" si="0"/>
        <v/>
      </c>
      <c r="AH9" s="72" t="str">
        <f t="shared" si="0"/>
        <v/>
      </c>
      <c r="AI9" s="72" t="str">
        <f t="shared" si="0"/>
        <v/>
      </c>
      <c r="AJ9" s="72" t="str">
        <f t="shared" si="0"/>
        <v/>
      </c>
      <c r="AK9" s="72" t="str">
        <f t="shared" si="0"/>
        <v/>
      </c>
      <c r="AL9" s="72" t="str">
        <f t="shared" si="0"/>
        <v/>
      </c>
      <c r="AM9" s="72" t="str">
        <f t="shared" si="0"/>
        <v/>
      </c>
      <c r="AN9" s="72" t="str">
        <f t="shared" si="0"/>
        <v/>
      </c>
    </row>
    <row r="10" spans="1:41" s="1" customFormat="1" ht="19.7" customHeight="1" x14ac:dyDescent="0.25">
      <c r="A10" s="114"/>
      <c r="B10" s="23"/>
      <c r="C10" s="23"/>
      <c r="D10" s="257">
        <f>ROUND(SUM(E10:AN10),2)</f>
        <v>0</v>
      </c>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row>
    <row r="11" spans="1:41" s="1" customFormat="1" ht="19.7" customHeight="1" x14ac:dyDescent="0.25">
      <c r="A11" s="114"/>
      <c r="B11" s="23"/>
      <c r="C11" s="23"/>
      <c r="D11" s="257">
        <f t="shared" ref="D11:D27" si="1">ROUND(SUM(E11:AN11),2)</f>
        <v>0</v>
      </c>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row>
    <row r="12" spans="1:41" s="1" customFormat="1" ht="19.7" customHeight="1" x14ac:dyDescent="0.25">
      <c r="A12" s="114"/>
      <c r="B12" s="23"/>
      <c r="C12" s="23"/>
      <c r="D12" s="257">
        <f t="shared" si="1"/>
        <v>0</v>
      </c>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row>
    <row r="13" spans="1:41" s="1" customFormat="1" ht="18.75" customHeight="1" x14ac:dyDescent="0.25">
      <c r="A13" s="114"/>
      <c r="B13" s="23"/>
      <c r="C13" s="23"/>
      <c r="D13" s="257">
        <f t="shared" si="1"/>
        <v>0</v>
      </c>
      <c r="E13" s="255"/>
      <c r="F13" s="255"/>
      <c r="G13" s="255"/>
      <c r="H13" s="255"/>
      <c r="I13" s="255"/>
      <c r="J13" s="255"/>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c r="AH13" s="255"/>
      <c r="AI13" s="255"/>
      <c r="AJ13" s="255"/>
      <c r="AK13" s="255"/>
      <c r="AL13" s="255"/>
      <c r="AM13" s="255"/>
      <c r="AN13" s="255"/>
    </row>
    <row r="14" spans="1:41" s="1" customFormat="1" ht="19.7" customHeight="1" x14ac:dyDescent="0.25">
      <c r="A14" s="114"/>
      <c r="B14" s="23"/>
      <c r="C14" s="23"/>
      <c r="D14" s="257">
        <f t="shared" si="1"/>
        <v>0</v>
      </c>
      <c r="E14" s="255"/>
      <c r="F14" s="255"/>
      <c r="G14" s="255"/>
      <c r="H14" s="255"/>
      <c r="I14" s="256"/>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255"/>
      <c r="AL14" s="255"/>
      <c r="AM14" s="255"/>
      <c r="AN14" s="255"/>
    </row>
    <row r="15" spans="1:41" s="1" customFormat="1" ht="19.7" customHeight="1" x14ac:dyDescent="0.25">
      <c r="A15" s="114"/>
      <c r="B15" s="23"/>
      <c r="C15" s="23"/>
      <c r="D15" s="257">
        <f t="shared" si="1"/>
        <v>0</v>
      </c>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row>
    <row r="16" spans="1:41" s="1" customFormat="1" ht="19.7" customHeight="1" x14ac:dyDescent="0.25">
      <c r="A16" s="114"/>
      <c r="B16" s="23"/>
      <c r="C16" s="23"/>
      <c r="D16" s="257">
        <f t="shared" si="1"/>
        <v>0</v>
      </c>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row>
    <row r="17" spans="1:40" s="1" customFormat="1" ht="19.7" customHeight="1" x14ac:dyDescent="0.25">
      <c r="A17" s="114"/>
      <c r="B17" s="23"/>
      <c r="C17" s="23"/>
      <c r="D17" s="257">
        <f t="shared" si="1"/>
        <v>0</v>
      </c>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c r="AG17" s="255"/>
      <c r="AH17" s="255"/>
      <c r="AI17" s="255"/>
      <c r="AJ17" s="255"/>
      <c r="AK17" s="255"/>
      <c r="AL17" s="255"/>
      <c r="AM17" s="255"/>
      <c r="AN17" s="255"/>
    </row>
    <row r="18" spans="1:40" s="1" customFormat="1" ht="19.7" customHeight="1" x14ac:dyDescent="0.25">
      <c r="A18" s="114"/>
      <c r="B18" s="23"/>
      <c r="C18" s="23"/>
      <c r="D18" s="257">
        <f t="shared" si="1"/>
        <v>0</v>
      </c>
      <c r="E18" s="255"/>
      <c r="F18" s="255"/>
      <c r="G18" s="255"/>
      <c r="H18" s="255"/>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5"/>
      <c r="AL18" s="255"/>
      <c r="AM18" s="255"/>
      <c r="AN18" s="255"/>
    </row>
    <row r="19" spans="1:40" s="1" customFormat="1" ht="19.7" customHeight="1" x14ac:dyDescent="0.25">
      <c r="A19" s="114"/>
      <c r="B19" s="23"/>
      <c r="C19" s="23"/>
      <c r="D19" s="257">
        <f t="shared" si="1"/>
        <v>0</v>
      </c>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c r="AG19" s="255"/>
      <c r="AH19" s="255"/>
      <c r="AI19" s="255"/>
      <c r="AJ19" s="255"/>
      <c r="AK19" s="255"/>
      <c r="AL19" s="255"/>
      <c r="AM19" s="255"/>
      <c r="AN19" s="255"/>
    </row>
    <row r="20" spans="1:40" s="1" customFormat="1" ht="19.7" customHeight="1" x14ac:dyDescent="0.25">
      <c r="A20" s="114"/>
      <c r="B20" s="23"/>
      <c r="C20" s="23"/>
      <c r="D20" s="257">
        <f t="shared" si="1"/>
        <v>0</v>
      </c>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row>
    <row r="21" spans="1:40" s="1" customFormat="1" ht="19.7" customHeight="1" x14ac:dyDescent="0.25">
      <c r="A21" s="114"/>
      <c r="B21" s="23"/>
      <c r="C21" s="23"/>
      <c r="D21" s="257">
        <f t="shared" si="1"/>
        <v>0</v>
      </c>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c r="AG21" s="255"/>
      <c r="AH21" s="255"/>
      <c r="AI21" s="255"/>
      <c r="AJ21" s="255"/>
      <c r="AK21" s="255"/>
      <c r="AL21" s="255"/>
      <c r="AM21" s="255"/>
      <c r="AN21" s="255"/>
    </row>
    <row r="22" spans="1:40" s="1" customFormat="1" ht="19.7" customHeight="1" x14ac:dyDescent="0.25">
      <c r="A22" s="114"/>
      <c r="B22" s="23"/>
      <c r="C22" s="23"/>
      <c r="D22" s="257">
        <f t="shared" si="1"/>
        <v>0</v>
      </c>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row>
    <row r="23" spans="1:40" s="1" customFormat="1" ht="19.7" customHeight="1" x14ac:dyDescent="0.25">
      <c r="A23" s="114"/>
      <c r="B23" s="23"/>
      <c r="C23" s="23"/>
      <c r="D23" s="257">
        <f t="shared" si="1"/>
        <v>0</v>
      </c>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row>
    <row r="24" spans="1:40" s="1" customFormat="1" ht="19.7" customHeight="1" x14ac:dyDescent="0.25">
      <c r="A24" s="114"/>
      <c r="B24" s="23"/>
      <c r="C24" s="23"/>
      <c r="D24" s="257">
        <f t="shared" si="1"/>
        <v>0</v>
      </c>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row>
    <row r="25" spans="1:40" s="1" customFormat="1" ht="19.7" customHeight="1" x14ac:dyDescent="0.25">
      <c r="A25" s="114"/>
      <c r="B25" s="23"/>
      <c r="C25" s="23"/>
      <c r="D25" s="257">
        <f t="shared" si="1"/>
        <v>0</v>
      </c>
      <c r="E25" s="255"/>
      <c r="F25" s="255"/>
      <c r="G25" s="255"/>
      <c r="H25" s="255"/>
      <c r="I25" s="255"/>
      <c r="J25" s="255"/>
      <c r="K25" s="255"/>
      <c r="L25" s="255"/>
      <c r="M25" s="255"/>
      <c r="N25" s="255"/>
      <c r="O25" s="255"/>
      <c r="P25" s="255"/>
      <c r="Q25" s="255"/>
      <c r="R25" s="255"/>
      <c r="S25" s="255"/>
      <c r="T25" s="255"/>
      <c r="U25" s="255"/>
      <c r="V25" s="255"/>
      <c r="W25" s="255"/>
      <c r="X25" s="255"/>
      <c r="Y25" s="255"/>
      <c r="Z25" s="255"/>
      <c r="AA25" s="255"/>
      <c r="AB25" s="255"/>
      <c r="AC25" s="255"/>
      <c r="AD25" s="255"/>
      <c r="AE25" s="255"/>
      <c r="AF25" s="255"/>
      <c r="AG25" s="255"/>
      <c r="AH25" s="255"/>
      <c r="AI25" s="255"/>
      <c r="AJ25" s="255"/>
      <c r="AK25" s="255"/>
      <c r="AL25" s="255"/>
      <c r="AM25" s="255"/>
      <c r="AN25" s="255"/>
    </row>
    <row r="26" spans="1:40" s="1" customFormat="1" ht="19.7" customHeight="1" x14ac:dyDescent="0.25">
      <c r="A26" s="114"/>
      <c r="B26" s="23"/>
      <c r="C26" s="23"/>
      <c r="D26" s="257">
        <f t="shared" si="1"/>
        <v>0</v>
      </c>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55"/>
      <c r="AI26" s="255"/>
      <c r="AJ26" s="255"/>
      <c r="AK26" s="255"/>
      <c r="AL26" s="255"/>
      <c r="AM26" s="255"/>
      <c r="AN26" s="255"/>
    </row>
    <row r="27" spans="1:40" s="1" customFormat="1" ht="19.7" customHeight="1" x14ac:dyDescent="0.25">
      <c r="A27" s="114"/>
      <c r="B27" s="23"/>
      <c r="C27" s="23"/>
      <c r="D27" s="257">
        <f t="shared" si="1"/>
        <v>0</v>
      </c>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55"/>
      <c r="AI27" s="255"/>
      <c r="AJ27" s="255"/>
      <c r="AK27" s="255"/>
      <c r="AL27" s="255"/>
      <c r="AM27" s="255"/>
      <c r="AN27" s="255"/>
    </row>
    <row r="28" spans="1:40" s="1" customFormat="1" ht="19.7" customHeight="1" x14ac:dyDescent="0.25">
      <c r="A28" s="398" t="s">
        <v>2</v>
      </c>
      <c r="B28" s="399"/>
      <c r="C28" s="400"/>
      <c r="D28" s="72">
        <f>SUM(D10:D27)</f>
        <v>0</v>
      </c>
      <c r="E28" s="72">
        <f>SUM(E10:E27)</f>
        <v>0</v>
      </c>
      <c r="F28" s="72">
        <f>SUM(F10:F27)</f>
        <v>0</v>
      </c>
      <c r="G28" s="72">
        <f t="shared" ref="G28:AB28" si="2">SUM(G10:G27)</f>
        <v>0</v>
      </c>
      <c r="H28" s="72">
        <f t="shared" si="2"/>
        <v>0</v>
      </c>
      <c r="I28" s="72">
        <f t="shared" si="2"/>
        <v>0</v>
      </c>
      <c r="J28" s="72">
        <f t="shared" si="2"/>
        <v>0</v>
      </c>
      <c r="K28" s="72">
        <f t="shared" si="2"/>
        <v>0</v>
      </c>
      <c r="L28" s="72">
        <f t="shared" si="2"/>
        <v>0</v>
      </c>
      <c r="M28" s="72">
        <f t="shared" si="2"/>
        <v>0</v>
      </c>
      <c r="N28" s="72">
        <f t="shared" si="2"/>
        <v>0</v>
      </c>
      <c r="O28" s="72">
        <f t="shared" si="2"/>
        <v>0</v>
      </c>
      <c r="P28" s="72">
        <f t="shared" si="2"/>
        <v>0</v>
      </c>
      <c r="Q28" s="72">
        <f t="shared" si="2"/>
        <v>0</v>
      </c>
      <c r="R28" s="72">
        <f t="shared" si="2"/>
        <v>0</v>
      </c>
      <c r="S28" s="72">
        <f t="shared" si="2"/>
        <v>0</v>
      </c>
      <c r="T28" s="72">
        <f t="shared" si="2"/>
        <v>0</v>
      </c>
      <c r="U28" s="72">
        <f t="shared" si="2"/>
        <v>0</v>
      </c>
      <c r="V28" s="72">
        <f t="shared" si="2"/>
        <v>0</v>
      </c>
      <c r="W28" s="72">
        <f t="shared" si="2"/>
        <v>0</v>
      </c>
      <c r="X28" s="72">
        <f t="shared" si="2"/>
        <v>0</v>
      </c>
      <c r="Y28" s="72">
        <f t="shared" si="2"/>
        <v>0</v>
      </c>
      <c r="Z28" s="72">
        <f t="shared" si="2"/>
        <v>0</v>
      </c>
      <c r="AA28" s="72">
        <f t="shared" si="2"/>
        <v>0</v>
      </c>
      <c r="AB28" s="72">
        <f t="shared" si="2"/>
        <v>0</v>
      </c>
      <c r="AC28" s="72">
        <f t="shared" ref="AC28:AN28" si="3">SUM(AC10:AC27)</f>
        <v>0</v>
      </c>
      <c r="AD28" s="72">
        <f t="shared" si="3"/>
        <v>0</v>
      </c>
      <c r="AE28" s="72">
        <f t="shared" si="3"/>
        <v>0</v>
      </c>
      <c r="AF28" s="72">
        <f t="shared" si="3"/>
        <v>0</v>
      </c>
      <c r="AG28" s="72">
        <f t="shared" si="3"/>
        <v>0</v>
      </c>
      <c r="AH28" s="72">
        <f t="shared" si="3"/>
        <v>0</v>
      </c>
      <c r="AI28" s="72">
        <f t="shared" si="3"/>
        <v>0</v>
      </c>
      <c r="AJ28" s="72">
        <f t="shared" si="3"/>
        <v>0</v>
      </c>
      <c r="AK28" s="72">
        <f t="shared" si="3"/>
        <v>0</v>
      </c>
      <c r="AL28" s="72">
        <f t="shared" si="3"/>
        <v>0</v>
      </c>
      <c r="AM28" s="72">
        <f t="shared" si="3"/>
        <v>0</v>
      </c>
      <c r="AN28" s="72">
        <f t="shared" si="3"/>
        <v>0</v>
      </c>
    </row>
    <row r="29" spans="1:40" s="170" customFormat="1" ht="4.5" customHeight="1" x14ac:dyDescent="0.2">
      <c r="B29" s="179"/>
      <c r="C29" s="179"/>
      <c r="D29" s="180"/>
      <c r="E29" s="179"/>
      <c r="F29" s="179"/>
      <c r="G29" s="179"/>
      <c r="H29" s="179"/>
      <c r="I29" s="179"/>
      <c r="J29" s="179"/>
      <c r="K29" s="179"/>
      <c r="L29" s="179"/>
      <c r="M29" s="179"/>
      <c r="N29" s="179"/>
      <c r="O29" s="179"/>
      <c r="P29" s="179"/>
      <c r="Q29" s="179"/>
      <c r="R29" s="179"/>
      <c r="S29" s="179"/>
      <c r="T29" s="179"/>
      <c r="U29" s="179"/>
      <c r="V29" s="179"/>
      <c r="W29" s="179"/>
      <c r="X29" s="179"/>
      <c r="Y29" s="179"/>
      <c r="Z29" s="179"/>
      <c r="AA29" s="179"/>
      <c r="AB29" s="179"/>
      <c r="AC29" s="181"/>
      <c r="AD29" s="181"/>
      <c r="AE29" s="181"/>
      <c r="AF29" s="181"/>
      <c r="AG29" s="181"/>
      <c r="AH29" s="181"/>
      <c r="AI29" s="181"/>
      <c r="AJ29" s="181"/>
      <c r="AK29" s="181"/>
      <c r="AL29" s="181"/>
      <c r="AM29" s="181"/>
      <c r="AN29" s="181"/>
    </row>
    <row r="30" spans="1:40" s="138" customFormat="1" ht="27.75" customHeight="1" x14ac:dyDescent="0.25">
      <c r="A30" s="396" t="s">
        <v>162</v>
      </c>
      <c r="B30" s="397"/>
      <c r="C30" s="397"/>
      <c r="D30" s="397"/>
      <c r="E30" s="146"/>
      <c r="F30" s="146"/>
    </row>
    <row r="31" spans="1:40" x14ac:dyDescent="0.25">
      <c r="B31" s="262"/>
      <c r="C31" s="262"/>
    </row>
    <row r="32" spans="1:40" s="8" customFormat="1" ht="12" x14ac:dyDescent="0.2">
      <c r="B32" s="22"/>
      <c r="C32" s="22"/>
      <c r="D32" s="4"/>
      <c r="E32" s="22"/>
      <c r="F32" s="22"/>
      <c r="G32" s="22"/>
      <c r="H32" s="22"/>
      <c r="I32" s="22"/>
      <c r="J32" s="22"/>
      <c r="K32" s="22"/>
      <c r="L32" s="22"/>
      <c r="M32" s="22"/>
      <c r="N32" s="22"/>
      <c r="O32" s="22"/>
      <c r="P32" s="22"/>
      <c r="Q32" s="22"/>
      <c r="R32" s="22"/>
      <c r="S32" s="22"/>
      <c r="T32" s="22"/>
      <c r="U32" s="22"/>
      <c r="V32" s="22"/>
      <c r="W32" s="22"/>
      <c r="X32" s="22"/>
      <c r="Y32" s="22"/>
      <c r="Z32" s="22"/>
      <c r="AA32" s="22"/>
      <c r="AB32" s="22"/>
      <c r="AC32" s="7"/>
      <c r="AD32" s="7"/>
      <c r="AE32" s="7"/>
      <c r="AF32" s="7"/>
      <c r="AG32" s="7"/>
      <c r="AH32" s="7"/>
      <c r="AI32" s="7"/>
      <c r="AJ32" s="7"/>
      <c r="AK32" s="7"/>
      <c r="AL32" s="7"/>
      <c r="AM32" s="7"/>
      <c r="AN32" s="7"/>
    </row>
  </sheetData>
  <sheetProtection password="C56D" sheet="1" objects="1" scenarios="1" selectLockedCells="1"/>
  <protectedRanges>
    <protectedRange sqref="B10:C27 E10:AN27" name="Bereich1"/>
  </protectedRanges>
  <mergeCells count="9">
    <mergeCell ref="A30:D30"/>
    <mergeCell ref="A28:C28"/>
    <mergeCell ref="E2:J2"/>
    <mergeCell ref="R7:S7"/>
    <mergeCell ref="AK7:AN7"/>
    <mergeCell ref="E7:F7"/>
    <mergeCell ref="AB7:AC7"/>
    <mergeCell ref="G7:Q7"/>
    <mergeCell ref="A5:D5"/>
  </mergeCells>
  <dataValidations count="2">
    <dataValidation type="decimal" allowBlank="1" showErrorMessage="1" errorTitle="Fehler" error="Zahl ist größer als 1" sqref="E10:AN27">
      <formula1>0</formula1>
      <formula2>1</formula2>
    </dataValidation>
    <dataValidation type="whole" allowBlank="1" showInputMessage="1" showErrorMessage="1" errorTitle="Fehler" error="Laufzeit zwischen 1 und 36" promptTitle="Laufzeit" prompt="Projektlaufzeit in Monaten" sqref="E7:F7">
      <formula1>1</formula1>
      <formula2>36</formula2>
    </dataValidation>
  </dataValidations>
  <pageMargins left="0.70866141732283472" right="0.35433070866141736" top="0.98425196850393704" bottom="0.78740157480314965" header="0.51181102362204722" footer="0.31496062992125984"/>
  <pageSetup paperSize="9" scale="84" fitToWidth="2" pageOrder="overThenDown" orientation="landscape" r:id="rId1"/>
  <headerFooter>
    <oddHeader>&amp;L&amp;"Arial,Fett"&amp;12BEIBLATT "PLANUNG DER PERSONENMONATE"  
Anlage zum Antrag auf Gewährung einer Zuwendung aus dem Programm "ProFIT"</oddHeader>
    <oddFooter>&amp;L&amp;"Arial,Standard"&amp;9&amp;X 1&amp;6&amp;X   Nur die im Merkblatt "Ausgaben" (Anlage zum Antrag) definierten Ausgaben sind förderfähig.
w1505150247 - 10.11.2016
"Beiblätter Ausgaben" ProFIT  &amp;R&amp;"Arial,Standard"&amp;6&amp;P von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6"/>
  <sheetViews>
    <sheetView topLeftCell="A4" zoomScaleNormal="100" workbookViewId="0">
      <selection activeCell="G13" sqref="G13"/>
    </sheetView>
  </sheetViews>
  <sheetFormatPr baseColWidth="10" defaultColWidth="11.42578125" defaultRowHeight="14.25" x14ac:dyDescent="0.2"/>
  <cols>
    <col min="1" max="1" width="4" style="28" customWidth="1"/>
    <col min="2" max="2" width="20.5703125" style="28" customWidth="1"/>
    <col min="3" max="3" width="20.140625" style="28" customWidth="1"/>
    <col min="4" max="4" width="8.140625" style="29" customWidth="1"/>
    <col min="5" max="19" width="6.7109375" style="29" customWidth="1"/>
    <col min="20" max="20" width="19.42578125" style="29" customWidth="1"/>
    <col min="21" max="21" width="10.140625" style="29" customWidth="1"/>
    <col min="22" max="22" width="8.28515625" style="28" customWidth="1"/>
    <col min="23" max="23" width="8.5703125" style="28" customWidth="1"/>
    <col min="24" max="16384" width="11.42578125" style="28"/>
  </cols>
  <sheetData>
    <row r="1" spans="1:25" s="152" customFormat="1" ht="20.25" x14ac:dyDescent="0.2">
      <c r="A1" s="153" t="s">
        <v>81</v>
      </c>
      <c r="D1" s="154"/>
      <c r="E1" s="154"/>
      <c r="F1" s="154"/>
      <c r="G1" s="154"/>
      <c r="H1" s="154"/>
      <c r="I1" s="154"/>
      <c r="J1" s="154"/>
      <c r="K1" s="154"/>
      <c r="L1" s="154"/>
      <c r="M1" s="154"/>
      <c r="N1" s="154"/>
      <c r="O1" s="154"/>
      <c r="P1" s="155"/>
    </row>
    <row r="2" spans="1:25" s="156" customFormat="1" ht="14.25" customHeight="1" x14ac:dyDescent="0.25">
      <c r="A2" s="142" t="s">
        <v>98</v>
      </c>
      <c r="D2" s="157"/>
      <c r="E2" s="157"/>
      <c r="F2" s="157"/>
      <c r="G2" s="157"/>
      <c r="H2" s="157"/>
      <c r="I2" s="157"/>
      <c r="J2" s="157"/>
      <c r="K2" s="157"/>
      <c r="L2" s="157"/>
      <c r="M2" s="157"/>
      <c r="N2" s="157"/>
      <c r="O2" s="157"/>
      <c r="P2" s="158"/>
    </row>
    <row r="3" spans="1:25" s="156" customFormat="1" ht="12" customHeight="1" x14ac:dyDescent="0.25">
      <c r="A3" s="142"/>
      <c r="D3" s="157"/>
      <c r="E3" s="157"/>
      <c r="F3" s="157"/>
      <c r="G3" s="157"/>
      <c r="H3" s="157"/>
      <c r="I3" s="157"/>
      <c r="J3" s="157"/>
      <c r="K3" s="157"/>
      <c r="L3" s="157"/>
      <c r="M3" s="157"/>
      <c r="N3" s="157"/>
      <c r="O3" s="157"/>
      <c r="P3" s="158"/>
    </row>
    <row r="4" spans="1:25" s="143" customFormat="1" ht="15" x14ac:dyDescent="0.2">
      <c r="A4" s="143" t="s">
        <v>42</v>
      </c>
      <c r="D4" s="252">
        <f>'Planung der Arbeitspakete'!C4</f>
        <v>0</v>
      </c>
      <c r="E4" s="252"/>
      <c r="F4" s="252"/>
      <c r="G4" s="252"/>
      <c r="H4" s="252"/>
      <c r="I4" s="252"/>
      <c r="J4" s="252"/>
      <c r="K4" s="252"/>
      <c r="L4" s="252"/>
      <c r="M4" s="252"/>
      <c r="N4" s="252"/>
      <c r="O4" s="252"/>
      <c r="P4" s="253"/>
    </row>
    <row r="5" spans="1:25" s="156" customFormat="1" ht="7.5" customHeight="1" x14ac:dyDescent="0.25">
      <c r="B5" s="182"/>
      <c r="D5" s="183"/>
      <c r="E5" s="157"/>
      <c r="F5" s="157"/>
      <c r="G5" s="157"/>
      <c r="H5" s="157"/>
      <c r="I5" s="157"/>
      <c r="J5" s="157"/>
      <c r="K5" s="157"/>
      <c r="L5" s="157"/>
      <c r="M5" s="157"/>
      <c r="N5" s="157"/>
      <c r="O5" s="157"/>
      <c r="P5" s="158"/>
    </row>
    <row r="6" spans="1:25" s="152" customFormat="1" ht="15.75" x14ac:dyDescent="0.25">
      <c r="A6" s="142" t="s">
        <v>82</v>
      </c>
      <c r="D6" s="155"/>
      <c r="E6" s="154"/>
      <c r="F6" s="154"/>
      <c r="G6" s="154"/>
      <c r="H6" s="154"/>
      <c r="I6" s="154"/>
      <c r="J6" s="154"/>
      <c r="K6" s="154"/>
      <c r="L6" s="154"/>
      <c r="M6" s="154"/>
      <c r="N6" s="154"/>
      <c r="O6" s="154"/>
      <c r="P6" s="154"/>
      <c r="Q6" s="154"/>
      <c r="R6" s="154"/>
      <c r="S6" s="154"/>
      <c r="T6" s="154"/>
      <c r="U6" s="155"/>
    </row>
    <row r="7" spans="1:25" s="152" customFormat="1" ht="4.5" customHeight="1" x14ac:dyDescent="0.3">
      <c r="B7" s="140"/>
      <c r="D7" s="155"/>
      <c r="E7" s="154"/>
      <c r="F7" s="154"/>
      <c r="G7" s="154"/>
      <c r="H7" s="154"/>
      <c r="I7" s="154"/>
      <c r="J7" s="154"/>
      <c r="K7" s="154"/>
      <c r="L7" s="154"/>
      <c r="M7" s="154"/>
      <c r="N7" s="154"/>
      <c r="O7" s="154"/>
      <c r="P7" s="154"/>
      <c r="Q7" s="154"/>
      <c r="R7" s="154"/>
      <c r="S7" s="154"/>
      <c r="T7" s="154"/>
      <c r="U7" s="155"/>
    </row>
    <row r="8" spans="1:25" s="185" customFormat="1" x14ac:dyDescent="0.2">
      <c r="A8" s="184" t="s">
        <v>93</v>
      </c>
      <c r="D8" s="186"/>
      <c r="E8" s="187"/>
      <c r="F8" s="187"/>
      <c r="G8" s="187"/>
      <c r="H8" s="187"/>
      <c r="I8" s="187"/>
      <c r="J8" s="187"/>
      <c r="K8" s="187"/>
      <c r="L8" s="187"/>
      <c r="M8" s="187"/>
      <c r="N8" s="187"/>
      <c r="O8" s="187"/>
      <c r="P8" s="187"/>
      <c r="Q8" s="187"/>
      <c r="R8" s="187"/>
      <c r="S8" s="187"/>
      <c r="T8" s="187"/>
      <c r="U8" s="186"/>
    </row>
    <row r="9" spans="1:25" s="152" customFormat="1" ht="6" customHeight="1" x14ac:dyDescent="0.2">
      <c r="D9" s="155"/>
      <c r="E9" s="154"/>
      <c r="F9" s="154"/>
      <c r="G9" s="154"/>
      <c r="H9" s="154"/>
      <c r="I9" s="154"/>
      <c r="J9" s="154"/>
      <c r="K9" s="154"/>
      <c r="L9" s="154"/>
      <c r="M9" s="154"/>
      <c r="N9" s="154"/>
      <c r="O9" s="154"/>
      <c r="P9" s="154"/>
      <c r="Q9" s="154"/>
      <c r="R9" s="154"/>
      <c r="S9" s="154"/>
      <c r="T9" s="154"/>
      <c r="U9" s="155"/>
    </row>
    <row r="10" spans="1:25" s="33" customFormat="1" ht="21.75" customHeight="1" x14ac:dyDescent="0.25">
      <c r="A10" s="413" t="s">
        <v>89</v>
      </c>
      <c r="B10" s="424" t="s">
        <v>0</v>
      </c>
      <c r="C10" s="424" t="s">
        <v>1</v>
      </c>
      <c r="D10" s="427" t="s">
        <v>22</v>
      </c>
      <c r="E10" s="422" t="s">
        <v>54</v>
      </c>
      <c r="F10" s="423"/>
      <c r="G10" s="423"/>
      <c r="H10" s="423"/>
      <c r="I10" s="423"/>
      <c r="J10" s="423"/>
      <c r="K10" s="423"/>
      <c r="L10" s="423"/>
      <c r="M10" s="423"/>
      <c r="N10" s="423"/>
      <c r="O10" s="423"/>
      <c r="P10" s="423"/>
      <c r="Q10" s="423"/>
      <c r="R10" s="423"/>
      <c r="S10" s="423"/>
      <c r="T10" s="430" t="s">
        <v>76</v>
      </c>
      <c r="U10" s="431" t="s">
        <v>85</v>
      </c>
      <c r="V10" s="433" t="s">
        <v>86</v>
      </c>
      <c r="W10" s="435" t="s">
        <v>87</v>
      </c>
    </row>
    <row r="11" spans="1:25" s="33" customFormat="1" ht="29.25" customHeight="1" x14ac:dyDescent="0.25">
      <c r="A11" s="414"/>
      <c r="B11" s="425"/>
      <c r="C11" s="425"/>
      <c r="D11" s="428"/>
      <c r="E11" s="56">
        <f>'Planung der Arbeitspakete'!A11</f>
        <v>1</v>
      </c>
      <c r="F11" s="56" t="str">
        <f>'Planung der Arbeitspakete'!A12</f>
        <v/>
      </c>
      <c r="G11" s="56" t="str">
        <f>'Planung der Arbeitspakete'!A13</f>
        <v/>
      </c>
      <c r="H11" s="56" t="str">
        <f>'Planung der Arbeitspakete'!A14</f>
        <v/>
      </c>
      <c r="I11" s="56" t="str">
        <f>'Planung der Arbeitspakete'!A15</f>
        <v/>
      </c>
      <c r="J11" s="56" t="str">
        <f>'Planung der Arbeitspakete'!A16</f>
        <v/>
      </c>
      <c r="K11" s="56" t="str">
        <f>'Planung der Arbeitspakete'!A17</f>
        <v/>
      </c>
      <c r="L11" s="56" t="str">
        <f>'Planung der Arbeitspakete'!A18</f>
        <v/>
      </c>
      <c r="M11" s="56" t="str">
        <f>'Planung der Arbeitspakete'!A19</f>
        <v/>
      </c>
      <c r="N11" s="56" t="str">
        <f>'Planung der Arbeitspakete'!A20</f>
        <v/>
      </c>
      <c r="O11" s="56" t="str">
        <f>'Planung der Arbeitspakete'!A21</f>
        <v/>
      </c>
      <c r="P11" s="56" t="str">
        <f>'Planung der Arbeitspakete'!A22</f>
        <v/>
      </c>
      <c r="Q11" s="56" t="str">
        <f>'Planung der Arbeitspakete'!A23</f>
        <v/>
      </c>
      <c r="R11" s="56" t="str">
        <f>'Planung der Arbeitspakete'!A24</f>
        <v/>
      </c>
      <c r="S11" s="57" t="str">
        <f>'Planung der Arbeitspakete'!A25</f>
        <v/>
      </c>
      <c r="T11" s="374"/>
      <c r="U11" s="432"/>
      <c r="V11" s="434"/>
      <c r="W11" s="434"/>
    </row>
    <row r="12" spans="1:25" s="33" customFormat="1" ht="36.75" customHeight="1" x14ac:dyDescent="0.25">
      <c r="A12" s="415"/>
      <c r="B12" s="426"/>
      <c r="C12" s="426"/>
      <c r="D12" s="429"/>
      <c r="E12" s="58" t="str">
        <f>IF(Helper!D3&lt;&gt;0,Helper!D3,"")</f>
        <v/>
      </c>
      <c r="F12" s="58" t="str">
        <f>IF(Helper!D4&lt;&gt;0,Helper!D4,"")</f>
        <v/>
      </c>
      <c r="G12" s="58" t="str">
        <f>IF(Helper!D5&lt;&gt;0,Helper!D5,"")</f>
        <v/>
      </c>
      <c r="H12" s="58" t="str">
        <f>IF(Helper!D6&lt;&gt;0,Helper!D6,"")</f>
        <v/>
      </c>
      <c r="I12" s="58" t="str">
        <f>IF(Helper!D7&lt;&gt;0,Helper!D7,"")</f>
        <v/>
      </c>
      <c r="J12" s="58" t="str">
        <f>IF(Helper!D8&lt;&gt;0,Helper!D8,"")</f>
        <v/>
      </c>
      <c r="K12" s="58" t="str">
        <f>IF(Helper!D9&lt;&gt;0,Helper!D9,"")</f>
        <v/>
      </c>
      <c r="L12" s="58" t="str">
        <f>IF(Helper!D10&lt;&gt;0,Helper!D10,"")</f>
        <v/>
      </c>
      <c r="M12" s="58" t="str">
        <f>IF(Helper!D11&lt;&gt;0,Helper!D11,"")</f>
        <v/>
      </c>
      <c r="N12" s="58" t="str">
        <f>IF(Helper!D12&lt;&gt;0,Helper!D12,"")</f>
        <v/>
      </c>
      <c r="O12" s="58" t="str">
        <f>IF(Helper!D13&lt;&gt;0,Helper!D13,"")</f>
        <v/>
      </c>
      <c r="P12" s="58" t="str">
        <f>IF(Helper!D14&lt;&gt;0,Helper!D14,"")</f>
        <v/>
      </c>
      <c r="Q12" s="58" t="str">
        <f>IF(Helper!D15&lt;&gt;0,Helper!D15,"")</f>
        <v/>
      </c>
      <c r="R12" s="58" t="str">
        <f>IF(Helper!D16&lt;&gt;0,Helper!D16,"")</f>
        <v/>
      </c>
      <c r="S12" s="59" t="str">
        <f>IF(Helper!D17&lt;&gt;0,Helper!D17,"")</f>
        <v/>
      </c>
      <c r="T12" s="374"/>
      <c r="U12" s="432"/>
      <c r="V12" s="434"/>
      <c r="W12" s="434"/>
    </row>
    <row r="13" spans="1:25" s="34" customFormat="1" ht="21.6" customHeight="1" x14ac:dyDescent="0.25">
      <c r="A13" s="60">
        <f>'Planung der Personenmonate'!A10</f>
        <v>0</v>
      </c>
      <c r="B13" s="115">
        <f>'Planung der Personenmonate'!Text2</f>
        <v>0</v>
      </c>
      <c r="C13" s="115">
        <f>'Planung der Personenmonate'!C10</f>
        <v>0</v>
      </c>
      <c r="D13" s="258">
        <f>'Planung der Personenmonate'!D10</f>
        <v>0</v>
      </c>
      <c r="E13" s="255"/>
      <c r="F13" s="255"/>
      <c r="G13" s="255"/>
      <c r="H13" s="255"/>
      <c r="I13" s="255"/>
      <c r="J13" s="255"/>
      <c r="K13" s="255"/>
      <c r="L13" s="255"/>
      <c r="M13" s="255"/>
      <c r="N13" s="255"/>
      <c r="O13" s="255"/>
      <c r="P13" s="255"/>
      <c r="Q13" s="255"/>
      <c r="R13" s="255"/>
      <c r="S13" s="255"/>
      <c r="T13" s="62" t="str">
        <f>IF(SUM(E13:S13)&lt;&gt;D13,"Fehler, Summe PM","")</f>
        <v/>
      </c>
      <c r="U13" s="61">
        <f>SUMIF($E$12:$S$12,"iF",E13:S13)</f>
        <v>0</v>
      </c>
      <c r="V13" s="61">
        <f>SUMIF($E$12:$S$12,"eE",E13:S13)</f>
        <v>0</v>
      </c>
      <c r="W13" s="61">
        <f>SUMIF($E$12:$S$12,"Markt",E13:S13)</f>
        <v>0</v>
      </c>
      <c r="X13" s="417"/>
      <c r="Y13" s="418"/>
    </row>
    <row r="14" spans="1:25" s="34" customFormat="1" ht="21.6" customHeight="1" x14ac:dyDescent="0.25">
      <c r="A14" s="60">
        <f>'Planung der Personenmonate'!A11</f>
        <v>0</v>
      </c>
      <c r="B14" s="115">
        <f>'Planung der Personenmonate'!B11</f>
        <v>0</v>
      </c>
      <c r="C14" s="115">
        <f>'Planung der Personenmonate'!C11</f>
        <v>0</v>
      </c>
      <c r="D14" s="258">
        <f>'Planung der Personenmonate'!D11</f>
        <v>0</v>
      </c>
      <c r="E14" s="255"/>
      <c r="F14" s="255"/>
      <c r="G14" s="255"/>
      <c r="H14" s="255"/>
      <c r="I14" s="255"/>
      <c r="J14" s="255"/>
      <c r="K14" s="255"/>
      <c r="L14" s="255"/>
      <c r="M14" s="255"/>
      <c r="N14" s="255"/>
      <c r="O14" s="255"/>
      <c r="P14" s="255"/>
      <c r="Q14" s="255"/>
      <c r="R14" s="255"/>
      <c r="S14" s="255"/>
      <c r="T14" s="62" t="str">
        <f t="shared" ref="T14:T30" si="0">IF(SUM(E14:S14)&lt;&gt;D14,"Fehler, Summe PM","")</f>
        <v/>
      </c>
      <c r="U14" s="61">
        <f t="shared" ref="U14:U30" si="1">SUMIF($E$12:$S$12,"iF",E14:S14)</f>
        <v>0</v>
      </c>
      <c r="V14" s="61">
        <f t="shared" ref="V14:V30" si="2">SUMIF($E$12:$S$12,"eE",E14:S14)</f>
        <v>0</v>
      </c>
      <c r="W14" s="61">
        <f t="shared" ref="W14:W30" si="3">SUMIF($E$12:$S$12,"Markt",E14:S14)</f>
        <v>0</v>
      </c>
      <c r="X14" s="419"/>
      <c r="Y14" s="418"/>
    </row>
    <row r="15" spans="1:25" s="34" customFormat="1" ht="21.6" customHeight="1" x14ac:dyDescent="0.25">
      <c r="A15" s="60">
        <f>'Planung der Personenmonate'!A12</f>
        <v>0</v>
      </c>
      <c r="B15" s="115">
        <f>'Planung der Personenmonate'!B12</f>
        <v>0</v>
      </c>
      <c r="C15" s="115">
        <f>'Planung der Personenmonate'!C12</f>
        <v>0</v>
      </c>
      <c r="D15" s="258">
        <f>'Planung der Personenmonate'!D12</f>
        <v>0</v>
      </c>
      <c r="E15" s="255"/>
      <c r="F15" s="255"/>
      <c r="G15" s="255"/>
      <c r="H15" s="255"/>
      <c r="I15" s="255"/>
      <c r="J15" s="255"/>
      <c r="K15" s="255"/>
      <c r="L15" s="255"/>
      <c r="M15" s="255"/>
      <c r="N15" s="255"/>
      <c r="O15" s="255"/>
      <c r="P15" s="255"/>
      <c r="Q15" s="255"/>
      <c r="R15" s="255"/>
      <c r="S15" s="255"/>
      <c r="T15" s="62" t="str">
        <f t="shared" si="0"/>
        <v/>
      </c>
      <c r="U15" s="61">
        <f t="shared" si="1"/>
        <v>0</v>
      </c>
      <c r="V15" s="61">
        <f t="shared" si="2"/>
        <v>0</v>
      </c>
      <c r="W15" s="61">
        <f t="shared" si="3"/>
        <v>0</v>
      </c>
      <c r="X15" s="419"/>
      <c r="Y15" s="418"/>
    </row>
    <row r="16" spans="1:25" s="34" customFormat="1" ht="21.6" customHeight="1" x14ac:dyDescent="0.25">
      <c r="A16" s="60">
        <f>'Planung der Personenmonate'!A13</f>
        <v>0</v>
      </c>
      <c r="B16" s="115">
        <f>'Planung der Personenmonate'!B13</f>
        <v>0</v>
      </c>
      <c r="C16" s="115">
        <f>'Planung der Personenmonate'!C13</f>
        <v>0</v>
      </c>
      <c r="D16" s="258">
        <f>'Planung der Personenmonate'!D13</f>
        <v>0</v>
      </c>
      <c r="E16" s="255"/>
      <c r="F16" s="255"/>
      <c r="G16" s="255"/>
      <c r="H16" s="255"/>
      <c r="I16" s="255"/>
      <c r="J16" s="255"/>
      <c r="K16" s="255"/>
      <c r="L16" s="255"/>
      <c r="M16" s="255"/>
      <c r="N16" s="255"/>
      <c r="O16" s="255"/>
      <c r="P16" s="255"/>
      <c r="Q16" s="255"/>
      <c r="R16" s="255"/>
      <c r="S16" s="255"/>
      <c r="T16" s="62" t="str">
        <f t="shared" si="0"/>
        <v/>
      </c>
      <c r="U16" s="61">
        <f t="shared" si="1"/>
        <v>0</v>
      </c>
      <c r="V16" s="61">
        <f t="shared" si="2"/>
        <v>0</v>
      </c>
      <c r="W16" s="61">
        <f t="shared" si="3"/>
        <v>0</v>
      </c>
      <c r="X16" s="420"/>
      <c r="Y16" s="421"/>
    </row>
    <row r="17" spans="1:25" s="34" customFormat="1" ht="21.6" customHeight="1" x14ac:dyDescent="0.25">
      <c r="A17" s="60">
        <f>'Planung der Personenmonate'!A14</f>
        <v>0</v>
      </c>
      <c r="B17" s="115">
        <f>'Planung der Personenmonate'!B14</f>
        <v>0</v>
      </c>
      <c r="C17" s="115">
        <f>'Planung der Personenmonate'!C14</f>
        <v>0</v>
      </c>
      <c r="D17" s="258">
        <f>'Planung der Personenmonate'!D14</f>
        <v>0</v>
      </c>
      <c r="E17" s="255"/>
      <c r="F17" s="255"/>
      <c r="G17" s="255"/>
      <c r="H17" s="255"/>
      <c r="I17" s="255"/>
      <c r="J17" s="255"/>
      <c r="K17" s="255"/>
      <c r="L17" s="255"/>
      <c r="M17" s="255"/>
      <c r="N17" s="255"/>
      <c r="O17" s="255"/>
      <c r="P17" s="255"/>
      <c r="Q17" s="255"/>
      <c r="R17" s="255"/>
      <c r="S17" s="255"/>
      <c r="T17" s="62" t="str">
        <f t="shared" si="0"/>
        <v/>
      </c>
      <c r="U17" s="61">
        <f t="shared" si="1"/>
        <v>0</v>
      </c>
      <c r="V17" s="61">
        <f t="shared" si="2"/>
        <v>0</v>
      </c>
      <c r="W17" s="61">
        <f t="shared" si="3"/>
        <v>0</v>
      </c>
      <c r="X17" s="420"/>
      <c r="Y17" s="421"/>
    </row>
    <row r="18" spans="1:25" s="34" customFormat="1" ht="21.6" customHeight="1" x14ac:dyDescent="0.25">
      <c r="A18" s="60">
        <f>'Planung der Personenmonate'!A15</f>
        <v>0</v>
      </c>
      <c r="B18" s="115">
        <f>'Planung der Personenmonate'!B15</f>
        <v>0</v>
      </c>
      <c r="C18" s="115">
        <f>'Planung der Personenmonate'!C15</f>
        <v>0</v>
      </c>
      <c r="D18" s="258">
        <f>'Planung der Personenmonate'!D15</f>
        <v>0</v>
      </c>
      <c r="E18" s="255"/>
      <c r="F18" s="255"/>
      <c r="G18" s="255"/>
      <c r="H18" s="255"/>
      <c r="I18" s="255"/>
      <c r="J18" s="255"/>
      <c r="K18" s="255"/>
      <c r="L18" s="255"/>
      <c r="M18" s="255"/>
      <c r="N18" s="255"/>
      <c r="O18" s="255"/>
      <c r="P18" s="255"/>
      <c r="Q18" s="255"/>
      <c r="R18" s="255"/>
      <c r="S18" s="255"/>
      <c r="T18" s="62" t="str">
        <f t="shared" si="0"/>
        <v/>
      </c>
      <c r="U18" s="61">
        <f t="shared" si="1"/>
        <v>0</v>
      </c>
      <c r="V18" s="61">
        <f t="shared" si="2"/>
        <v>0</v>
      </c>
      <c r="W18" s="61">
        <f t="shared" si="3"/>
        <v>0</v>
      </c>
      <c r="X18" s="420"/>
      <c r="Y18" s="421"/>
    </row>
    <row r="19" spans="1:25" s="34" customFormat="1" ht="21.6" customHeight="1" x14ac:dyDescent="0.25">
      <c r="A19" s="60">
        <f>'Planung der Personenmonate'!A16</f>
        <v>0</v>
      </c>
      <c r="B19" s="115">
        <f>'Planung der Personenmonate'!B16</f>
        <v>0</v>
      </c>
      <c r="C19" s="115">
        <f>'Planung der Personenmonate'!C16</f>
        <v>0</v>
      </c>
      <c r="D19" s="258">
        <f>'Planung der Personenmonate'!D16</f>
        <v>0</v>
      </c>
      <c r="E19" s="255"/>
      <c r="F19" s="255"/>
      <c r="G19" s="255"/>
      <c r="H19" s="255"/>
      <c r="I19" s="255"/>
      <c r="J19" s="255"/>
      <c r="K19" s="255"/>
      <c r="L19" s="255"/>
      <c r="M19" s="255"/>
      <c r="N19" s="255"/>
      <c r="O19" s="255"/>
      <c r="P19" s="255"/>
      <c r="Q19" s="255"/>
      <c r="R19" s="255"/>
      <c r="S19" s="255"/>
      <c r="T19" s="62" t="str">
        <f t="shared" si="0"/>
        <v/>
      </c>
      <c r="U19" s="61">
        <f t="shared" si="1"/>
        <v>0</v>
      </c>
      <c r="V19" s="61">
        <f t="shared" si="2"/>
        <v>0</v>
      </c>
      <c r="W19" s="61">
        <f t="shared" si="3"/>
        <v>0</v>
      </c>
    </row>
    <row r="20" spans="1:25" s="34" customFormat="1" ht="21.6" customHeight="1" x14ac:dyDescent="0.25">
      <c r="A20" s="60">
        <f>'Planung der Personenmonate'!A17</f>
        <v>0</v>
      </c>
      <c r="B20" s="115">
        <f>'Planung der Personenmonate'!B17</f>
        <v>0</v>
      </c>
      <c r="C20" s="115">
        <f>'Planung der Personenmonate'!C17</f>
        <v>0</v>
      </c>
      <c r="D20" s="258">
        <f>'Planung der Personenmonate'!D17</f>
        <v>0</v>
      </c>
      <c r="E20" s="255"/>
      <c r="F20" s="255"/>
      <c r="G20" s="255"/>
      <c r="H20" s="255"/>
      <c r="I20" s="255"/>
      <c r="J20" s="255"/>
      <c r="K20" s="255"/>
      <c r="L20" s="255"/>
      <c r="M20" s="255"/>
      <c r="N20" s="255"/>
      <c r="O20" s="255"/>
      <c r="P20" s="255"/>
      <c r="Q20" s="255"/>
      <c r="R20" s="255"/>
      <c r="S20" s="255"/>
      <c r="T20" s="62" t="str">
        <f t="shared" si="0"/>
        <v/>
      </c>
      <c r="U20" s="61">
        <f t="shared" si="1"/>
        <v>0</v>
      </c>
      <c r="V20" s="61">
        <f t="shared" si="2"/>
        <v>0</v>
      </c>
      <c r="W20" s="61">
        <f t="shared" si="3"/>
        <v>0</v>
      </c>
    </row>
    <row r="21" spans="1:25" s="34" customFormat="1" ht="21.6" customHeight="1" x14ac:dyDescent="0.25">
      <c r="A21" s="60">
        <f>'Planung der Personenmonate'!A18</f>
        <v>0</v>
      </c>
      <c r="B21" s="115">
        <f>'Planung der Personenmonate'!B18</f>
        <v>0</v>
      </c>
      <c r="C21" s="115">
        <f>'Planung der Personenmonate'!C18</f>
        <v>0</v>
      </c>
      <c r="D21" s="258">
        <f>'Planung der Personenmonate'!D18</f>
        <v>0</v>
      </c>
      <c r="E21" s="255"/>
      <c r="F21" s="255"/>
      <c r="G21" s="255"/>
      <c r="H21" s="255"/>
      <c r="I21" s="255"/>
      <c r="J21" s="255"/>
      <c r="K21" s="255"/>
      <c r="L21" s="255"/>
      <c r="M21" s="255"/>
      <c r="N21" s="255"/>
      <c r="O21" s="255"/>
      <c r="P21" s="255"/>
      <c r="Q21" s="255"/>
      <c r="R21" s="255"/>
      <c r="S21" s="255"/>
      <c r="T21" s="62" t="str">
        <f t="shared" si="0"/>
        <v/>
      </c>
      <c r="U21" s="61">
        <f t="shared" si="1"/>
        <v>0</v>
      </c>
      <c r="V21" s="61">
        <f t="shared" si="2"/>
        <v>0</v>
      </c>
      <c r="W21" s="61">
        <f t="shared" si="3"/>
        <v>0</v>
      </c>
    </row>
    <row r="22" spans="1:25" s="34" customFormat="1" ht="21.6" customHeight="1" x14ac:dyDescent="0.25">
      <c r="A22" s="60">
        <f>'Planung der Personenmonate'!A19</f>
        <v>0</v>
      </c>
      <c r="B22" s="115">
        <f>'Planung der Personenmonate'!B19</f>
        <v>0</v>
      </c>
      <c r="C22" s="115">
        <f>'Planung der Personenmonate'!C19</f>
        <v>0</v>
      </c>
      <c r="D22" s="258">
        <f>'Planung der Personenmonate'!D19</f>
        <v>0</v>
      </c>
      <c r="E22" s="255"/>
      <c r="F22" s="255"/>
      <c r="G22" s="255"/>
      <c r="H22" s="255"/>
      <c r="I22" s="255"/>
      <c r="J22" s="255"/>
      <c r="K22" s="255"/>
      <c r="L22" s="255"/>
      <c r="M22" s="255"/>
      <c r="N22" s="255"/>
      <c r="O22" s="255"/>
      <c r="P22" s="255"/>
      <c r="Q22" s="255"/>
      <c r="R22" s="255"/>
      <c r="S22" s="255"/>
      <c r="T22" s="62" t="str">
        <f t="shared" si="0"/>
        <v/>
      </c>
      <c r="U22" s="61">
        <f t="shared" si="1"/>
        <v>0</v>
      </c>
      <c r="V22" s="61">
        <f t="shared" si="2"/>
        <v>0</v>
      </c>
      <c r="W22" s="61">
        <f t="shared" si="3"/>
        <v>0</v>
      </c>
    </row>
    <row r="23" spans="1:25" s="34" customFormat="1" ht="21.6" customHeight="1" x14ac:dyDescent="0.25">
      <c r="A23" s="60">
        <f>'Planung der Personenmonate'!A20</f>
        <v>0</v>
      </c>
      <c r="B23" s="115">
        <f>'Planung der Personenmonate'!B20</f>
        <v>0</v>
      </c>
      <c r="C23" s="115">
        <f>'Planung der Personenmonate'!C20</f>
        <v>0</v>
      </c>
      <c r="D23" s="258">
        <f>'Planung der Personenmonate'!D20</f>
        <v>0</v>
      </c>
      <c r="E23" s="255"/>
      <c r="F23" s="255"/>
      <c r="G23" s="255"/>
      <c r="H23" s="255"/>
      <c r="I23" s="255"/>
      <c r="J23" s="255"/>
      <c r="K23" s="255"/>
      <c r="L23" s="255"/>
      <c r="M23" s="255"/>
      <c r="N23" s="255"/>
      <c r="O23" s="255"/>
      <c r="P23" s="255"/>
      <c r="Q23" s="255"/>
      <c r="R23" s="255"/>
      <c r="S23" s="255"/>
      <c r="T23" s="62" t="str">
        <f t="shared" si="0"/>
        <v/>
      </c>
      <c r="U23" s="61">
        <f t="shared" si="1"/>
        <v>0</v>
      </c>
      <c r="V23" s="61">
        <f t="shared" si="2"/>
        <v>0</v>
      </c>
      <c r="W23" s="61">
        <f t="shared" si="3"/>
        <v>0</v>
      </c>
    </row>
    <row r="24" spans="1:25" s="34" customFormat="1" ht="21.6" customHeight="1" x14ac:dyDescent="0.25">
      <c r="A24" s="60">
        <f>'Planung der Personenmonate'!A21</f>
        <v>0</v>
      </c>
      <c r="B24" s="115">
        <f>'Planung der Personenmonate'!B21</f>
        <v>0</v>
      </c>
      <c r="C24" s="115">
        <f>'Planung der Personenmonate'!C21</f>
        <v>0</v>
      </c>
      <c r="D24" s="258">
        <f>'Planung der Personenmonate'!D21</f>
        <v>0</v>
      </c>
      <c r="E24" s="255"/>
      <c r="F24" s="255"/>
      <c r="G24" s="255"/>
      <c r="H24" s="255"/>
      <c r="I24" s="255"/>
      <c r="J24" s="255"/>
      <c r="K24" s="255"/>
      <c r="L24" s="255"/>
      <c r="M24" s="255"/>
      <c r="N24" s="255"/>
      <c r="O24" s="255"/>
      <c r="P24" s="255"/>
      <c r="Q24" s="255"/>
      <c r="R24" s="255"/>
      <c r="S24" s="255"/>
      <c r="T24" s="62" t="str">
        <f t="shared" si="0"/>
        <v/>
      </c>
      <c r="U24" s="61">
        <f t="shared" si="1"/>
        <v>0</v>
      </c>
      <c r="V24" s="61">
        <f t="shared" si="2"/>
        <v>0</v>
      </c>
      <c r="W24" s="61">
        <f t="shared" si="3"/>
        <v>0</v>
      </c>
    </row>
    <row r="25" spans="1:25" s="34" customFormat="1" ht="21.6" customHeight="1" x14ac:dyDescent="0.25">
      <c r="A25" s="60">
        <f>'Planung der Personenmonate'!A22</f>
        <v>0</v>
      </c>
      <c r="B25" s="115">
        <f>'Planung der Personenmonate'!B22</f>
        <v>0</v>
      </c>
      <c r="C25" s="115">
        <f>'Planung der Personenmonate'!C22</f>
        <v>0</v>
      </c>
      <c r="D25" s="258">
        <f>'Planung der Personenmonate'!D22</f>
        <v>0</v>
      </c>
      <c r="E25" s="255"/>
      <c r="F25" s="255"/>
      <c r="G25" s="255"/>
      <c r="H25" s="255"/>
      <c r="I25" s="255"/>
      <c r="J25" s="255"/>
      <c r="K25" s="255"/>
      <c r="L25" s="255"/>
      <c r="M25" s="255"/>
      <c r="N25" s="255"/>
      <c r="O25" s="255"/>
      <c r="P25" s="255"/>
      <c r="Q25" s="255"/>
      <c r="R25" s="255"/>
      <c r="S25" s="255"/>
      <c r="T25" s="62" t="str">
        <f t="shared" si="0"/>
        <v/>
      </c>
      <c r="U25" s="61">
        <f t="shared" si="1"/>
        <v>0</v>
      </c>
      <c r="V25" s="61">
        <f t="shared" si="2"/>
        <v>0</v>
      </c>
      <c r="W25" s="61">
        <f t="shared" si="3"/>
        <v>0</v>
      </c>
    </row>
    <row r="26" spans="1:25" s="34" customFormat="1" ht="21.6" customHeight="1" x14ac:dyDescent="0.25">
      <c r="A26" s="60">
        <f>'Planung der Personenmonate'!A23</f>
        <v>0</v>
      </c>
      <c r="B26" s="115">
        <f>'Planung der Personenmonate'!B23</f>
        <v>0</v>
      </c>
      <c r="C26" s="115">
        <f>'Planung der Personenmonate'!C23</f>
        <v>0</v>
      </c>
      <c r="D26" s="258">
        <f>'Planung der Personenmonate'!D23</f>
        <v>0</v>
      </c>
      <c r="E26" s="255"/>
      <c r="F26" s="255"/>
      <c r="G26" s="255"/>
      <c r="H26" s="255"/>
      <c r="I26" s="255"/>
      <c r="J26" s="255"/>
      <c r="K26" s="255"/>
      <c r="L26" s="255"/>
      <c r="M26" s="255"/>
      <c r="N26" s="255"/>
      <c r="O26" s="255"/>
      <c r="P26" s="255"/>
      <c r="Q26" s="255"/>
      <c r="R26" s="255"/>
      <c r="S26" s="255"/>
      <c r="T26" s="62" t="str">
        <f t="shared" si="0"/>
        <v/>
      </c>
      <c r="U26" s="61">
        <f t="shared" si="1"/>
        <v>0</v>
      </c>
      <c r="V26" s="61">
        <f t="shared" si="2"/>
        <v>0</v>
      </c>
      <c r="W26" s="61">
        <f t="shared" si="3"/>
        <v>0</v>
      </c>
    </row>
    <row r="27" spans="1:25" s="34" customFormat="1" ht="21.6" customHeight="1" x14ac:dyDescent="0.25">
      <c r="A27" s="60">
        <f>'Planung der Personenmonate'!A24</f>
        <v>0</v>
      </c>
      <c r="B27" s="115">
        <f>'Planung der Personenmonate'!B24</f>
        <v>0</v>
      </c>
      <c r="C27" s="115">
        <f>'Planung der Personenmonate'!C24</f>
        <v>0</v>
      </c>
      <c r="D27" s="258">
        <f>'Planung der Personenmonate'!D24</f>
        <v>0</v>
      </c>
      <c r="E27" s="255"/>
      <c r="F27" s="255"/>
      <c r="G27" s="255"/>
      <c r="H27" s="255"/>
      <c r="I27" s="255"/>
      <c r="J27" s="255"/>
      <c r="K27" s="255"/>
      <c r="L27" s="255"/>
      <c r="M27" s="255"/>
      <c r="N27" s="255"/>
      <c r="O27" s="255"/>
      <c r="P27" s="255"/>
      <c r="Q27" s="255"/>
      <c r="R27" s="255"/>
      <c r="S27" s="255"/>
      <c r="T27" s="62" t="str">
        <f t="shared" si="0"/>
        <v/>
      </c>
      <c r="U27" s="61">
        <f t="shared" si="1"/>
        <v>0</v>
      </c>
      <c r="V27" s="61">
        <f t="shared" si="2"/>
        <v>0</v>
      </c>
      <c r="W27" s="61">
        <f t="shared" si="3"/>
        <v>0</v>
      </c>
    </row>
    <row r="28" spans="1:25" s="34" customFormat="1" ht="21.6" customHeight="1" x14ac:dyDescent="0.25">
      <c r="A28" s="60">
        <f>'Planung der Personenmonate'!A25</f>
        <v>0</v>
      </c>
      <c r="B28" s="115">
        <f>'Planung der Personenmonate'!B25</f>
        <v>0</v>
      </c>
      <c r="C28" s="115">
        <f>'Planung der Personenmonate'!C25</f>
        <v>0</v>
      </c>
      <c r="D28" s="258">
        <f>'Planung der Personenmonate'!D25</f>
        <v>0</v>
      </c>
      <c r="E28" s="255"/>
      <c r="F28" s="255"/>
      <c r="G28" s="255"/>
      <c r="H28" s="255"/>
      <c r="I28" s="255"/>
      <c r="J28" s="255"/>
      <c r="K28" s="255"/>
      <c r="L28" s="255"/>
      <c r="M28" s="255"/>
      <c r="N28" s="255"/>
      <c r="O28" s="255"/>
      <c r="P28" s="255"/>
      <c r="Q28" s="255"/>
      <c r="R28" s="255"/>
      <c r="S28" s="255"/>
      <c r="T28" s="62" t="str">
        <f t="shared" si="0"/>
        <v/>
      </c>
      <c r="U28" s="61">
        <f t="shared" si="1"/>
        <v>0</v>
      </c>
      <c r="V28" s="61">
        <f t="shared" si="2"/>
        <v>0</v>
      </c>
      <c r="W28" s="61">
        <f t="shared" si="3"/>
        <v>0</v>
      </c>
    </row>
    <row r="29" spans="1:25" s="34" customFormat="1" ht="21.6" customHeight="1" x14ac:dyDescent="0.25">
      <c r="A29" s="60">
        <f>'Planung der Personenmonate'!A26</f>
        <v>0</v>
      </c>
      <c r="B29" s="115">
        <f>'Planung der Personenmonate'!B26</f>
        <v>0</v>
      </c>
      <c r="C29" s="115">
        <f>'Planung der Personenmonate'!C26</f>
        <v>0</v>
      </c>
      <c r="D29" s="258">
        <f>'Planung der Personenmonate'!D26</f>
        <v>0</v>
      </c>
      <c r="E29" s="255"/>
      <c r="F29" s="255"/>
      <c r="G29" s="255"/>
      <c r="H29" s="255"/>
      <c r="I29" s="255"/>
      <c r="J29" s="255"/>
      <c r="K29" s="255"/>
      <c r="L29" s="255"/>
      <c r="M29" s="255"/>
      <c r="N29" s="255"/>
      <c r="O29" s="255"/>
      <c r="P29" s="255"/>
      <c r="Q29" s="255"/>
      <c r="R29" s="255"/>
      <c r="S29" s="255"/>
      <c r="T29" s="62" t="str">
        <f t="shared" si="0"/>
        <v/>
      </c>
      <c r="U29" s="61">
        <f t="shared" si="1"/>
        <v>0</v>
      </c>
      <c r="V29" s="61">
        <f t="shared" si="2"/>
        <v>0</v>
      </c>
      <c r="W29" s="61">
        <f t="shared" si="3"/>
        <v>0</v>
      </c>
    </row>
    <row r="30" spans="1:25" s="34" customFormat="1" ht="21.6" customHeight="1" x14ac:dyDescent="0.25">
      <c r="A30" s="60">
        <f>'Planung der Personenmonate'!A27</f>
        <v>0</v>
      </c>
      <c r="B30" s="115">
        <f>'Planung der Personenmonate'!B27</f>
        <v>0</v>
      </c>
      <c r="C30" s="115">
        <f>'Planung der Personenmonate'!C27</f>
        <v>0</v>
      </c>
      <c r="D30" s="258">
        <f>'Planung der Personenmonate'!D27</f>
        <v>0</v>
      </c>
      <c r="E30" s="255"/>
      <c r="F30" s="255"/>
      <c r="G30" s="255"/>
      <c r="H30" s="255"/>
      <c r="I30" s="255"/>
      <c r="J30" s="255"/>
      <c r="K30" s="255"/>
      <c r="L30" s="255"/>
      <c r="M30" s="255"/>
      <c r="N30" s="255"/>
      <c r="O30" s="255"/>
      <c r="P30" s="255"/>
      <c r="Q30" s="255"/>
      <c r="R30" s="255"/>
      <c r="S30" s="255"/>
      <c r="T30" s="62" t="str">
        <f t="shared" si="0"/>
        <v/>
      </c>
      <c r="U30" s="61">
        <f t="shared" si="1"/>
        <v>0</v>
      </c>
      <c r="V30" s="61">
        <f t="shared" si="2"/>
        <v>0</v>
      </c>
      <c r="W30" s="61">
        <f t="shared" si="3"/>
        <v>0</v>
      </c>
    </row>
    <row r="31" spans="1:25" s="35" customFormat="1" ht="28.5" customHeight="1" x14ac:dyDescent="0.25">
      <c r="A31" s="416" t="s">
        <v>2</v>
      </c>
      <c r="B31" s="399"/>
      <c r="C31" s="400"/>
      <c r="D31" s="260">
        <f t="shared" ref="D31:S31" si="4">SUM(D13:D30)</f>
        <v>0</v>
      </c>
      <c r="E31" s="261">
        <f t="shared" si="4"/>
        <v>0</v>
      </c>
      <c r="F31" s="261">
        <f t="shared" si="4"/>
        <v>0</v>
      </c>
      <c r="G31" s="261">
        <f t="shared" si="4"/>
        <v>0</v>
      </c>
      <c r="H31" s="261">
        <f t="shared" si="4"/>
        <v>0</v>
      </c>
      <c r="I31" s="261">
        <f t="shared" si="4"/>
        <v>0</v>
      </c>
      <c r="J31" s="261">
        <f t="shared" si="4"/>
        <v>0</v>
      </c>
      <c r="K31" s="261">
        <f t="shared" si="4"/>
        <v>0</v>
      </c>
      <c r="L31" s="261">
        <f t="shared" si="4"/>
        <v>0</v>
      </c>
      <c r="M31" s="261">
        <f t="shared" si="4"/>
        <v>0</v>
      </c>
      <c r="N31" s="261">
        <f t="shared" si="4"/>
        <v>0</v>
      </c>
      <c r="O31" s="261">
        <f t="shared" si="4"/>
        <v>0</v>
      </c>
      <c r="P31" s="261">
        <f t="shared" si="4"/>
        <v>0</v>
      </c>
      <c r="Q31" s="261">
        <f t="shared" si="4"/>
        <v>0</v>
      </c>
      <c r="R31" s="261">
        <f t="shared" si="4"/>
        <v>0</v>
      </c>
      <c r="S31" s="261">
        <f t="shared" si="4"/>
        <v>0</v>
      </c>
      <c r="T31" s="63"/>
      <c r="U31" s="63">
        <f>SUM(U13:U30)</f>
        <v>0</v>
      </c>
      <c r="V31" s="63">
        <f>SUM(V13:V30)</f>
        <v>0</v>
      </c>
      <c r="W31" s="64">
        <f>SUM(W13:W30)</f>
        <v>0</v>
      </c>
    </row>
    <row r="32" spans="1:25" s="152" customFormat="1" ht="6.75" customHeight="1" x14ac:dyDescent="0.2">
      <c r="D32" s="155"/>
      <c r="E32" s="154"/>
      <c r="F32" s="154"/>
      <c r="G32" s="154"/>
      <c r="H32" s="154"/>
      <c r="I32" s="154"/>
      <c r="J32" s="154"/>
      <c r="K32" s="154"/>
      <c r="L32" s="154"/>
      <c r="M32" s="154"/>
      <c r="N32" s="154"/>
      <c r="O32" s="154"/>
      <c r="P32" s="154"/>
      <c r="Q32" s="154"/>
      <c r="R32" s="154"/>
      <c r="S32" s="154"/>
      <c r="T32" s="154"/>
      <c r="U32" s="155"/>
    </row>
    <row r="33" spans="1:21" s="138" customFormat="1" ht="18" customHeight="1" x14ac:dyDescent="0.25">
      <c r="A33" s="137" t="s">
        <v>162</v>
      </c>
      <c r="D33" s="146"/>
      <c r="E33" s="146"/>
    </row>
    <row r="34" spans="1:21" x14ac:dyDescent="0.2">
      <c r="E34" s="30"/>
      <c r="F34" s="30"/>
      <c r="G34" s="30"/>
      <c r="H34" s="30"/>
      <c r="I34" s="30"/>
      <c r="J34" s="30"/>
      <c r="K34" s="30"/>
      <c r="L34" s="30"/>
      <c r="M34" s="30"/>
      <c r="N34" s="30"/>
      <c r="O34" s="30"/>
      <c r="P34" s="30"/>
      <c r="Q34" s="30"/>
      <c r="R34" s="30"/>
      <c r="S34" s="30"/>
      <c r="T34" s="30"/>
    </row>
    <row r="35" spans="1:21" x14ac:dyDescent="0.2">
      <c r="E35" s="30"/>
      <c r="F35" s="30"/>
      <c r="G35" s="30"/>
      <c r="H35" s="30"/>
      <c r="I35" s="30"/>
      <c r="J35" s="30"/>
      <c r="K35" s="30"/>
      <c r="L35" s="30"/>
      <c r="M35" s="30"/>
      <c r="N35" s="30"/>
      <c r="O35" s="30"/>
      <c r="P35" s="30"/>
      <c r="Q35" s="30"/>
      <c r="R35" s="30"/>
      <c r="S35" s="30"/>
      <c r="T35" s="30"/>
    </row>
    <row r="36" spans="1:21" x14ac:dyDescent="0.2">
      <c r="E36" s="30"/>
      <c r="F36" s="30"/>
      <c r="G36" s="30"/>
      <c r="H36" s="30"/>
      <c r="I36" s="30"/>
      <c r="J36" s="30"/>
      <c r="K36" s="30"/>
      <c r="L36" s="30"/>
      <c r="M36" s="30"/>
      <c r="N36" s="30"/>
      <c r="O36" s="30"/>
      <c r="P36" s="30"/>
      <c r="Q36" s="30"/>
      <c r="R36" s="30"/>
      <c r="S36" s="30"/>
      <c r="T36" s="30"/>
    </row>
    <row r="37" spans="1:21" x14ac:dyDescent="0.2">
      <c r="E37" s="30"/>
      <c r="F37" s="28"/>
      <c r="G37" s="30"/>
      <c r="H37" s="30"/>
      <c r="I37" s="30"/>
      <c r="J37" s="30"/>
      <c r="K37" s="30"/>
      <c r="L37" s="30"/>
      <c r="M37" s="30"/>
      <c r="N37" s="30"/>
      <c r="O37" s="30"/>
      <c r="P37" s="30"/>
      <c r="Q37" s="30"/>
      <c r="R37" s="30"/>
      <c r="S37" s="30"/>
      <c r="T37" s="30"/>
    </row>
    <row r="38" spans="1:21" x14ac:dyDescent="0.2">
      <c r="E38" s="30"/>
      <c r="F38" s="28"/>
      <c r="G38" s="30"/>
      <c r="H38" s="30"/>
      <c r="I38" s="30"/>
      <c r="J38" s="30"/>
      <c r="K38" s="30"/>
      <c r="L38" s="30"/>
      <c r="M38" s="30"/>
      <c r="N38" s="30"/>
      <c r="O38" s="30"/>
      <c r="P38" s="30"/>
      <c r="Q38" s="30"/>
      <c r="R38" s="30"/>
      <c r="S38" s="30"/>
      <c r="T38" s="30"/>
    </row>
    <row r="39" spans="1:21" x14ac:dyDescent="0.2">
      <c r="E39" s="30"/>
      <c r="F39" s="28"/>
      <c r="G39" s="30"/>
      <c r="H39" s="30"/>
      <c r="I39" s="30"/>
      <c r="J39" s="30"/>
      <c r="K39" s="30"/>
      <c r="L39" s="30"/>
      <c r="M39" s="30"/>
      <c r="N39" s="30"/>
      <c r="O39" s="30"/>
      <c r="P39" s="30"/>
      <c r="Q39" s="30"/>
      <c r="R39" s="30"/>
      <c r="S39" s="30"/>
      <c r="T39" s="30"/>
    </row>
    <row r="40" spans="1:21" x14ac:dyDescent="0.2">
      <c r="E40" s="30"/>
      <c r="F40" s="28"/>
      <c r="G40" s="30"/>
      <c r="H40" s="30"/>
      <c r="I40" s="30"/>
      <c r="J40" s="30"/>
      <c r="K40" s="30"/>
      <c r="L40" s="30"/>
      <c r="M40" s="30"/>
      <c r="N40" s="30"/>
      <c r="O40" s="30"/>
      <c r="P40" s="30"/>
      <c r="Q40" s="30"/>
      <c r="R40" s="30"/>
      <c r="S40" s="30"/>
      <c r="T40" s="30"/>
    </row>
    <row r="41" spans="1:21" x14ac:dyDescent="0.2">
      <c r="E41" s="30"/>
      <c r="F41" s="28"/>
      <c r="G41" s="30"/>
      <c r="H41" s="30"/>
      <c r="I41" s="30"/>
      <c r="J41" s="30"/>
      <c r="K41" s="30"/>
      <c r="L41" s="30"/>
      <c r="M41" s="30"/>
      <c r="N41" s="30"/>
      <c r="O41" s="30"/>
      <c r="P41" s="30"/>
      <c r="Q41" s="30"/>
      <c r="R41" s="30"/>
      <c r="S41" s="30"/>
      <c r="T41" s="30"/>
    </row>
    <row r="42" spans="1:21" x14ac:dyDescent="0.2">
      <c r="E42" s="30"/>
      <c r="F42" s="28"/>
      <c r="G42" s="30"/>
      <c r="H42" s="30"/>
      <c r="I42" s="30"/>
      <c r="J42" s="30"/>
      <c r="K42" s="30"/>
      <c r="L42" s="30"/>
      <c r="M42" s="30"/>
      <c r="N42" s="30"/>
      <c r="O42" s="30"/>
      <c r="P42" s="30"/>
      <c r="Q42" s="30"/>
      <c r="R42" s="30"/>
      <c r="S42" s="30"/>
      <c r="T42" s="30"/>
    </row>
    <row r="43" spans="1:21" x14ac:dyDescent="0.2">
      <c r="D43" s="28"/>
      <c r="E43" s="30"/>
      <c r="F43" s="28"/>
      <c r="G43" s="30"/>
      <c r="H43" s="30"/>
      <c r="I43" s="30"/>
      <c r="J43" s="30"/>
      <c r="K43" s="30"/>
      <c r="L43" s="30"/>
      <c r="M43" s="30"/>
      <c r="N43" s="30"/>
      <c r="O43" s="30"/>
      <c r="P43" s="30"/>
      <c r="Q43" s="30"/>
      <c r="R43" s="30"/>
      <c r="S43" s="30"/>
      <c r="T43" s="30"/>
      <c r="U43" s="28"/>
    </row>
    <row r="44" spans="1:21" x14ac:dyDescent="0.2">
      <c r="D44" s="28"/>
      <c r="E44" s="30"/>
      <c r="F44" s="28"/>
      <c r="G44" s="30"/>
      <c r="H44" s="30"/>
      <c r="I44" s="30"/>
      <c r="J44" s="30"/>
      <c r="K44" s="30"/>
      <c r="L44" s="30"/>
      <c r="M44" s="30"/>
      <c r="N44" s="30"/>
      <c r="O44" s="30"/>
      <c r="P44" s="30"/>
      <c r="Q44" s="30"/>
      <c r="R44" s="30"/>
      <c r="S44" s="30"/>
      <c r="T44" s="30"/>
      <c r="U44" s="28"/>
    </row>
    <row r="45" spans="1:21" x14ac:dyDescent="0.2">
      <c r="D45" s="28"/>
      <c r="E45" s="30"/>
      <c r="F45" s="28"/>
      <c r="G45" s="30"/>
      <c r="H45" s="30"/>
      <c r="I45" s="30"/>
      <c r="J45" s="30"/>
      <c r="K45" s="30"/>
      <c r="L45" s="30"/>
      <c r="M45" s="30"/>
      <c r="N45" s="30"/>
      <c r="O45" s="30"/>
      <c r="P45" s="30"/>
      <c r="Q45" s="30"/>
      <c r="R45" s="30"/>
      <c r="S45" s="30"/>
      <c r="T45" s="30"/>
      <c r="U45" s="28"/>
    </row>
    <row r="46" spans="1:21" x14ac:dyDescent="0.2">
      <c r="E46" s="30"/>
    </row>
    <row r="47" spans="1:21" x14ac:dyDescent="0.2">
      <c r="E47" s="30"/>
    </row>
    <row r="48" spans="1:21" x14ac:dyDescent="0.2">
      <c r="E48" s="30"/>
    </row>
    <row r="49" spans="5:6" x14ac:dyDescent="0.2">
      <c r="E49" s="30"/>
    </row>
    <row r="50" spans="5:6" x14ac:dyDescent="0.2">
      <c r="E50" s="30"/>
    </row>
    <row r="51" spans="5:6" x14ac:dyDescent="0.2">
      <c r="E51" s="30"/>
    </row>
    <row r="52" spans="5:6" ht="15" x14ac:dyDescent="0.2">
      <c r="E52" s="30"/>
      <c r="F52" s="33" t="str">
        <f>IF(Helper!D18&lt;&gt;0,Helper!D18,"")</f>
        <v/>
      </c>
    </row>
    <row r="53" spans="5:6" ht="15" x14ac:dyDescent="0.2">
      <c r="E53" s="30"/>
      <c r="F53" s="33" t="str">
        <f>IF(Helper!D19&lt;&gt;0,Helper!D19,"")</f>
        <v>Pauschal</v>
      </c>
    </row>
    <row r="54" spans="5:6" ht="15" x14ac:dyDescent="0.2">
      <c r="F54" s="33">
        <f>IF(Helper!D20&lt;&gt;0,Helper!D20,"")</f>
        <v>10968</v>
      </c>
    </row>
    <row r="55" spans="5:6" ht="15" x14ac:dyDescent="0.2">
      <c r="F55" s="33" t="str">
        <f>IF(Helper!D21&lt;&gt;0,Helper!D21,"")</f>
        <v/>
      </c>
    </row>
    <row r="56" spans="5:6" ht="15" x14ac:dyDescent="0.2">
      <c r="F56" s="33" t="str">
        <f>IF(Helper!D22&lt;&gt;0,Helper!D22,"")</f>
        <v/>
      </c>
    </row>
  </sheetData>
  <sheetProtection password="C56D" sheet="1" objects="1" scenarios="1" selectLockedCells="1"/>
  <mergeCells count="11">
    <mergeCell ref="A10:A12"/>
    <mergeCell ref="A31:C31"/>
    <mergeCell ref="X13:Y18"/>
    <mergeCell ref="E10:S10"/>
    <mergeCell ref="B10:B12"/>
    <mergeCell ref="C10:C12"/>
    <mergeCell ref="D10:D12"/>
    <mergeCell ref="T10:T12"/>
    <mergeCell ref="U10:U12"/>
    <mergeCell ref="V10:V12"/>
    <mergeCell ref="W10:W12"/>
  </mergeCells>
  <dataValidations count="1">
    <dataValidation type="custom" allowBlank="1" showErrorMessage="1" errorTitle="Fehler" error="Summe AP zu groß" sqref="E13:S13">
      <formula1>D13&lt;=T13</formula1>
    </dataValidation>
  </dataValidations>
  <pageMargins left="0.78740157480314965" right="0.31496062992125984" top="0.62992125984251968" bottom="0.78740157480314965" header="0.31496062992125984" footer="0.31496062992125984"/>
  <pageSetup paperSize="9" scale="67" orientation="landscape" r:id="rId1"/>
  <headerFooter>
    <oddHeader>&amp;R&amp;G</oddHeader>
    <oddFooter>&amp;L&amp;"Arial,Standard"&amp;6w1505150247 - 10.11.2016
"Beiblätter Ausgaben" ProFIT  &amp;R&amp;"Arial,Standard"&amp;6&amp;P von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W49"/>
  <sheetViews>
    <sheetView showGridLines="0" zoomScaleNormal="100" zoomScaleSheetLayoutView="125" workbookViewId="0">
      <selection activeCell="I27" sqref="I27"/>
    </sheetView>
  </sheetViews>
  <sheetFormatPr baseColWidth="10" defaultColWidth="11.42578125" defaultRowHeight="14.25" x14ac:dyDescent="0.2"/>
  <cols>
    <col min="1" max="1" width="4" style="5" customWidth="1"/>
    <col min="2" max="2" width="18.42578125" style="5" customWidth="1"/>
    <col min="3" max="3" width="9.42578125" style="5" customWidth="1"/>
    <col min="4" max="4" width="8.85546875" style="5" customWidth="1"/>
    <col min="5" max="5" width="9" style="5" customWidth="1"/>
    <col min="6" max="6" width="9.7109375" style="5" customWidth="1"/>
    <col min="7" max="7" width="20.85546875" style="5" customWidth="1"/>
    <col min="8" max="8" width="11.85546875" style="5" customWidth="1"/>
    <col min="9" max="9" width="10" style="5" customWidth="1"/>
    <col min="10" max="10" width="2.140625" style="2" customWidth="1"/>
    <col min="11" max="11" width="11.28515625" style="5" customWidth="1"/>
    <col min="12" max="12" width="2" style="2" customWidth="1"/>
    <col min="13" max="13" width="12" style="5" customWidth="1"/>
    <col min="14" max="14" width="2.42578125" style="2" customWidth="1"/>
    <col min="15" max="15" width="9" style="5" customWidth="1"/>
    <col min="16" max="16" width="2" style="5" customWidth="1"/>
    <col min="17" max="17" width="11.7109375" style="5" customWidth="1"/>
    <col min="18" max="18" width="7.140625" style="5" customWidth="1"/>
    <col min="19" max="19" width="6.28515625" style="2" customWidth="1"/>
    <col min="20" max="20" width="6.42578125" style="2" customWidth="1"/>
    <col min="21" max="21" width="1.42578125" style="5" customWidth="1"/>
    <col min="22" max="22" width="17.140625" style="5" customWidth="1"/>
    <col min="23" max="23" width="15.42578125" style="5" customWidth="1"/>
    <col min="24" max="24" width="14.85546875" style="5" customWidth="1"/>
    <col min="25" max="25" width="15.85546875" style="5" customWidth="1"/>
    <col min="26" max="26" width="10.140625" style="5" hidden="1" customWidth="1"/>
    <col min="27" max="27" width="0" style="5" hidden="1" customWidth="1"/>
    <col min="28" max="28" width="11.42578125" style="5"/>
    <col min="29" max="29" width="14.140625" style="5" customWidth="1"/>
    <col min="30" max="30" width="11.85546875" style="5" customWidth="1"/>
    <col min="31" max="31" width="12.28515625" style="5" hidden="1" customWidth="1"/>
    <col min="32" max="46" width="0" style="5" hidden="1" customWidth="1"/>
    <col min="47" max="16384" width="11.42578125" style="5"/>
  </cols>
  <sheetData>
    <row r="1" spans="1:49" s="266" customFormat="1" ht="20.100000000000001" customHeight="1" x14ac:dyDescent="0.3">
      <c r="A1" s="172" t="s">
        <v>115</v>
      </c>
      <c r="E1" s="267"/>
      <c r="F1" s="267"/>
      <c r="G1" s="267"/>
      <c r="H1" s="267"/>
      <c r="I1" s="268"/>
      <c r="J1" s="269"/>
      <c r="K1" s="269"/>
      <c r="L1" s="269"/>
      <c r="M1" s="269"/>
      <c r="N1" s="269"/>
      <c r="O1" s="269"/>
      <c r="P1" s="269"/>
      <c r="Q1" s="269"/>
      <c r="R1" s="269"/>
      <c r="S1" s="269"/>
      <c r="T1" s="269"/>
      <c r="U1" s="269"/>
      <c r="V1" s="269"/>
      <c r="W1" s="270"/>
      <c r="X1" s="271"/>
      <c r="Y1" s="271"/>
    </row>
    <row r="2" spans="1:49" s="160" customFormat="1" ht="14.25" customHeight="1" x14ac:dyDescent="0.25">
      <c r="A2" s="161" t="s">
        <v>99</v>
      </c>
      <c r="E2" s="161"/>
      <c r="F2" s="161"/>
      <c r="G2" s="161"/>
      <c r="H2" s="161"/>
      <c r="I2" s="272"/>
      <c r="J2" s="272"/>
      <c r="K2" s="272"/>
      <c r="L2" s="272"/>
      <c r="M2" s="272"/>
      <c r="N2" s="272"/>
      <c r="O2" s="272"/>
      <c r="P2" s="272"/>
      <c r="Q2" s="272"/>
      <c r="R2" s="272"/>
      <c r="S2" s="272"/>
      <c r="T2" s="272"/>
      <c r="U2" s="272"/>
      <c r="V2" s="272"/>
      <c r="W2" s="273"/>
      <c r="X2" s="273"/>
      <c r="Y2" s="273"/>
      <c r="Z2" s="163"/>
    </row>
    <row r="3" spans="1:49" s="165" customFormat="1" ht="8.25" customHeight="1" x14ac:dyDescent="0.25">
      <c r="A3" s="164"/>
      <c r="E3" s="166"/>
      <c r="F3" s="166"/>
      <c r="G3" s="166"/>
      <c r="H3" s="166"/>
      <c r="I3" s="167"/>
      <c r="J3" s="167"/>
      <c r="K3" s="167"/>
      <c r="L3" s="167"/>
      <c r="M3" s="167"/>
      <c r="N3" s="167"/>
      <c r="O3" s="167"/>
      <c r="P3" s="167"/>
      <c r="Q3" s="167"/>
      <c r="R3" s="167"/>
      <c r="S3" s="167"/>
      <c r="T3" s="167"/>
      <c r="U3" s="167"/>
      <c r="V3" s="167"/>
      <c r="W3" s="238"/>
      <c r="X3" s="238"/>
      <c r="Y3" s="238"/>
      <c r="Z3" s="168"/>
    </row>
    <row r="4" spans="1:49" s="189" customFormat="1" ht="12" customHeight="1" x14ac:dyDescent="0.25">
      <c r="A4" s="188" t="s">
        <v>42</v>
      </c>
      <c r="E4" s="443">
        <f>'Planung der Arbeitspakete'!C4:G4</f>
        <v>0</v>
      </c>
      <c r="F4" s="443"/>
      <c r="G4" s="443"/>
      <c r="H4" s="443"/>
      <c r="I4" s="444"/>
      <c r="J4" s="444"/>
      <c r="K4" s="444"/>
      <c r="L4" s="444"/>
      <c r="M4" s="444"/>
      <c r="N4" s="444"/>
      <c r="O4" s="444"/>
      <c r="P4" s="191"/>
      <c r="Q4" s="192"/>
      <c r="R4" s="192"/>
      <c r="S4" s="192"/>
      <c r="T4" s="192"/>
      <c r="U4" s="192"/>
      <c r="V4" s="192"/>
      <c r="W4" s="238"/>
      <c r="X4" s="238"/>
      <c r="Y4" s="238"/>
      <c r="Z4" s="193"/>
    </row>
    <row r="5" spans="1:49" s="189" customFormat="1" ht="3" customHeight="1" x14ac:dyDescent="0.25">
      <c r="B5" s="194"/>
      <c r="C5" s="194"/>
      <c r="D5" s="194"/>
      <c r="E5" s="190"/>
      <c r="F5" s="190"/>
      <c r="G5" s="190"/>
      <c r="H5" s="190"/>
      <c r="I5" s="195"/>
      <c r="J5" s="190"/>
      <c r="K5" s="190"/>
      <c r="L5" s="192"/>
      <c r="M5" s="192"/>
      <c r="N5" s="192"/>
      <c r="O5" s="192"/>
      <c r="P5" s="192"/>
      <c r="Q5" s="192"/>
      <c r="R5" s="192"/>
      <c r="S5" s="192"/>
      <c r="T5" s="192"/>
      <c r="U5" s="192"/>
      <c r="V5" s="192"/>
      <c r="W5" s="238"/>
      <c r="X5" s="238"/>
      <c r="Y5" s="238"/>
      <c r="Z5" s="193"/>
    </row>
    <row r="6" spans="1:49" s="197" customFormat="1" ht="18" customHeight="1" x14ac:dyDescent="0.25">
      <c r="A6" s="196" t="s">
        <v>51</v>
      </c>
      <c r="E6" s="198"/>
      <c r="F6" s="198"/>
      <c r="G6" s="198"/>
      <c r="H6" s="198"/>
      <c r="I6" s="192"/>
      <c r="J6" s="192"/>
      <c r="K6" s="192"/>
      <c r="L6" s="192"/>
      <c r="M6" s="192"/>
      <c r="N6" s="192"/>
      <c r="O6" s="192"/>
      <c r="P6" s="192"/>
      <c r="Q6" s="192"/>
      <c r="R6" s="192"/>
      <c r="S6" s="192"/>
      <c r="T6" s="192"/>
      <c r="U6" s="192"/>
      <c r="V6" s="192"/>
      <c r="W6" s="238"/>
      <c r="X6" s="238"/>
      <c r="Y6" s="238"/>
      <c r="AE6" s="199" t="s">
        <v>116</v>
      </c>
      <c r="AU6" s="207"/>
      <c r="AV6" s="207"/>
      <c r="AW6" s="207"/>
    </row>
    <row r="7" spans="1:49" s="197" customFormat="1" ht="3.75" hidden="1" customHeight="1" x14ac:dyDescent="0.2">
      <c r="B7" s="199"/>
      <c r="C7" s="199"/>
      <c r="D7" s="199"/>
      <c r="I7" s="200"/>
      <c r="J7" s="200"/>
      <c r="K7" s="200"/>
      <c r="L7" s="200"/>
      <c r="M7" s="200"/>
      <c r="N7" s="200"/>
      <c r="O7" s="200"/>
      <c r="P7" s="200"/>
      <c r="Q7" s="200"/>
      <c r="R7" s="200"/>
      <c r="S7" s="200"/>
      <c r="T7" s="200"/>
      <c r="U7" s="200"/>
      <c r="V7" s="200"/>
      <c r="W7" s="200"/>
      <c r="X7" s="201"/>
      <c r="Y7" s="201"/>
      <c r="AU7" s="207"/>
      <c r="AV7" s="207"/>
      <c r="AW7" s="207"/>
    </row>
    <row r="8" spans="1:49" s="207" customFormat="1" ht="21" customHeight="1" x14ac:dyDescent="0.2">
      <c r="A8" s="171" t="s">
        <v>192</v>
      </c>
      <c r="B8" s="202"/>
      <c r="C8" s="202"/>
      <c r="D8" s="202"/>
      <c r="E8" s="203"/>
      <c r="F8" s="203"/>
      <c r="G8" s="203"/>
      <c r="H8" s="203"/>
      <c r="I8" s="204"/>
      <c r="J8" s="203"/>
      <c r="K8" s="203"/>
      <c r="L8" s="205"/>
      <c r="M8" s="205"/>
      <c r="N8" s="205"/>
      <c r="O8" s="205"/>
      <c r="P8" s="205"/>
      <c r="Q8" s="205"/>
      <c r="R8" s="205"/>
      <c r="S8" s="205"/>
      <c r="T8" s="205"/>
      <c r="U8" s="205"/>
      <c r="V8" s="205"/>
      <c r="W8" s="205"/>
      <c r="X8" s="205"/>
      <c r="Y8" s="205"/>
      <c r="Z8" s="206"/>
      <c r="AE8" s="278" t="s">
        <v>117</v>
      </c>
    </row>
    <row r="9" spans="1:49" s="9" customFormat="1" ht="1.5" customHeight="1" thickBot="1" x14ac:dyDescent="0.25">
      <c r="A9" s="117"/>
      <c r="B9" s="46"/>
      <c r="C9" s="46"/>
      <c r="D9" s="46"/>
      <c r="E9" s="47"/>
      <c r="F9" s="47"/>
      <c r="G9" s="47"/>
      <c r="H9" s="47"/>
      <c r="I9" s="48"/>
      <c r="J9" s="47"/>
      <c r="K9" s="47"/>
      <c r="L9" s="45"/>
      <c r="M9" s="45"/>
      <c r="N9" s="45"/>
      <c r="O9" s="45"/>
      <c r="P9" s="45"/>
      <c r="Q9" s="45"/>
      <c r="R9" s="45"/>
      <c r="S9" s="45"/>
      <c r="T9" s="45"/>
      <c r="U9" s="45"/>
      <c r="V9" s="45"/>
      <c r="W9" s="45"/>
      <c r="X9" s="45"/>
      <c r="Y9" s="45"/>
      <c r="Z9" s="3"/>
      <c r="AU9" s="207"/>
      <c r="AV9" s="207"/>
      <c r="AW9" s="207"/>
    </row>
    <row r="10" spans="1:49" s="10" customFormat="1" ht="19.5" customHeight="1" thickBot="1" x14ac:dyDescent="0.3">
      <c r="A10" s="65" t="s">
        <v>77</v>
      </c>
      <c r="B10" s="66"/>
      <c r="C10" s="66"/>
      <c r="D10" s="66"/>
      <c r="E10" s="66"/>
      <c r="F10" s="66"/>
      <c r="G10" s="66"/>
      <c r="H10" s="66"/>
      <c r="I10" s="66"/>
      <c r="J10" s="66"/>
      <c r="K10" s="66"/>
      <c r="L10" s="66"/>
      <c r="M10" s="67"/>
      <c r="N10" s="67"/>
      <c r="O10" s="112"/>
      <c r="P10" s="446"/>
      <c r="Q10" s="447"/>
      <c r="R10" s="50"/>
      <c r="S10" s="51"/>
      <c r="T10" s="51"/>
      <c r="U10" s="52"/>
      <c r="V10" s="52"/>
      <c r="W10" s="52"/>
      <c r="X10" s="53"/>
      <c r="Y10" s="53"/>
      <c r="Z10" s="112"/>
      <c r="AA10" s="112"/>
      <c r="AB10" s="112"/>
      <c r="AC10" s="112"/>
      <c r="AD10" s="112"/>
      <c r="AU10" s="207"/>
      <c r="AV10" s="207"/>
      <c r="AW10" s="207"/>
    </row>
    <row r="11" spans="1:49" ht="3.75" hidden="1" customHeight="1" x14ac:dyDescent="0.2">
      <c r="I11" s="6"/>
      <c r="J11" s="6"/>
      <c r="K11" s="6"/>
      <c r="L11" s="6"/>
      <c r="M11" s="6"/>
      <c r="N11" s="6"/>
      <c r="O11" s="6"/>
      <c r="P11" s="6"/>
      <c r="Q11" s="6"/>
      <c r="R11" s="24"/>
      <c r="S11" s="6"/>
      <c r="T11" s="36"/>
      <c r="U11" s="6"/>
      <c r="V11" s="24"/>
      <c r="W11" s="24"/>
      <c r="X11" s="2"/>
      <c r="Y11" s="2"/>
      <c r="AU11" s="207"/>
      <c r="AV11" s="207"/>
      <c r="AW11" s="207"/>
    </row>
    <row r="12" spans="1:49" s="11" customFormat="1" ht="67.5" customHeight="1" x14ac:dyDescent="0.2">
      <c r="A12" s="340" t="s">
        <v>91</v>
      </c>
      <c r="B12" s="75" t="s">
        <v>3</v>
      </c>
      <c r="C12" s="75" t="s">
        <v>165</v>
      </c>
      <c r="D12" s="75" t="s">
        <v>196</v>
      </c>
      <c r="E12" s="75" t="s">
        <v>167</v>
      </c>
      <c r="F12" s="75" t="s">
        <v>145</v>
      </c>
      <c r="G12" s="317" t="s">
        <v>194</v>
      </c>
      <c r="H12" s="317" t="s">
        <v>195</v>
      </c>
      <c r="I12" s="74" t="s">
        <v>175</v>
      </c>
      <c r="J12" s="74" t="s">
        <v>6</v>
      </c>
      <c r="K12" s="74" t="s">
        <v>144</v>
      </c>
      <c r="L12" s="74" t="s">
        <v>7</v>
      </c>
      <c r="M12" s="74" t="s">
        <v>174</v>
      </c>
      <c r="N12" s="74" t="s">
        <v>6</v>
      </c>
      <c r="O12" s="74" t="s">
        <v>176</v>
      </c>
      <c r="P12" s="74" t="s">
        <v>7</v>
      </c>
      <c r="Q12" s="74" t="s">
        <v>138</v>
      </c>
      <c r="R12" s="74" t="s">
        <v>139</v>
      </c>
      <c r="S12" s="74" t="s">
        <v>141</v>
      </c>
      <c r="T12" s="74" t="s">
        <v>140</v>
      </c>
      <c r="U12" s="74" t="s">
        <v>7</v>
      </c>
      <c r="V12" s="74" t="s">
        <v>164</v>
      </c>
      <c r="W12" s="74" t="s">
        <v>21</v>
      </c>
      <c r="X12" s="74" t="s">
        <v>142</v>
      </c>
      <c r="Y12" s="74" t="s">
        <v>143</v>
      </c>
      <c r="AB12" s="75" t="s">
        <v>168</v>
      </c>
      <c r="AC12" s="75" t="s">
        <v>169</v>
      </c>
      <c r="AD12" s="75" t="s">
        <v>170</v>
      </c>
      <c r="AE12" s="276" t="s">
        <v>119</v>
      </c>
      <c r="AF12" s="284">
        <f>'Aufteilung PM auf AP'!E11</f>
        <v>1</v>
      </c>
      <c r="AG12" s="284" t="str">
        <f>'Aufteilung PM auf AP'!F11</f>
        <v/>
      </c>
      <c r="AH12" s="284" t="str">
        <f>'Aufteilung PM auf AP'!G11</f>
        <v/>
      </c>
      <c r="AI12" s="284" t="str">
        <f>'Aufteilung PM auf AP'!H11</f>
        <v/>
      </c>
      <c r="AJ12" s="284" t="str">
        <f>'Aufteilung PM auf AP'!I11</f>
        <v/>
      </c>
      <c r="AK12" s="284" t="str">
        <f>'Aufteilung PM auf AP'!J11</f>
        <v/>
      </c>
      <c r="AL12" s="284" t="str">
        <f>'Aufteilung PM auf AP'!K11</f>
        <v/>
      </c>
      <c r="AM12" s="284" t="str">
        <f>'Aufteilung PM auf AP'!L11</f>
        <v/>
      </c>
      <c r="AN12" s="284" t="str">
        <f>'Aufteilung PM auf AP'!M11</f>
        <v/>
      </c>
      <c r="AO12" s="284" t="str">
        <f>'Aufteilung PM auf AP'!N11</f>
        <v/>
      </c>
      <c r="AP12" s="284" t="str">
        <f>'Aufteilung PM auf AP'!O11</f>
        <v/>
      </c>
      <c r="AQ12" s="284" t="str">
        <f>'Aufteilung PM auf AP'!P11</f>
        <v/>
      </c>
      <c r="AR12" s="284" t="str">
        <f>'Aufteilung PM auf AP'!Q11</f>
        <v/>
      </c>
      <c r="AS12" s="284" t="str">
        <f>'Aufteilung PM auf AP'!R11</f>
        <v/>
      </c>
      <c r="AT12" s="284" t="str">
        <f>'Aufteilung PM auf AP'!S11</f>
        <v/>
      </c>
      <c r="AU12" s="207"/>
      <c r="AV12" s="207"/>
      <c r="AW12" s="207"/>
    </row>
    <row r="13" spans="1:49" s="18" customFormat="1" ht="20.100000000000001" customHeight="1" x14ac:dyDescent="0.25">
      <c r="A13" s="113">
        <f>'Aufteilung PM auf AP'!A13</f>
        <v>0</v>
      </c>
      <c r="B13" s="79">
        <f>'Aufteilung PM auf AP'!C13</f>
        <v>0</v>
      </c>
      <c r="C13" s="353"/>
      <c r="D13" s="354"/>
      <c r="E13" s="341"/>
      <c r="F13" s="316"/>
      <c r="G13" s="12"/>
      <c r="H13" s="342"/>
      <c r="I13" s="13"/>
      <c r="J13" s="73" t="s">
        <v>4</v>
      </c>
      <c r="K13" s="13"/>
      <c r="L13" s="73" t="s">
        <v>5</v>
      </c>
      <c r="M13" s="77">
        <f>SUM(I13+K13+H13)</f>
        <v>0</v>
      </c>
      <c r="N13" s="73" t="s">
        <v>4</v>
      </c>
      <c r="O13" s="78">
        <f>IF(M13&gt;0,Helper!H20,0)</f>
        <v>0</v>
      </c>
      <c r="P13" s="73" t="s">
        <v>5</v>
      </c>
      <c r="Q13" s="77" t="e">
        <f>IF(M13+O13&lt;=AA13,M13+O13,AA13)</f>
        <v>#DIV/0!</v>
      </c>
      <c r="R13" s="254">
        <f>'Aufteilung PM auf AP'!U13</f>
        <v>0</v>
      </c>
      <c r="S13" s="254">
        <f>'Aufteilung PM auf AP'!V13</f>
        <v>0</v>
      </c>
      <c r="T13" s="259">
        <f>'Aufteilung PM auf AP'!W13</f>
        <v>0</v>
      </c>
      <c r="U13" s="73" t="s">
        <v>5</v>
      </c>
      <c r="V13" s="334" t="e">
        <f>SUM((Q13/12)*R13)</f>
        <v>#DIV/0!</v>
      </c>
      <c r="W13" s="334" t="e">
        <f>SUM((Q13/12)*S13)</f>
        <v>#DIV/0!</v>
      </c>
      <c r="X13" s="77" t="e">
        <f>SUM(W13+V13)</f>
        <v>#DIV/0!</v>
      </c>
      <c r="Y13" s="77" t="e">
        <f>SUM((Q13/12)*T13)</f>
        <v>#DIV/0!</v>
      </c>
      <c r="Z13" s="18" t="e">
        <f t="shared" ref="Z13:Z30" si="0">IF(E13/$P$10&lt;=1,E13/$P$10,1)</f>
        <v>#DIV/0!</v>
      </c>
      <c r="AA13" s="18" t="e">
        <f>Z13*80000</f>
        <v>#DIV/0!</v>
      </c>
      <c r="AB13" s="343" t="e">
        <f>(M13+O13-Q13)/12*R13</f>
        <v>#DIV/0!</v>
      </c>
      <c r="AC13" s="343" t="e">
        <f>(M13+O13-Q13)/12*S13</f>
        <v>#DIV/0!</v>
      </c>
      <c r="AD13" s="77" t="e">
        <f>(M13+O13-Q13)/12*T13</f>
        <v>#DIV/0!</v>
      </c>
      <c r="AE13" s="282" t="e">
        <f t="shared" ref="AE13:AE30" si="1">ROUND(Q13/12,2)</f>
        <v>#DIV/0!</v>
      </c>
      <c r="AF13" s="286" t="e">
        <f>$AE13*'Aufteilung PM auf AP'!E13</f>
        <v>#DIV/0!</v>
      </c>
      <c r="AG13" s="286" t="e">
        <f>$AE13*'Aufteilung PM auf AP'!F13</f>
        <v>#DIV/0!</v>
      </c>
      <c r="AH13" s="286" t="e">
        <f>$AE13*'Aufteilung PM auf AP'!G13</f>
        <v>#DIV/0!</v>
      </c>
      <c r="AI13" s="286" t="e">
        <f>$AE13*'Aufteilung PM auf AP'!H13</f>
        <v>#DIV/0!</v>
      </c>
      <c r="AJ13" s="286" t="e">
        <f>$AE13*'Aufteilung PM auf AP'!I13</f>
        <v>#DIV/0!</v>
      </c>
      <c r="AK13" s="286" t="e">
        <f>$AE13*'Aufteilung PM auf AP'!J13</f>
        <v>#DIV/0!</v>
      </c>
      <c r="AL13" s="286" t="e">
        <f>$AE13*'Aufteilung PM auf AP'!K13</f>
        <v>#DIV/0!</v>
      </c>
      <c r="AM13" s="286" t="e">
        <f>$AE13*'Aufteilung PM auf AP'!L13</f>
        <v>#DIV/0!</v>
      </c>
      <c r="AN13" s="286" t="e">
        <f>$AE13*'Aufteilung PM auf AP'!M13</f>
        <v>#DIV/0!</v>
      </c>
      <c r="AO13" s="286" t="e">
        <f>$AE13*'Aufteilung PM auf AP'!N13</f>
        <v>#DIV/0!</v>
      </c>
      <c r="AP13" s="286" t="e">
        <f>$AE13*'Aufteilung PM auf AP'!O13</f>
        <v>#DIV/0!</v>
      </c>
      <c r="AQ13" s="286" t="e">
        <f>$AE13*'Aufteilung PM auf AP'!P13</f>
        <v>#DIV/0!</v>
      </c>
      <c r="AR13" s="286" t="e">
        <f>$AE13*'Aufteilung PM auf AP'!Q13</f>
        <v>#DIV/0!</v>
      </c>
      <c r="AS13" s="286" t="e">
        <f>$AE13*'Aufteilung PM auf AP'!R13</f>
        <v>#DIV/0!</v>
      </c>
      <c r="AT13" s="286" t="e">
        <f>$AE13*'Aufteilung PM auf AP'!S13</f>
        <v>#DIV/0!</v>
      </c>
    </row>
    <row r="14" spans="1:49" s="18" customFormat="1" ht="20.100000000000001" customHeight="1" x14ac:dyDescent="0.25">
      <c r="A14" s="113">
        <f>'Aufteilung PM auf AP'!A14</f>
        <v>0</v>
      </c>
      <c r="B14" s="79">
        <f>'Aufteilung PM auf AP'!C14</f>
        <v>0</v>
      </c>
      <c r="C14" s="353"/>
      <c r="D14" s="354"/>
      <c r="E14" s="341"/>
      <c r="F14" s="316"/>
      <c r="G14" s="12"/>
      <c r="H14" s="342"/>
      <c r="I14" s="13"/>
      <c r="J14" s="73" t="s">
        <v>4</v>
      </c>
      <c r="K14" s="13"/>
      <c r="L14" s="73" t="s">
        <v>5</v>
      </c>
      <c r="M14" s="77">
        <f t="shared" ref="M14:M30" si="2">SUM(I14+K14+H14)</f>
        <v>0</v>
      </c>
      <c r="N14" s="73" t="s">
        <v>4</v>
      </c>
      <c r="O14" s="78">
        <f>IF(M14&gt;0,Helper!H21,0)</f>
        <v>0</v>
      </c>
      <c r="P14" s="73" t="s">
        <v>5</v>
      </c>
      <c r="Q14" s="77" t="e">
        <f t="shared" ref="Q14:Q30" si="3">IF(M14+O14&lt;=AA14,M14+O14,AA14)</f>
        <v>#DIV/0!</v>
      </c>
      <c r="R14" s="254">
        <f>'Aufteilung PM auf AP'!U14</f>
        <v>0</v>
      </c>
      <c r="S14" s="254">
        <f>'Aufteilung PM auf AP'!V14</f>
        <v>0</v>
      </c>
      <c r="T14" s="259">
        <f>'Aufteilung PM auf AP'!W14</f>
        <v>0</v>
      </c>
      <c r="U14" s="73" t="s">
        <v>5</v>
      </c>
      <c r="V14" s="334" t="e">
        <f t="shared" ref="V14:V30" si="4">SUM((Q14/12)*R14)</f>
        <v>#DIV/0!</v>
      </c>
      <c r="W14" s="334" t="e">
        <f t="shared" ref="W14:W30" si="5">SUM((Q14/12)*S14)</f>
        <v>#DIV/0!</v>
      </c>
      <c r="X14" s="77" t="e">
        <f t="shared" ref="X14:X30" si="6">SUM(W14+V14)</f>
        <v>#DIV/0!</v>
      </c>
      <c r="Y14" s="77" t="e">
        <f t="shared" ref="Y14:Y30" si="7">SUM((Q14/12)*T14)</f>
        <v>#DIV/0!</v>
      </c>
      <c r="Z14" s="38" t="e">
        <f t="shared" si="0"/>
        <v>#DIV/0!</v>
      </c>
      <c r="AA14" s="38" t="e">
        <f t="shared" ref="AA14:AA30" si="8">Z14*80000</f>
        <v>#DIV/0!</v>
      </c>
      <c r="AB14" s="343" t="e">
        <f t="shared" ref="AB14:AB30" si="9">(M14+O14-Q14)/12*R14</f>
        <v>#DIV/0!</v>
      </c>
      <c r="AC14" s="343" t="e">
        <f t="shared" ref="AC14:AC30" si="10">(M14+O14-Q14)/12*T14</f>
        <v>#DIV/0!</v>
      </c>
      <c r="AD14" s="77" t="e">
        <f t="shared" ref="AD14:AD30" si="11">(M14+O14-Q14)/12*(R14+S14+T14)</f>
        <v>#DIV/0!</v>
      </c>
      <c r="AE14" s="282" t="e">
        <f t="shared" si="1"/>
        <v>#DIV/0!</v>
      </c>
      <c r="AF14" s="286" t="e">
        <f>$AE14*'Aufteilung PM auf AP'!E14</f>
        <v>#DIV/0!</v>
      </c>
      <c r="AG14" s="286" t="e">
        <f>$AE14*'Aufteilung PM auf AP'!F14</f>
        <v>#DIV/0!</v>
      </c>
      <c r="AH14" s="286" t="e">
        <f>$AE14*'Aufteilung PM auf AP'!G14</f>
        <v>#DIV/0!</v>
      </c>
      <c r="AI14" s="286" t="e">
        <f>$AE14*'Aufteilung PM auf AP'!H14</f>
        <v>#DIV/0!</v>
      </c>
      <c r="AJ14" s="286" t="e">
        <f>$AE14*'Aufteilung PM auf AP'!I14</f>
        <v>#DIV/0!</v>
      </c>
      <c r="AK14" s="286" t="e">
        <f>$AE14*'Aufteilung PM auf AP'!J14</f>
        <v>#DIV/0!</v>
      </c>
      <c r="AL14" s="286" t="e">
        <f>$AE14*'Aufteilung PM auf AP'!K14</f>
        <v>#DIV/0!</v>
      </c>
      <c r="AM14" s="286" t="e">
        <f>$AE14*'Aufteilung PM auf AP'!L14</f>
        <v>#DIV/0!</v>
      </c>
      <c r="AN14" s="286" t="e">
        <f>$AE14*'Aufteilung PM auf AP'!M14</f>
        <v>#DIV/0!</v>
      </c>
      <c r="AO14" s="286" t="e">
        <f>$AE14*'Aufteilung PM auf AP'!N14</f>
        <v>#DIV/0!</v>
      </c>
      <c r="AP14" s="286" t="e">
        <f>$AE14*'Aufteilung PM auf AP'!O14</f>
        <v>#DIV/0!</v>
      </c>
      <c r="AQ14" s="286" t="e">
        <f>$AE14*'Aufteilung PM auf AP'!P14</f>
        <v>#DIV/0!</v>
      </c>
      <c r="AR14" s="286" t="e">
        <f>$AE14*'Aufteilung PM auf AP'!Q14</f>
        <v>#DIV/0!</v>
      </c>
      <c r="AS14" s="286" t="e">
        <f>$AE14*'Aufteilung PM auf AP'!R14</f>
        <v>#DIV/0!</v>
      </c>
      <c r="AT14" s="286" t="e">
        <f>$AE14*'Aufteilung PM auf AP'!S14</f>
        <v>#DIV/0!</v>
      </c>
    </row>
    <row r="15" spans="1:49" s="18" customFormat="1" ht="20.100000000000001" customHeight="1" x14ac:dyDescent="0.25">
      <c r="A15" s="113">
        <f>'Aufteilung PM auf AP'!A15</f>
        <v>0</v>
      </c>
      <c r="B15" s="79">
        <f>'Aufteilung PM auf AP'!C15</f>
        <v>0</v>
      </c>
      <c r="C15" s="353"/>
      <c r="D15" s="354"/>
      <c r="E15" s="341"/>
      <c r="F15" s="316"/>
      <c r="G15" s="12"/>
      <c r="H15" s="342"/>
      <c r="I15" s="13"/>
      <c r="J15" s="73" t="s">
        <v>4</v>
      </c>
      <c r="K15" s="13"/>
      <c r="L15" s="73" t="s">
        <v>5</v>
      </c>
      <c r="M15" s="77">
        <f t="shared" si="2"/>
        <v>0</v>
      </c>
      <c r="N15" s="73" t="s">
        <v>4</v>
      </c>
      <c r="O15" s="78">
        <f>IF(M15&gt;0,Helper!H22,0)</f>
        <v>0</v>
      </c>
      <c r="P15" s="73" t="s">
        <v>5</v>
      </c>
      <c r="Q15" s="77" t="e">
        <f t="shared" si="3"/>
        <v>#DIV/0!</v>
      </c>
      <c r="R15" s="254">
        <f>'Aufteilung PM auf AP'!U15</f>
        <v>0</v>
      </c>
      <c r="S15" s="254">
        <f>'Aufteilung PM auf AP'!V15</f>
        <v>0</v>
      </c>
      <c r="T15" s="259">
        <f>'Aufteilung PM auf AP'!W15</f>
        <v>0</v>
      </c>
      <c r="U15" s="73" t="s">
        <v>5</v>
      </c>
      <c r="V15" s="334" t="e">
        <f t="shared" si="4"/>
        <v>#DIV/0!</v>
      </c>
      <c r="W15" s="334" t="e">
        <f t="shared" si="5"/>
        <v>#DIV/0!</v>
      </c>
      <c r="X15" s="77" t="e">
        <f t="shared" si="6"/>
        <v>#DIV/0!</v>
      </c>
      <c r="Y15" s="77" t="e">
        <f t="shared" si="7"/>
        <v>#DIV/0!</v>
      </c>
      <c r="Z15" s="38" t="e">
        <f t="shared" si="0"/>
        <v>#DIV/0!</v>
      </c>
      <c r="AA15" s="38" t="e">
        <f t="shared" si="8"/>
        <v>#DIV/0!</v>
      </c>
      <c r="AB15" s="343" t="e">
        <f t="shared" si="9"/>
        <v>#DIV/0!</v>
      </c>
      <c r="AC15" s="343" t="e">
        <f t="shared" si="10"/>
        <v>#DIV/0!</v>
      </c>
      <c r="AD15" s="77" t="e">
        <f t="shared" si="11"/>
        <v>#DIV/0!</v>
      </c>
      <c r="AE15" s="282" t="e">
        <f t="shared" si="1"/>
        <v>#DIV/0!</v>
      </c>
      <c r="AF15" s="286" t="e">
        <f>$AE15*'Aufteilung PM auf AP'!E15</f>
        <v>#DIV/0!</v>
      </c>
      <c r="AG15" s="286" t="e">
        <f>$AE15*'Aufteilung PM auf AP'!F15</f>
        <v>#DIV/0!</v>
      </c>
      <c r="AH15" s="286" t="e">
        <f>$AE15*'Aufteilung PM auf AP'!G15</f>
        <v>#DIV/0!</v>
      </c>
      <c r="AI15" s="286" t="e">
        <f>$AE15*'Aufteilung PM auf AP'!H15</f>
        <v>#DIV/0!</v>
      </c>
      <c r="AJ15" s="286" t="e">
        <f>$AE15*'Aufteilung PM auf AP'!I15</f>
        <v>#DIV/0!</v>
      </c>
      <c r="AK15" s="286" t="e">
        <f>$AE15*'Aufteilung PM auf AP'!J15</f>
        <v>#DIV/0!</v>
      </c>
      <c r="AL15" s="286" t="e">
        <f>$AE15*'Aufteilung PM auf AP'!K15</f>
        <v>#DIV/0!</v>
      </c>
      <c r="AM15" s="286" t="e">
        <f>$AE15*'Aufteilung PM auf AP'!L15</f>
        <v>#DIV/0!</v>
      </c>
      <c r="AN15" s="286" t="e">
        <f>$AE15*'Aufteilung PM auf AP'!M15</f>
        <v>#DIV/0!</v>
      </c>
      <c r="AO15" s="286" t="e">
        <f>$AE15*'Aufteilung PM auf AP'!N15</f>
        <v>#DIV/0!</v>
      </c>
      <c r="AP15" s="286" t="e">
        <f>$AE15*'Aufteilung PM auf AP'!O15</f>
        <v>#DIV/0!</v>
      </c>
      <c r="AQ15" s="286" t="e">
        <f>$AE15*'Aufteilung PM auf AP'!P15</f>
        <v>#DIV/0!</v>
      </c>
      <c r="AR15" s="286" t="e">
        <f>$AE15*'Aufteilung PM auf AP'!Q15</f>
        <v>#DIV/0!</v>
      </c>
      <c r="AS15" s="286" t="e">
        <f>$AE15*'Aufteilung PM auf AP'!R15</f>
        <v>#DIV/0!</v>
      </c>
      <c r="AT15" s="286" t="e">
        <f>$AE15*'Aufteilung PM auf AP'!S15</f>
        <v>#DIV/0!</v>
      </c>
    </row>
    <row r="16" spans="1:49" s="18" customFormat="1" ht="20.100000000000001" customHeight="1" x14ac:dyDescent="0.25">
      <c r="A16" s="113">
        <f>'Aufteilung PM auf AP'!A16</f>
        <v>0</v>
      </c>
      <c r="B16" s="79">
        <f>'Aufteilung PM auf AP'!C16</f>
        <v>0</v>
      </c>
      <c r="C16" s="353"/>
      <c r="D16" s="354"/>
      <c r="E16" s="341"/>
      <c r="F16" s="316"/>
      <c r="G16" s="12"/>
      <c r="H16" s="342"/>
      <c r="I16" s="13"/>
      <c r="J16" s="73" t="s">
        <v>4</v>
      </c>
      <c r="K16" s="13"/>
      <c r="L16" s="73" t="s">
        <v>5</v>
      </c>
      <c r="M16" s="77">
        <f t="shared" si="2"/>
        <v>0</v>
      </c>
      <c r="N16" s="73" t="s">
        <v>4</v>
      </c>
      <c r="O16" s="78">
        <f>IF(M16&gt;0,Helper!H23,0)</f>
        <v>0</v>
      </c>
      <c r="P16" s="73" t="s">
        <v>5</v>
      </c>
      <c r="Q16" s="77" t="e">
        <f t="shared" si="3"/>
        <v>#DIV/0!</v>
      </c>
      <c r="R16" s="254">
        <f>'Aufteilung PM auf AP'!U16</f>
        <v>0</v>
      </c>
      <c r="S16" s="254">
        <f>'Aufteilung PM auf AP'!V16</f>
        <v>0</v>
      </c>
      <c r="T16" s="259">
        <f>'Aufteilung PM auf AP'!W16</f>
        <v>0</v>
      </c>
      <c r="U16" s="73" t="s">
        <v>5</v>
      </c>
      <c r="V16" s="334" t="e">
        <f t="shared" si="4"/>
        <v>#DIV/0!</v>
      </c>
      <c r="W16" s="334" t="e">
        <f t="shared" si="5"/>
        <v>#DIV/0!</v>
      </c>
      <c r="X16" s="77" t="e">
        <f t="shared" si="6"/>
        <v>#DIV/0!</v>
      </c>
      <c r="Y16" s="77" t="e">
        <f t="shared" si="7"/>
        <v>#DIV/0!</v>
      </c>
      <c r="Z16" s="38" t="e">
        <f t="shared" si="0"/>
        <v>#DIV/0!</v>
      </c>
      <c r="AA16" s="38" t="e">
        <f t="shared" si="8"/>
        <v>#DIV/0!</v>
      </c>
      <c r="AB16" s="343" t="e">
        <f t="shared" si="9"/>
        <v>#DIV/0!</v>
      </c>
      <c r="AC16" s="343" t="e">
        <f t="shared" si="10"/>
        <v>#DIV/0!</v>
      </c>
      <c r="AD16" s="77" t="e">
        <f t="shared" si="11"/>
        <v>#DIV/0!</v>
      </c>
      <c r="AE16" s="282" t="e">
        <f t="shared" si="1"/>
        <v>#DIV/0!</v>
      </c>
      <c r="AF16" s="286" t="e">
        <f>$AE16*'Aufteilung PM auf AP'!E16</f>
        <v>#DIV/0!</v>
      </c>
      <c r="AG16" s="286" t="e">
        <f>$AE16*'Aufteilung PM auf AP'!F16</f>
        <v>#DIV/0!</v>
      </c>
      <c r="AH16" s="286" t="e">
        <f>$AE16*'Aufteilung PM auf AP'!G16</f>
        <v>#DIV/0!</v>
      </c>
      <c r="AI16" s="286" t="e">
        <f>$AE16*'Aufteilung PM auf AP'!H16</f>
        <v>#DIV/0!</v>
      </c>
      <c r="AJ16" s="286" t="e">
        <f>$AE16*'Aufteilung PM auf AP'!I16</f>
        <v>#DIV/0!</v>
      </c>
      <c r="AK16" s="286" t="e">
        <f>$AE16*'Aufteilung PM auf AP'!J16</f>
        <v>#DIV/0!</v>
      </c>
      <c r="AL16" s="286" t="e">
        <f>$AE16*'Aufteilung PM auf AP'!K16</f>
        <v>#DIV/0!</v>
      </c>
      <c r="AM16" s="286" t="e">
        <f>$AE16*'Aufteilung PM auf AP'!L16</f>
        <v>#DIV/0!</v>
      </c>
      <c r="AN16" s="286" t="e">
        <f>$AE16*'Aufteilung PM auf AP'!M16</f>
        <v>#DIV/0!</v>
      </c>
      <c r="AO16" s="286" t="e">
        <f>$AE16*'Aufteilung PM auf AP'!N16</f>
        <v>#DIV/0!</v>
      </c>
      <c r="AP16" s="286" t="e">
        <f>$AE16*'Aufteilung PM auf AP'!O16</f>
        <v>#DIV/0!</v>
      </c>
      <c r="AQ16" s="286" t="e">
        <f>$AE16*'Aufteilung PM auf AP'!P16</f>
        <v>#DIV/0!</v>
      </c>
      <c r="AR16" s="286" t="e">
        <f>$AE16*'Aufteilung PM auf AP'!Q16</f>
        <v>#DIV/0!</v>
      </c>
      <c r="AS16" s="286" t="e">
        <f>$AE16*'Aufteilung PM auf AP'!R16</f>
        <v>#DIV/0!</v>
      </c>
      <c r="AT16" s="286" t="e">
        <f>$AE16*'Aufteilung PM auf AP'!S16</f>
        <v>#DIV/0!</v>
      </c>
    </row>
    <row r="17" spans="1:47" s="18" customFormat="1" ht="20.100000000000001" customHeight="1" x14ac:dyDescent="0.25">
      <c r="A17" s="113">
        <f>'Aufteilung PM auf AP'!A17</f>
        <v>0</v>
      </c>
      <c r="B17" s="79">
        <f>'Aufteilung PM auf AP'!C17</f>
        <v>0</v>
      </c>
      <c r="C17" s="353"/>
      <c r="D17" s="354"/>
      <c r="E17" s="341"/>
      <c r="F17" s="316"/>
      <c r="G17" s="12"/>
      <c r="H17" s="342"/>
      <c r="I17" s="13"/>
      <c r="J17" s="73" t="s">
        <v>4</v>
      </c>
      <c r="K17" s="13"/>
      <c r="L17" s="73" t="s">
        <v>5</v>
      </c>
      <c r="M17" s="77">
        <f t="shared" si="2"/>
        <v>0</v>
      </c>
      <c r="N17" s="73" t="s">
        <v>4</v>
      </c>
      <c r="O17" s="78">
        <f>IF(M17&gt;0,Helper!H24,0)</f>
        <v>0</v>
      </c>
      <c r="P17" s="73" t="s">
        <v>5</v>
      </c>
      <c r="Q17" s="77" t="e">
        <f t="shared" si="3"/>
        <v>#DIV/0!</v>
      </c>
      <c r="R17" s="254">
        <f>'Aufteilung PM auf AP'!U17</f>
        <v>0</v>
      </c>
      <c r="S17" s="254">
        <f>'Aufteilung PM auf AP'!V17</f>
        <v>0</v>
      </c>
      <c r="T17" s="259">
        <f>'Aufteilung PM auf AP'!W17</f>
        <v>0</v>
      </c>
      <c r="U17" s="73" t="s">
        <v>5</v>
      </c>
      <c r="V17" s="334" t="e">
        <f t="shared" si="4"/>
        <v>#DIV/0!</v>
      </c>
      <c r="W17" s="334" t="e">
        <f t="shared" si="5"/>
        <v>#DIV/0!</v>
      </c>
      <c r="X17" s="77" t="e">
        <f t="shared" si="6"/>
        <v>#DIV/0!</v>
      </c>
      <c r="Y17" s="77" t="e">
        <f t="shared" si="7"/>
        <v>#DIV/0!</v>
      </c>
      <c r="Z17" s="38" t="e">
        <f t="shared" si="0"/>
        <v>#DIV/0!</v>
      </c>
      <c r="AA17" s="38" t="e">
        <f t="shared" si="8"/>
        <v>#DIV/0!</v>
      </c>
      <c r="AB17" s="343" t="e">
        <f t="shared" si="9"/>
        <v>#DIV/0!</v>
      </c>
      <c r="AC17" s="343" t="e">
        <f t="shared" si="10"/>
        <v>#DIV/0!</v>
      </c>
      <c r="AD17" s="77" t="e">
        <f t="shared" si="11"/>
        <v>#DIV/0!</v>
      </c>
      <c r="AE17" s="282" t="e">
        <f t="shared" si="1"/>
        <v>#DIV/0!</v>
      </c>
      <c r="AF17" s="286" t="e">
        <f>$AE17*'Aufteilung PM auf AP'!E17</f>
        <v>#DIV/0!</v>
      </c>
      <c r="AG17" s="286" t="e">
        <f>$AE17*'Aufteilung PM auf AP'!F17</f>
        <v>#DIV/0!</v>
      </c>
      <c r="AH17" s="286" t="e">
        <f>$AE17*'Aufteilung PM auf AP'!G17</f>
        <v>#DIV/0!</v>
      </c>
      <c r="AI17" s="286" t="e">
        <f>$AE17*'Aufteilung PM auf AP'!H17</f>
        <v>#DIV/0!</v>
      </c>
      <c r="AJ17" s="286" t="e">
        <f>$AE17*'Aufteilung PM auf AP'!I17</f>
        <v>#DIV/0!</v>
      </c>
      <c r="AK17" s="286" t="e">
        <f>$AE17*'Aufteilung PM auf AP'!J17</f>
        <v>#DIV/0!</v>
      </c>
      <c r="AL17" s="286" t="e">
        <f>$AE17*'Aufteilung PM auf AP'!K17</f>
        <v>#DIV/0!</v>
      </c>
      <c r="AM17" s="286" t="e">
        <f>$AE17*'Aufteilung PM auf AP'!L17</f>
        <v>#DIV/0!</v>
      </c>
      <c r="AN17" s="286" t="e">
        <f>$AE17*'Aufteilung PM auf AP'!M17</f>
        <v>#DIV/0!</v>
      </c>
      <c r="AO17" s="286" t="e">
        <f>$AE17*'Aufteilung PM auf AP'!N17</f>
        <v>#DIV/0!</v>
      </c>
      <c r="AP17" s="286" t="e">
        <f>$AE17*'Aufteilung PM auf AP'!O17</f>
        <v>#DIV/0!</v>
      </c>
      <c r="AQ17" s="286" t="e">
        <f>$AE17*'Aufteilung PM auf AP'!P17</f>
        <v>#DIV/0!</v>
      </c>
      <c r="AR17" s="286" t="e">
        <f>$AE17*'Aufteilung PM auf AP'!Q17</f>
        <v>#DIV/0!</v>
      </c>
      <c r="AS17" s="286" t="e">
        <f>$AE17*'Aufteilung PM auf AP'!R17</f>
        <v>#DIV/0!</v>
      </c>
      <c r="AT17" s="286" t="e">
        <f>$AE17*'Aufteilung PM auf AP'!S17</f>
        <v>#DIV/0!</v>
      </c>
    </row>
    <row r="18" spans="1:47" s="18" customFormat="1" ht="20.100000000000001" customHeight="1" x14ac:dyDescent="0.25">
      <c r="A18" s="113">
        <f>'Aufteilung PM auf AP'!A18</f>
        <v>0</v>
      </c>
      <c r="B18" s="79">
        <f>'Aufteilung PM auf AP'!C18</f>
        <v>0</v>
      </c>
      <c r="C18" s="353"/>
      <c r="D18" s="354"/>
      <c r="E18" s="341"/>
      <c r="F18" s="316"/>
      <c r="G18" s="12"/>
      <c r="H18" s="342"/>
      <c r="I18" s="13"/>
      <c r="J18" s="73" t="s">
        <v>4</v>
      </c>
      <c r="K18" s="13"/>
      <c r="L18" s="73" t="s">
        <v>5</v>
      </c>
      <c r="M18" s="77">
        <f t="shared" si="2"/>
        <v>0</v>
      </c>
      <c r="N18" s="73" t="s">
        <v>4</v>
      </c>
      <c r="O18" s="78">
        <f>IF(M18&gt;0,Helper!H25,0)</f>
        <v>0</v>
      </c>
      <c r="P18" s="73" t="s">
        <v>5</v>
      </c>
      <c r="Q18" s="77" t="e">
        <f t="shared" si="3"/>
        <v>#DIV/0!</v>
      </c>
      <c r="R18" s="254">
        <f>'Aufteilung PM auf AP'!U18</f>
        <v>0</v>
      </c>
      <c r="S18" s="254">
        <f>'Aufteilung PM auf AP'!V18</f>
        <v>0</v>
      </c>
      <c r="T18" s="259">
        <f>'Aufteilung PM auf AP'!W18</f>
        <v>0</v>
      </c>
      <c r="U18" s="73" t="s">
        <v>5</v>
      </c>
      <c r="V18" s="334" t="e">
        <f t="shared" si="4"/>
        <v>#DIV/0!</v>
      </c>
      <c r="W18" s="334" t="e">
        <f t="shared" si="5"/>
        <v>#DIV/0!</v>
      </c>
      <c r="X18" s="77" t="e">
        <f t="shared" si="6"/>
        <v>#DIV/0!</v>
      </c>
      <c r="Y18" s="77" t="e">
        <f t="shared" si="7"/>
        <v>#DIV/0!</v>
      </c>
      <c r="Z18" s="38" t="e">
        <f t="shared" si="0"/>
        <v>#DIV/0!</v>
      </c>
      <c r="AA18" s="38" t="e">
        <f t="shared" si="8"/>
        <v>#DIV/0!</v>
      </c>
      <c r="AB18" s="343" t="e">
        <f t="shared" si="9"/>
        <v>#DIV/0!</v>
      </c>
      <c r="AC18" s="343" t="e">
        <f t="shared" si="10"/>
        <v>#DIV/0!</v>
      </c>
      <c r="AD18" s="77" t="e">
        <f t="shared" si="11"/>
        <v>#DIV/0!</v>
      </c>
      <c r="AE18" s="282" t="e">
        <f t="shared" si="1"/>
        <v>#DIV/0!</v>
      </c>
      <c r="AF18" s="286" t="e">
        <f>$AE18*'Aufteilung PM auf AP'!E18</f>
        <v>#DIV/0!</v>
      </c>
      <c r="AG18" s="286" t="e">
        <f>$AE18*'Aufteilung PM auf AP'!F18</f>
        <v>#DIV/0!</v>
      </c>
      <c r="AH18" s="286" t="e">
        <f>$AE18*'Aufteilung PM auf AP'!G18</f>
        <v>#DIV/0!</v>
      </c>
      <c r="AI18" s="286" t="e">
        <f>$AE18*'Aufteilung PM auf AP'!H18</f>
        <v>#DIV/0!</v>
      </c>
      <c r="AJ18" s="286" t="e">
        <f>$AE18*'Aufteilung PM auf AP'!I18</f>
        <v>#DIV/0!</v>
      </c>
      <c r="AK18" s="286" t="e">
        <f>$AE18*'Aufteilung PM auf AP'!J18</f>
        <v>#DIV/0!</v>
      </c>
      <c r="AL18" s="286" t="e">
        <f>$AE18*'Aufteilung PM auf AP'!K18</f>
        <v>#DIV/0!</v>
      </c>
      <c r="AM18" s="286" t="e">
        <f>$AE18*'Aufteilung PM auf AP'!L18</f>
        <v>#DIV/0!</v>
      </c>
      <c r="AN18" s="286" t="e">
        <f>$AE18*'Aufteilung PM auf AP'!M18</f>
        <v>#DIV/0!</v>
      </c>
      <c r="AO18" s="286" t="e">
        <f>$AE18*'Aufteilung PM auf AP'!N18</f>
        <v>#DIV/0!</v>
      </c>
      <c r="AP18" s="286" t="e">
        <f>$AE18*'Aufteilung PM auf AP'!O18</f>
        <v>#DIV/0!</v>
      </c>
      <c r="AQ18" s="286" t="e">
        <f>$AE18*'Aufteilung PM auf AP'!P18</f>
        <v>#DIV/0!</v>
      </c>
      <c r="AR18" s="286" t="e">
        <f>$AE18*'Aufteilung PM auf AP'!Q18</f>
        <v>#DIV/0!</v>
      </c>
      <c r="AS18" s="286" t="e">
        <f>$AE18*'Aufteilung PM auf AP'!R18</f>
        <v>#DIV/0!</v>
      </c>
      <c r="AT18" s="286" t="e">
        <f>$AE18*'Aufteilung PM auf AP'!S18</f>
        <v>#DIV/0!</v>
      </c>
    </row>
    <row r="19" spans="1:47" s="18" customFormat="1" ht="20.100000000000001" customHeight="1" x14ac:dyDescent="0.25">
      <c r="A19" s="113">
        <f>'Aufteilung PM auf AP'!A19</f>
        <v>0</v>
      </c>
      <c r="B19" s="79">
        <f>'Aufteilung PM auf AP'!C19</f>
        <v>0</v>
      </c>
      <c r="C19" s="353"/>
      <c r="D19" s="354"/>
      <c r="E19" s="341"/>
      <c r="F19" s="316"/>
      <c r="G19" s="12"/>
      <c r="H19" s="342"/>
      <c r="I19" s="13"/>
      <c r="J19" s="73" t="s">
        <v>4</v>
      </c>
      <c r="K19" s="13"/>
      <c r="L19" s="73" t="s">
        <v>5</v>
      </c>
      <c r="M19" s="77">
        <f t="shared" si="2"/>
        <v>0</v>
      </c>
      <c r="N19" s="73" t="s">
        <v>4</v>
      </c>
      <c r="O19" s="78">
        <f>IF(M19&gt;0,Helper!H26,0)</f>
        <v>0</v>
      </c>
      <c r="P19" s="73" t="s">
        <v>5</v>
      </c>
      <c r="Q19" s="77" t="e">
        <f t="shared" si="3"/>
        <v>#DIV/0!</v>
      </c>
      <c r="R19" s="254">
        <f>'Aufteilung PM auf AP'!U19</f>
        <v>0</v>
      </c>
      <c r="S19" s="254">
        <f>'Aufteilung PM auf AP'!V19</f>
        <v>0</v>
      </c>
      <c r="T19" s="259">
        <f>'Aufteilung PM auf AP'!W19</f>
        <v>0</v>
      </c>
      <c r="U19" s="73" t="s">
        <v>5</v>
      </c>
      <c r="V19" s="334" t="e">
        <f t="shared" si="4"/>
        <v>#DIV/0!</v>
      </c>
      <c r="W19" s="334" t="e">
        <f t="shared" si="5"/>
        <v>#DIV/0!</v>
      </c>
      <c r="X19" s="77" t="e">
        <f t="shared" si="6"/>
        <v>#DIV/0!</v>
      </c>
      <c r="Y19" s="77" t="e">
        <f t="shared" si="7"/>
        <v>#DIV/0!</v>
      </c>
      <c r="Z19" s="38" t="e">
        <f t="shared" si="0"/>
        <v>#DIV/0!</v>
      </c>
      <c r="AA19" s="38" t="e">
        <f t="shared" si="8"/>
        <v>#DIV/0!</v>
      </c>
      <c r="AB19" s="343" t="e">
        <f t="shared" si="9"/>
        <v>#DIV/0!</v>
      </c>
      <c r="AC19" s="343" t="e">
        <f t="shared" si="10"/>
        <v>#DIV/0!</v>
      </c>
      <c r="AD19" s="77" t="e">
        <f t="shared" si="11"/>
        <v>#DIV/0!</v>
      </c>
      <c r="AE19" s="282" t="e">
        <f t="shared" si="1"/>
        <v>#DIV/0!</v>
      </c>
      <c r="AF19" s="286" t="e">
        <f>$AE19*'Aufteilung PM auf AP'!E19</f>
        <v>#DIV/0!</v>
      </c>
      <c r="AG19" s="286" t="e">
        <f>$AE19*'Aufteilung PM auf AP'!F19</f>
        <v>#DIV/0!</v>
      </c>
      <c r="AH19" s="286" t="e">
        <f>$AE19*'Aufteilung PM auf AP'!G19</f>
        <v>#DIV/0!</v>
      </c>
      <c r="AI19" s="286" t="e">
        <f>$AE19*'Aufteilung PM auf AP'!H19</f>
        <v>#DIV/0!</v>
      </c>
      <c r="AJ19" s="286" t="e">
        <f>$AE19*'Aufteilung PM auf AP'!I19</f>
        <v>#DIV/0!</v>
      </c>
      <c r="AK19" s="286" t="e">
        <f>$AE19*'Aufteilung PM auf AP'!J19</f>
        <v>#DIV/0!</v>
      </c>
      <c r="AL19" s="286" t="e">
        <f>$AE19*'Aufteilung PM auf AP'!K19</f>
        <v>#DIV/0!</v>
      </c>
      <c r="AM19" s="286" t="e">
        <f>$AE19*'Aufteilung PM auf AP'!L19</f>
        <v>#DIV/0!</v>
      </c>
      <c r="AN19" s="286" t="e">
        <f>$AE19*'Aufteilung PM auf AP'!M19</f>
        <v>#DIV/0!</v>
      </c>
      <c r="AO19" s="286" t="e">
        <f>$AE19*'Aufteilung PM auf AP'!N19</f>
        <v>#DIV/0!</v>
      </c>
      <c r="AP19" s="286" t="e">
        <f>$AE19*'Aufteilung PM auf AP'!O19</f>
        <v>#DIV/0!</v>
      </c>
      <c r="AQ19" s="286" t="e">
        <f>$AE19*'Aufteilung PM auf AP'!P19</f>
        <v>#DIV/0!</v>
      </c>
      <c r="AR19" s="286" t="e">
        <f>$AE19*'Aufteilung PM auf AP'!Q19</f>
        <v>#DIV/0!</v>
      </c>
      <c r="AS19" s="286" t="e">
        <f>$AE19*'Aufteilung PM auf AP'!R19</f>
        <v>#DIV/0!</v>
      </c>
      <c r="AT19" s="286" t="e">
        <f>$AE19*'Aufteilung PM auf AP'!S19</f>
        <v>#DIV/0!</v>
      </c>
    </row>
    <row r="20" spans="1:47" s="18" customFormat="1" ht="20.100000000000001" customHeight="1" x14ac:dyDescent="0.25">
      <c r="A20" s="113">
        <f>'Aufteilung PM auf AP'!A20</f>
        <v>0</v>
      </c>
      <c r="B20" s="79">
        <f>'Aufteilung PM auf AP'!C20</f>
        <v>0</v>
      </c>
      <c r="C20" s="353"/>
      <c r="D20" s="354"/>
      <c r="E20" s="341"/>
      <c r="F20" s="316"/>
      <c r="G20" s="12"/>
      <c r="H20" s="342"/>
      <c r="I20" s="13"/>
      <c r="J20" s="73" t="s">
        <v>4</v>
      </c>
      <c r="K20" s="13"/>
      <c r="L20" s="73" t="s">
        <v>5</v>
      </c>
      <c r="M20" s="77">
        <f t="shared" si="2"/>
        <v>0</v>
      </c>
      <c r="N20" s="73" t="s">
        <v>4</v>
      </c>
      <c r="O20" s="78">
        <f>IF(M20&gt;0,Helper!H27,0)</f>
        <v>0</v>
      </c>
      <c r="P20" s="73" t="s">
        <v>5</v>
      </c>
      <c r="Q20" s="77" t="e">
        <f t="shared" si="3"/>
        <v>#DIV/0!</v>
      </c>
      <c r="R20" s="254">
        <f>'Aufteilung PM auf AP'!U20</f>
        <v>0</v>
      </c>
      <c r="S20" s="254">
        <f>'Aufteilung PM auf AP'!V20</f>
        <v>0</v>
      </c>
      <c r="T20" s="259">
        <f>'Aufteilung PM auf AP'!W20</f>
        <v>0</v>
      </c>
      <c r="U20" s="73" t="s">
        <v>5</v>
      </c>
      <c r="V20" s="334" t="e">
        <f t="shared" si="4"/>
        <v>#DIV/0!</v>
      </c>
      <c r="W20" s="334" t="e">
        <f t="shared" si="5"/>
        <v>#DIV/0!</v>
      </c>
      <c r="X20" s="77" t="e">
        <f t="shared" si="6"/>
        <v>#DIV/0!</v>
      </c>
      <c r="Y20" s="77" t="e">
        <f t="shared" si="7"/>
        <v>#DIV/0!</v>
      </c>
      <c r="Z20" s="38" t="e">
        <f t="shared" si="0"/>
        <v>#DIV/0!</v>
      </c>
      <c r="AA20" s="38" t="e">
        <f t="shared" si="8"/>
        <v>#DIV/0!</v>
      </c>
      <c r="AB20" s="343" t="e">
        <f t="shared" si="9"/>
        <v>#DIV/0!</v>
      </c>
      <c r="AC20" s="343" t="e">
        <f t="shared" si="10"/>
        <v>#DIV/0!</v>
      </c>
      <c r="AD20" s="77" t="e">
        <f t="shared" si="11"/>
        <v>#DIV/0!</v>
      </c>
      <c r="AE20" s="282" t="e">
        <f t="shared" si="1"/>
        <v>#DIV/0!</v>
      </c>
      <c r="AF20" s="286" t="e">
        <f>$AE20*'Aufteilung PM auf AP'!E20</f>
        <v>#DIV/0!</v>
      </c>
      <c r="AG20" s="286" t="e">
        <f>$AE20*'Aufteilung PM auf AP'!F20</f>
        <v>#DIV/0!</v>
      </c>
      <c r="AH20" s="286" t="e">
        <f>$AE20*'Aufteilung PM auf AP'!G20</f>
        <v>#DIV/0!</v>
      </c>
      <c r="AI20" s="286" t="e">
        <f>$AE20*'Aufteilung PM auf AP'!H20</f>
        <v>#DIV/0!</v>
      </c>
      <c r="AJ20" s="286" t="e">
        <f>$AE20*'Aufteilung PM auf AP'!I20</f>
        <v>#DIV/0!</v>
      </c>
      <c r="AK20" s="286" t="e">
        <f>$AE20*'Aufteilung PM auf AP'!J20</f>
        <v>#DIV/0!</v>
      </c>
      <c r="AL20" s="286" t="e">
        <f>$AE20*'Aufteilung PM auf AP'!K20</f>
        <v>#DIV/0!</v>
      </c>
      <c r="AM20" s="286" t="e">
        <f>$AE20*'Aufteilung PM auf AP'!L20</f>
        <v>#DIV/0!</v>
      </c>
      <c r="AN20" s="286" t="e">
        <f>$AE20*'Aufteilung PM auf AP'!M20</f>
        <v>#DIV/0!</v>
      </c>
      <c r="AO20" s="286" t="e">
        <f>$AE20*'Aufteilung PM auf AP'!N20</f>
        <v>#DIV/0!</v>
      </c>
      <c r="AP20" s="286" t="e">
        <f>$AE20*'Aufteilung PM auf AP'!O20</f>
        <v>#DIV/0!</v>
      </c>
      <c r="AQ20" s="286" t="e">
        <f>$AE20*'Aufteilung PM auf AP'!P20</f>
        <v>#DIV/0!</v>
      </c>
      <c r="AR20" s="286" t="e">
        <f>$AE20*'Aufteilung PM auf AP'!Q20</f>
        <v>#DIV/0!</v>
      </c>
      <c r="AS20" s="286" t="e">
        <f>$AE20*'Aufteilung PM auf AP'!R20</f>
        <v>#DIV/0!</v>
      </c>
      <c r="AT20" s="286" t="e">
        <f>$AE20*'Aufteilung PM auf AP'!S20</f>
        <v>#DIV/0!</v>
      </c>
    </row>
    <row r="21" spans="1:47" s="42" customFormat="1" ht="20.100000000000001" customHeight="1" x14ac:dyDescent="0.25">
      <c r="A21" s="113">
        <f>'Aufteilung PM auf AP'!A21</f>
        <v>0</v>
      </c>
      <c r="B21" s="79">
        <f>'Aufteilung PM auf AP'!C21</f>
        <v>0</v>
      </c>
      <c r="C21" s="353"/>
      <c r="D21" s="354"/>
      <c r="E21" s="341"/>
      <c r="F21" s="316"/>
      <c r="G21" s="12"/>
      <c r="H21" s="342"/>
      <c r="I21" s="13"/>
      <c r="J21" s="73" t="s">
        <v>4</v>
      </c>
      <c r="K21" s="13"/>
      <c r="L21" s="73" t="s">
        <v>5</v>
      </c>
      <c r="M21" s="77">
        <f t="shared" si="2"/>
        <v>0</v>
      </c>
      <c r="N21" s="73" t="s">
        <v>4</v>
      </c>
      <c r="O21" s="78">
        <f>IF(M21&gt;0,Helper!H28,0)</f>
        <v>0</v>
      </c>
      <c r="P21" s="73" t="s">
        <v>5</v>
      </c>
      <c r="Q21" s="77" t="e">
        <f t="shared" ref="Q21" si="12">IF(M21+O21&lt;=AA21,M21+O21,AA21)</f>
        <v>#DIV/0!</v>
      </c>
      <c r="R21" s="254">
        <f>'Aufteilung PM auf AP'!U21</f>
        <v>0</v>
      </c>
      <c r="S21" s="254">
        <f>'Aufteilung PM auf AP'!V21</f>
        <v>0</v>
      </c>
      <c r="T21" s="259">
        <f>'Aufteilung PM auf AP'!W21</f>
        <v>0</v>
      </c>
      <c r="U21" s="73" t="s">
        <v>5</v>
      </c>
      <c r="V21" s="334" t="e">
        <f t="shared" ref="V21" si="13">SUM((Q21/12)*R21)</f>
        <v>#DIV/0!</v>
      </c>
      <c r="W21" s="334" t="e">
        <f t="shared" ref="W21" si="14">SUM((Q21/12)*S21)</f>
        <v>#DIV/0!</v>
      </c>
      <c r="X21" s="77" t="e">
        <f t="shared" ref="X21" si="15">SUM(W21+V21)</f>
        <v>#DIV/0!</v>
      </c>
      <c r="Y21" s="77" t="e">
        <f t="shared" ref="Y21" si="16">SUM((Q21/12)*T21)</f>
        <v>#DIV/0!</v>
      </c>
      <c r="Z21" s="42" t="e">
        <f t="shared" si="0"/>
        <v>#DIV/0!</v>
      </c>
      <c r="AA21" s="42" t="e">
        <f t="shared" ref="AA21" si="17">Z21*80000</f>
        <v>#DIV/0!</v>
      </c>
      <c r="AB21" s="343" t="e">
        <f t="shared" si="9"/>
        <v>#DIV/0!</v>
      </c>
      <c r="AC21" s="343" t="e">
        <f t="shared" si="10"/>
        <v>#DIV/0!</v>
      </c>
      <c r="AD21" s="77" t="e">
        <f t="shared" si="11"/>
        <v>#DIV/0!</v>
      </c>
      <c r="AE21" s="282" t="e">
        <f t="shared" si="1"/>
        <v>#DIV/0!</v>
      </c>
      <c r="AF21" s="286" t="e">
        <f>$AE21*'Aufteilung PM auf AP'!E21</f>
        <v>#DIV/0!</v>
      </c>
      <c r="AG21" s="286" t="e">
        <f>$AE21*'Aufteilung PM auf AP'!F21</f>
        <v>#DIV/0!</v>
      </c>
      <c r="AH21" s="286" t="e">
        <f>$AE21*'Aufteilung PM auf AP'!G21</f>
        <v>#DIV/0!</v>
      </c>
      <c r="AI21" s="286" t="e">
        <f>$AE21*'Aufteilung PM auf AP'!H21</f>
        <v>#DIV/0!</v>
      </c>
      <c r="AJ21" s="286" t="e">
        <f>$AE21*'Aufteilung PM auf AP'!I21</f>
        <v>#DIV/0!</v>
      </c>
      <c r="AK21" s="286" t="e">
        <f>$AE21*'Aufteilung PM auf AP'!J21</f>
        <v>#DIV/0!</v>
      </c>
      <c r="AL21" s="286" t="e">
        <f>$AE21*'Aufteilung PM auf AP'!K21</f>
        <v>#DIV/0!</v>
      </c>
      <c r="AM21" s="286" t="e">
        <f>$AE21*'Aufteilung PM auf AP'!L21</f>
        <v>#DIV/0!</v>
      </c>
      <c r="AN21" s="286" t="e">
        <f>$AE21*'Aufteilung PM auf AP'!M21</f>
        <v>#DIV/0!</v>
      </c>
      <c r="AO21" s="286" t="e">
        <f>$AE21*'Aufteilung PM auf AP'!N21</f>
        <v>#DIV/0!</v>
      </c>
      <c r="AP21" s="286" t="e">
        <f>$AE21*'Aufteilung PM auf AP'!O21</f>
        <v>#DIV/0!</v>
      </c>
      <c r="AQ21" s="286" t="e">
        <f>$AE21*'Aufteilung PM auf AP'!P21</f>
        <v>#DIV/0!</v>
      </c>
      <c r="AR21" s="286" t="e">
        <f>$AE21*'Aufteilung PM auf AP'!Q21</f>
        <v>#DIV/0!</v>
      </c>
      <c r="AS21" s="286" t="e">
        <f>$AE21*'Aufteilung PM auf AP'!R21</f>
        <v>#DIV/0!</v>
      </c>
      <c r="AT21" s="286" t="e">
        <f>$AE21*'Aufteilung PM auf AP'!S21</f>
        <v>#DIV/0!</v>
      </c>
    </row>
    <row r="22" spans="1:47" s="42" customFormat="1" ht="20.100000000000001" customHeight="1" x14ac:dyDescent="0.25">
      <c r="A22" s="113">
        <f>'Aufteilung PM auf AP'!A22</f>
        <v>0</v>
      </c>
      <c r="B22" s="79">
        <f>'Aufteilung PM auf AP'!C22</f>
        <v>0</v>
      </c>
      <c r="C22" s="353"/>
      <c r="D22" s="354"/>
      <c r="E22" s="341"/>
      <c r="F22" s="316"/>
      <c r="G22" s="12"/>
      <c r="H22" s="342"/>
      <c r="I22" s="13"/>
      <c r="J22" s="73" t="s">
        <v>4</v>
      </c>
      <c r="K22" s="13"/>
      <c r="L22" s="73" t="s">
        <v>5</v>
      </c>
      <c r="M22" s="77">
        <f t="shared" si="2"/>
        <v>0</v>
      </c>
      <c r="N22" s="73" t="s">
        <v>4</v>
      </c>
      <c r="O22" s="78">
        <f>IF(M22&gt;0,Helper!H29,0)</f>
        <v>0</v>
      </c>
      <c r="P22" s="73" t="s">
        <v>5</v>
      </c>
      <c r="Q22" s="77" t="e">
        <f t="shared" si="3"/>
        <v>#DIV/0!</v>
      </c>
      <c r="R22" s="254">
        <f>'Aufteilung PM auf AP'!U22</f>
        <v>0</v>
      </c>
      <c r="S22" s="254">
        <f>'Aufteilung PM auf AP'!V22</f>
        <v>0</v>
      </c>
      <c r="T22" s="259">
        <f>'Aufteilung PM auf AP'!W22</f>
        <v>0</v>
      </c>
      <c r="U22" s="73" t="s">
        <v>5</v>
      </c>
      <c r="V22" s="334" t="e">
        <f t="shared" si="4"/>
        <v>#DIV/0!</v>
      </c>
      <c r="W22" s="334" t="e">
        <f t="shared" si="5"/>
        <v>#DIV/0!</v>
      </c>
      <c r="X22" s="77" t="e">
        <f t="shared" si="6"/>
        <v>#DIV/0!</v>
      </c>
      <c r="Y22" s="77" t="e">
        <f t="shared" si="7"/>
        <v>#DIV/0!</v>
      </c>
      <c r="Z22" s="42" t="e">
        <f t="shared" si="0"/>
        <v>#DIV/0!</v>
      </c>
      <c r="AA22" s="42" t="e">
        <f t="shared" si="8"/>
        <v>#DIV/0!</v>
      </c>
      <c r="AB22" s="343" t="e">
        <f t="shared" si="9"/>
        <v>#DIV/0!</v>
      </c>
      <c r="AC22" s="343" t="e">
        <f t="shared" si="10"/>
        <v>#DIV/0!</v>
      </c>
      <c r="AD22" s="77" t="e">
        <f t="shared" si="11"/>
        <v>#DIV/0!</v>
      </c>
      <c r="AE22" s="282" t="e">
        <f t="shared" si="1"/>
        <v>#DIV/0!</v>
      </c>
      <c r="AF22" s="286" t="e">
        <f>$AE22*'Aufteilung PM auf AP'!E22</f>
        <v>#DIV/0!</v>
      </c>
      <c r="AG22" s="286" t="e">
        <f>$AE22*'Aufteilung PM auf AP'!F22</f>
        <v>#DIV/0!</v>
      </c>
      <c r="AH22" s="286" t="e">
        <f>$AE22*'Aufteilung PM auf AP'!G22</f>
        <v>#DIV/0!</v>
      </c>
      <c r="AI22" s="286" t="e">
        <f>$AE22*'Aufteilung PM auf AP'!H22</f>
        <v>#DIV/0!</v>
      </c>
      <c r="AJ22" s="286" t="e">
        <f>$AE22*'Aufteilung PM auf AP'!I22</f>
        <v>#DIV/0!</v>
      </c>
      <c r="AK22" s="286" t="e">
        <f>$AE22*'Aufteilung PM auf AP'!J22</f>
        <v>#DIV/0!</v>
      </c>
      <c r="AL22" s="286" t="e">
        <f>$AE22*'Aufteilung PM auf AP'!K22</f>
        <v>#DIV/0!</v>
      </c>
      <c r="AM22" s="286" t="e">
        <f>$AE22*'Aufteilung PM auf AP'!L22</f>
        <v>#DIV/0!</v>
      </c>
      <c r="AN22" s="286" t="e">
        <f>$AE22*'Aufteilung PM auf AP'!M22</f>
        <v>#DIV/0!</v>
      </c>
      <c r="AO22" s="286" t="e">
        <f>$AE22*'Aufteilung PM auf AP'!N22</f>
        <v>#DIV/0!</v>
      </c>
      <c r="AP22" s="286" t="e">
        <f>$AE22*'Aufteilung PM auf AP'!O22</f>
        <v>#DIV/0!</v>
      </c>
      <c r="AQ22" s="286" t="e">
        <f>$AE22*'Aufteilung PM auf AP'!P22</f>
        <v>#DIV/0!</v>
      </c>
      <c r="AR22" s="286" t="e">
        <f>$AE22*'Aufteilung PM auf AP'!Q22</f>
        <v>#DIV/0!</v>
      </c>
      <c r="AS22" s="286" t="e">
        <f>$AE22*'Aufteilung PM auf AP'!R22</f>
        <v>#DIV/0!</v>
      </c>
      <c r="AT22" s="286" t="e">
        <f>$AE22*'Aufteilung PM auf AP'!S22</f>
        <v>#DIV/0!</v>
      </c>
    </row>
    <row r="23" spans="1:47" s="42" customFormat="1" ht="20.100000000000001" customHeight="1" x14ac:dyDescent="0.25">
      <c r="A23" s="113">
        <f>'Aufteilung PM auf AP'!A23</f>
        <v>0</v>
      </c>
      <c r="B23" s="79">
        <f>'Aufteilung PM auf AP'!C23</f>
        <v>0</v>
      </c>
      <c r="C23" s="353"/>
      <c r="D23" s="354"/>
      <c r="E23" s="341"/>
      <c r="F23" s="316"/>
      <c r="G23" s="12"/>
      <c r="H23" s="342"/>
      <c r="I23" s="13"/>
      <c r="J23" s="73" t="s">
        <v>4</v>
      </c>
      <c r="K23" s="13"/>
      <c r="L23" s="73" t="s">
        <v>5</v>
      </c>
      <c r="M23" s="77">
        <f t="shared" si="2"/>
        <v>0</v>
      </c>
      <c r="N23" s="73" t="s">
        <v>4</v>
      </c>
      <c r="O23" s="78">
        <f>IF(M23&gt;0,Helper!H30,0)</f>
        <v>0</v>
      </c>
      <c r="P23" s="73" t="s">
        <v>5</v>
      </c>
      <c r="Q23" s="77" t="e">
        <f t="shared" ref="Q23" si="18">IF(M23+O23&lt;=AA23,M23+O23,AA23)</f>
        <v>#DIV/0!</v>
      </c>
      <c r="R23" s="254">
        <f>'Aufteilung PM auf AP'!U23</f>
        <v>0</v>
      </c>
      <c r="S23" s="254">
        <f>'Aufteilung PM auf AP'!V23</f>
        <v>0</v>
      </c>
      <c r="T23" s="259">
        <f>'Aufteilung PM auf AP'!W23</f>
        <v>0</v>
      </c>
      <c r="U23" s="73" t="s">
        <v>5</v>
      </c>
      <c r="V23" s="334" t="e">
        <f t="shared" ref="V23" si="19">SUM((Q23/12)*R23)</f>
        <v>#DIV/0!</v>
      </c>
      <c r="W23" s="334" t="e">
        <f t="shared" ref="W23" si="20">SUM((Q23/12)*S23)</f>
        <v>#DIV/0!</v>
      </c>
      <c r="X23" s="77" t="e">
        <f t="shared" ref="X23" si="21">SUM(W23+V23)</f>
        <v>#DIV/0!</v>
      </c>
      <c r="Y23" s="77" t="e">
        <f t="shared" ref="Y23" si="22">SUM((Q23/12)*T23)</f>
        <v>#DIV/0!</v>
      </c>
      <c r="Z23" s="42" t="e">
        <f t="shared" si="0"/>
        <v>#DIV/0!</v>
      </c>
      <c r="AA23" s="42" t="e">
        <f t="shared" ref="AA23" si="23">Z23*80000</f>
        <v>#DIV/0!</v>
      </c>
      <c r="AB23" s="343" t="e">
        <f t="shared" si="9"/>
        <v>#DIV/0!</v>
      </c>
      <c r="AC23" s="343" t="e">
        <f t="shared" si="10"/>
        <v>#DIV/0!</v>
      </c>
      <c r="AD23" s="77" t="e">
        <f t="shared" si="11"/>
        <v>#DIV/0!</v>
      </c>
      <c r="AE23" s="282" t="e">
        <f t="shared" si="1"/>
        <v>#DIV/0!</v>
      </c>
      <c r="AF23" s="286" t="e">
        <f>$AE23*'Aufteilung PM auf AP'!E23</f>
        <v>#DIV/0!</v>
      </c>
      <c r="AG23" s="286" t="e">
        <f>$AE23*'Aufteilung PM auf AP'!F23</f>
        <v>#DIV/0!</v>
      </c>
      <c r="AH23" s="286" t="e">
        <f>$AE23*'Aufteilung PM auf AP'!G23</f>
        <v>#DIV/0!</v>
      </c>
      <c r="AI23" s="286" t="e">
        <f>$AE23*'Aufteilung PM auf AP'!H23</f>
        <v>#DIV/0!</v>
      </c>
      <c r="AJ23" s="286" t="e">
        <f>$AE23*'Aufteilung PM auf AP'!I23</f>
        <v>#DIV/0!</v>
      </c>
      <c r="AK23" s="286" t="e">
        <f>$AE23*'Aufteilung PM auf AP'!J23</f>
        <v>#DIV/0!</v>
      </c>
      <c r="AL23" s="286" t="e">
        <f>$AE23*'Aufteilung PM auf AP'!K23</f>
        <v>#DIV/0!</v>
      </c>
      <c r="AM23" s="286" t="e">
        <f>$AE23*'Aufteilung PM auf AP'!L23</f>
        <v>#DIV/0!</v>
      </c>
      <c r="AN23" s="286" t="e">
        <f>$AE23*'Aufteilung PM auf AP'!M23</f>
        <v>#DIV/0!</v>
      </c>
      <c r="AO23" s="286" t="e">
        <f>$AE23*'Aufteilung PM auf AP'!N23</f>
        <v>#DIV/0!</v>
      </c>
      <c r="AP23" s="286" t="e">
        <f>$AE23*'Aufteilung PM auf AP'!O23</f>
        <v>#DIV/0!</v>
      </c>
      <c r="AQ23" s="286" t="e">
        <f>$AE23*'Aufteilung PM auf AP'!P23</f>
        <v>#DIV/0!</v>
      </c>
      <c r="AR23" s="286" t="e">
        <f>$AE23*'Aufteilung PM auf AP'!Q23</f>
        <v>#DIV/0!</v>
      </c>
      <c r="AS23" s="286" t="e">
        <f>$AE23*'Aufteilung PM auf AP'!R23</f>
        <v>#DIV/0!</v>
      </c>
      <c r="AT23" s="286" t="e">
        <f>$AE23*'Aufteilung PM auf AP'!S23</f>
        <v>#DIV/0!</v>
      </c>
    </row>
    <row r="24" spans="1:47" s="42" customFormat="1" ht="20.100000000000001" customHeight="1" x14ac:dyDescent="0.25">
      <c r="A24" s="113">
        <f>'Aufteilung PM auf AP'!A24</f>
        <v>0</v>
      </c>
      <c r="B24" s="79">
        <f>'Aufteilung PM auf AP'!C24</f>
        <v>0</v>
      </c>
      <c r="C24" s="353"/>
      <c r="D24" s="354"/>
      <c r="E24" s="341"/>
      <c r="F24" s="316"/>
      <c r="G24" s="12"/>
      <c r="H24" s="342"/>
      <c r="I24" s="13"/>
      <c r="J24" s="73" t="s">
        <v>4</v>
      </c>
      <c r="K24" s="13"/>
      <c r="L24" s="73" t="s">
        <v>5</v>
      </c>
      <c r="M24" s="77">
        <f t="shared" si="2"/>
        <v>0</v>
      </c>
      <c r="N24" s="73" t="s">
        <v>4</v>
      </c>
      <c r="O24" s="78">
        <f>IF(M24&gt;0,Helper!H31,0)</f>
        <v>0</v>
      </c>
      <c r="P24" s="73" t="s">
        <v>5</v>
      </c>
      <c r="Q24" s="77" t="e">
        <f t="shared" si="3"/>
        <v>#DIV/0!</v>
      </c>
      <c r="R24" s="254">
        <f>'Aufteilung PM auf AP'!U24</f>
        <v>0</v>
      </c>
      <c r="S24" s="254">
        <f>'Aufteilung PM auf AP'!V24</f>
        <v>0</v>
      </c>
      <c r="T24" s="259">
        <f>'Aufteilung PM auf AP'!W24</f>
        <v>0</v>
      </c>
      <c r="U24" s="73" t="s">
        <v>5</v>
      </c>
      <c r="V24" s="334" t="e">
        <f t="shared" si="4"/>
        <v>#DIV/0!</v>
      </c>
      <c r="W24" s="334" t="e">
        <f t="shared" si="5"/>
        <v>#DIV/0!</v>
      </c>
      <c r="X24" s="77" t="e">
        <f t="shared" si="6"/>
        <v>#DIV/0!</v>
      </c>
      <c r="Y24" s="77" t="e">
        <f t="shared" si="7"/>
        <v>#DIV/0!</v>
      </c>
      <c r="Z24" s="42" t="e">
        <f t="shared" si="0"/>
        <v>#DIV/0!</v>
      </c>
      <c r="AA24" s="42" t="e">
        <f t="shared" si="8"/>
        <v>#DIV/0!</v>
      </c>
      <c r="AB24" s="343" t="e">
        <f t="shared" si="9"/>
        <v>#DIV/0!</v>
      </c>
      <c r="AC24" s="343" t="e">
        <f t="shared" si="10"/>
        <v>#DIV/0!</v>
      </c>
      <c r="AD24" s="77" t="e">
        <f t="shared" si="11"/>
        <v>#DIV/0!</v>
      </c>
      <c r="AE24" s="282" t="e">
        <f t="shared" si="1"/>
        <v>#DIV/0!</v>
      </c>
      <c r="AF24" s="286" t="e">
        <f>$AE24*'Aufteilung PM auf AP'!E24</f>
        <v>#DIV/0!</v>
      </c>
      <c r="AG24" s="286" t="e">
        <f>$AE24*'Aufteilung PM auf AP'!F24</f>
        <v>#DIV/0!</v>
      </c>
      <c r="AH24" s="286" t="e">
        <f>$AE24*'Aufteilung PM auf AP'!G24</f>
        <v>#DIV/0!</v>
      </c>
      <c r="AI24" s="286" t="e">
        <f>$AE24*'Aufteilung PM auf AP'!H24</f>
        <v>#DIV/0!</v>
      </c>
      <c r="AJ24" s="286" t="e">
        <f>$AE24*'Aufteilung PM auf AP'!I24</f>
        <v>#DIV/0!</v>
      </c>
      <c r="AK24" s="286" t="e">
        <f>$AE24*'Aufteilung PM auf AP'!J24</f>
        <v>#DIV/0!</v>
      </c>
      <c r="AL24" s="286" t="e">
        <f>$AE24*'Aufteilung PM auf AP'!K24</f>
        <v>#DIV/0!</v>
      </c>
      <c r="AM24" s="286" t="e">
        <f>$AE24*'Aufteilung PM auf AP'!L24</f>
        <v>#DIV/0!</v>
      </c>
      <c r="AN24" s="286" t="e">
        <f>$AE24*'Aufteilung PM auf AP'!M24</f>
        <v>#DIV/0!</v>
      </c>
      <c r="AO24" s="286" t="e">
        <f>$AE24*'Aufteilung PM auf AP'!N24</f>
        <v>#DIV/0!</v>
      </c>
      <c r="AP24" s="286" t="e">
        <f>$AE24*'Aufteilung PM auf AP'!O24</f>
        <v>#DIV/0!</v>
      </c>
      <c r="AQ24" s="286" t="e">
        <f>$AE24*'Aufteilung PM auf AP'!P24</f>
        <v>#DIV/0!</v>
      </c>
      <c r="AR24" s="286" t="e">
        <f>$AE24*'Aufteilung PM auf AP'!Q24</f>
        <v>#DIV/0!</v>
      </c>
      <c r="AS24" s="286" t="e">
        <f>$AE24*'Aufteilung PM auf AP'!R24</f>
        <v>#DIV/0!</v>
      </c>
      <c r="AT24" s="286" t="e">
        <f>$AE24*'Aufteilung PM auf AP'!S24</f>
        <v>#DIV/0!</v>
      </c>
    </row>
    <row r="25" spans="1:47" s="42" customFormat="1" ht="20.100000000000001" customHeight="1" x14ac:dyDescent="0.25">
      <c r="A25" s="113">
        <f>'Aufteilung PM auf AP'!A25</f>
        <v>0</v>
      </c>
      <c r="B25" s="79">
        <f>'Aufteilung PM auf AP'!C25</f>
        <v>0</v>
      </c>
      <c r="C25" s="353"/>
      <c r="D25" s="354"/>
      <c r="E25" s="341"/>
      <c r="F25" s="316"/>
      <c r="G25" s="12"/>
      <c r="H25" s="342"/>
      <c r="I25" s="13"/>
      <c r="J25" s="73" t="s">
        <v>4</v>
      </c>
      <c r="K25" s="13"/>
      <c r="L25" s="73" t="s">
        <v>5</v>
      </c>
      <c r="M25" s="77">
        <f t="shared" si="2"/>
        <v>0</v>
      </c>
      <c r="N25" s="73" t="s">
        <v>4</v>
      </c>
      <c r="O25" s="78">
        <f>IF(M25&gt;0,Helper!H32,0)</f>
        <v>0</v>
      </c>
      <c r="P25" s="73" t="s">
        <v>5</v>
      </c>
      <c r="Q25" s="77" t="e">
        <f t="shared" ref="Q25:Q29" si="24">IF(M25+O25&lt;=AA25,M25+O25,AA25)</f>
        <v>#DIV/0!</v>
      </c>
      <c r="R25" s="254">
        <f>'Aufteilung PM auf AP'!U25</f>
        <v>0</v>
      </c>
      <c r="S25" s="254">
        <f>'Aufteilung PM auf AP'!V25</f>
        <v>0</v>
      </c>
      <c r="T25" s="259">
        <f>'Aufteilung PM auf AP'!W25</f>
        <v>0</v>
      </c>
      <c r="U25" s="73" t="s">
        <v>5</v>
      </c>
      <c r="V25" s="334" t="e">
        <f t="shared" ref="V25:V29" si="25">SUM((Q25/12)*R25)</f>
        <v>#DIV/0!</v>
      </c>
      <c r="W25" s="334" t="e">
        <f t="shared" ref="W25:W29" si="26">SUM((Q25/12)*S25)</f>
        <v>#DIV/0!</v>
      </c>
      <c r="X25" s="77" t="e">
        <f t="shared" ref="X25:X29" si="27">SUM(W25+V25)</f>
        <v>#DIV/0!</v>
      </c>
      <c r="Y25" s="77" t="e">
        <f t="shared" ref="Y25:Y29" si="28">SUM((Q25/12)*T25)</f>
        <v>#DIV/0!</v>
      </c>
      <c r="Z25" s="42" t="e">
        <f t="shared" si="0"/>
        <v>#DIV/0!</v>
      </c>
      <c r="AA25" s="42" t="e">
        <f t="shared" ref="AA25:AA29" si="29">Z25*80000</f>
        <v>#DIV/0!</v>
      </c>
      <c r="AB25" s="343" t="e">
        <f t="shared" si="9"/>
        <v>#DIV/0!</v>
      </c>
      <c r="AC25" s="343" t="e">
        <f t="shared" si="10"/>
        <v>#DIV/0!</v>
      </c>
      <c r="AD25" s="77" t="e">
        <f t="shared" si="11"/>
        <v>#DIV/0!</v>
      </c>
      <c r="AE25" s="282" t="e">
        <f t="shared" si="1"/>
        <v>#DIV/0!</v>
      </c>
      <c r="AF25" s="286" t="e">
        <f>$AE25*'Aufteilung PM auf AP'!E25</f>
        <v>#DIV/0!</v>
      </c>
      <c r="AG25" s="286" t="e">
        <f>$AE25*'Aufteilung PM auf AP'!F25</f>
        <v>#DIV/0!</v>
      </c>
      <c r="AH25" s="286" t="e">
        <f>$AE25*'Aufteilung PM auf AP'!G25</f>
        <v>#DIV/0!</v>
      </c>
      <c r="AI25" s="286" t="e">
        <f>$AE25*'Aufteilung PM auf AP'!H25</f>
        <v>#DIV/0!</v>
      </c>
      <c r="AJ25" s="286" t="e">
        <f>$AE25*'Aufteilung PM auf AP'!I25</f>
        <v>#DIV/0!</v>
      </c>
      <c r="AK25" s="286" t="e">
        <f>$AE25*'Aufteilung PM auf AP'!J25</f>
        <v>#DIV/0!</v>
      </c>
      <c r="AL25" s="286" t="e">
        <f>$AE25*'Aufteilung PM auf AP'!K25</f>
        <v>#DIV/0!</v>
      </c>
      <c r="AM25" s="286" t="e">
        <f>$AE25*'Aufteilung PM auf AP'!L25</f>
        <v>#DIV/0!</v>
      </c>
      <c r="AN25" s="286" t="e">
        <f>$AE25*'Aufteilung PM auf AP'!M25</f>
        <v>#DIV/0!</v>
      </c>
      <c r="AO25" s="286" t="e">
        <f>$AE25*'Aufteilung PM auf AP'!N25</f>
        <v>#DIV/0!</v>
      </c>
      <c r="AP25" s="286" t="e">
        <f>$AE25*'Aufteilung PM auf AP'!O25</f>
        <v>#DIV/0!</v>
      </c>
      <c r="AQ25" s="286" t="e">
        <f>$AE25*'Aufteilung PM auf AP'!P25</f>
        <v>#DIV/0!</v>
      </c>
      <c r="AR25" s="286" t="e">
        <f>$AE25*'Aufteilung PM auf AP'!Q25</f>
        <v>#DIV/0!</v>
      </c>
      <c r="AS25" s="286" t="e">
        <f>$AE25*'Aufteilung PM auf AP'!R25</f>
        <v>#DIV/0!</v>
      </c>
      <c r="AT25" s="286" t="e">
        <f>$AE25*'Aufteilung PM auf AP'!S25</f>
        <v>#DIV/0!</v>
      </c>
    </row>
    <row r="26" spans="1:47" s="42" customFormat="1" ht="20.100000000000001" customHeight="1" x14ac:dyDescent="0.25">
      <c r="A26" s="113">
        <f>'Aufteilung PM auf AP'!A26</f>
        <v>0</v>
      </c>
      <c r="B26" s="79">
        <f>'Aufteilung PM auf AP'!C26</f>
        <v>0</v>
      </c>
      <c r="C26" s="353"/>
      <c r="D26" s="354"/>
      <c r="E26" s="341"/>
      <c r="F26" s="316"/>
      <c r="G26" s="12"/>
      <c r="H26" s="342"/>
      <c r="I26" s="13"/>
      <c r="J26" s="73" t="s">
        <v>4</v>
      </c>
      <c r="K26" s="13"/>
      <c r="L26" s="73" t="s">
        <v>5</v>
      </c>
      <c r="M26" s="77">
        <f t="shared" si="2"/>
        <v>0</v>
      </c>
      <c r="N26" s="73" t="s">
        <v>4</v>
      </c>
      <c r="O26" s="78">
        <f>IF(M26&gt;0,Helper!H33,0)</f>
        <v>0</v>
      </c>
      <c r="P26" s="73" t="s">
        <v>5</v>
      </c>
      <c r="Q26" s="77" t="e">
        <f t="shared" ref="Q26" si="30">IF(M26+O26&lt;=AA26,M26+O26,AA26)</f>
        <v>#DIV/0!</v>
      </c>
      <c r="R26" s="254">
        <f>'Aufteilung PM auf AP'!U26</f>
        <v>0</v>
      </c>
      <c r="S26" s="254">
        <f>'Aufteilung PM auf AP'!V26</f>
        <v>0</v>
      </c>
      <c r="T26" s="259">
        <f>'Aufteilung PM auf AP'!W26</f>
        <v>0</v>
      </c>
      <c r="U26" s="73" t="s">
        <v>5</v>
      </c>
      <c r="V26" s="334" t="e">
        <f t="shared" ref="V26" si="31">SUM((Q26/12)*R26)</f>
        <v>#DIV/0!</v>
      </c>
      <c r="W26" s="334" t="e">
        <f t="shared" ref="W26" si="32">SUM((Q26/12)*S26)</f>
        <v>#DIV/0!</v>
      </c>
      <c r="X26" s="77" t="e">
        <f t="shared" ref="X26" si="33">SUM(W26+V26)</f>
        <v>#DIV/0!</v>
      </c>
      <c r="Y26" s="77" t="e">
        <f t="shared" ref="Y26" si="34">SUM((Q26/12)*T26)</f>
        <v>#DIV/0!</v>
      </c>
      <c r="Z26" s="42" t="e">
        <f t="shared" si="0"/>
        <v>#DIV/0!</v>
      </c>
      <c r="AA26" s="42" t="e">
        <f t="shared" ref="AA26" si="35">Z26*80000</f>
        <v>#DIV/0!</v>
      </c>
      <c r="AB26" s="343" t="e">
        <f t="shared" si="9"/>
        <v>#DIV/0!</v>
      </c>
      <c r="AC26" s="343" t="e">
        <f t="shared" si="10"/>
        <v>#DIV/0!</v>
      </c>
      <c r="AD26" s="77" t="e">
        <f t="shared" si="11"/>
        <v>#DIV/0!</v>
      </c>
      <c r="AE26" s="282" t="e">
        <f t="shared" si="1"/>
        <v>#DIV/0!</v>
      </c>
      <c r="AF26" s="286" t="e">
        <f>$AE26*'Aufteilung PM auf AP'!E26</f>
        <v>#DIV/0!</v>
      </c>
      <c r="AG26" s="286" t="e">
        <f>$AE26*'Aufteilung PM auf AP'!F26</f>
        <v>#DIV/0!</v>
      </c>
      <c r="AH26" s="286" t="e">
        <f>$AE26*'Aufteilung PM auf AP'!G26</f>
        <v>#DIV/0!</v>
      </c>
      <c r="AI26" s="286" t="e">
        <f>$AE26*'Aufteilung PM auf AP'!H26</f>
        <v>#DIV/0!</v>
      </c>
      <c r="AJ26" s="286" t="e">
        <f>$AE26*'Aufteilung PM auf AP'!I26</f>
        <v>#DIV/0!</v>
      </c>
      <c r="AK26" s="286" t="e">
        <f>$AE26*'Aufteilung PM auf AP'!J26</f>
        <v>#DIV/0!</v>
      </c>
      <c r="AL26" s="286" t="e">
        <f>$AE26*'Aufteilung PM auf AP'!K26</f>
        <v>#DIV/0!</v>
      </c>
      <c r="AM26" s="286" t="e">
        <f>$AE26*'Aufteilung PM auf AP'!L26</f>
        <v>#DIV/0!</v>
      </c>
      <c r="AN26" s="286" t="e">
        <f>$AE26*'Aufteilung PM auf AP'!M26</f>
        <v>#DIV/0!</v>
      </c>
      <c r="AO26" s="286" t="e">
        <f>$AE26*'Aufteilung PM auf AP'!N26</f>
        <v>#DIV/0!</v>
      </c>
      <c r="AP26" s="286" t="e">
        <f>$AE26*'Aufteilung PM auf AP'!O26</f>
        <v>#DIV/0!</v>
      </c>
      <c r="AQ26" s="286" t="e">
        <f>$AE26*'Aufteilung PM auf AP'!P26</f>
        <v>#DIV/0!</v>
      </c>
      <c r="AR26" s="286" t="e">
        <f>$AE26*'Aufteilung PM auf AP'!Q26</f>
        <v>#DIV/0!</v>
      </c>
      <c r="AS26" s="286" t="e">
        <f>$AE26*'Aufteilung PM auf AP'!R26</f>
        <v>#DIV/0!</v>
      </c>
      <c r="AT26" s="286" t="e">
        <f>$AE26*'Aufteilung PM auf AP'!S26</f>
        <v>#DIV/0!</v>
      </c>
    </row>
    <row r="27" spans="1:47" s="42" customFormat="1" ht="20.100000000000001" customHeight="1" x14ac:dyDescent="0.25">
      <c r="A27" s="113">
        <f>'Aufteilung PM auf AP'!A27</f>
        <v>0</v>
      </c>
      <c r="B27" s="79">
        <f>'Aufteilung PM auf AP'!C27</f>
        <v>0</v>
      </c>
      <c r="C27" s="353"/>
      <c r="D27" s="354"/>
      <c r="E27" s="341"/>
      <c r="F27" s="316"/>
      <c r="G27" s="12"/>
      <c r="H27" s="342"/>
      <c r="I27" s="13"/>
      <c r="J27" s="73" t="s">
        <v>4</v>
      </c>
      <c r="K27" s="13"/>
      <c r="L27" s="73" t="s">
        <v>5</v>
      </c>
      <c r="M27" s="77">
        <f t="shared" si="2"/>
        <v>0</v>
      </c>
      <c r="N27" s="73" t="s">
        <v>4</v>
      </c>
      <c r="O27" s="78">
        <f>IF(M27&gt;0,Helper!H34,0)</f>
        <v>0</v>
      </c>
      <c r="P27" s="73" t="s">
        <v>5</v>
      </c>
      <c r="Q27" s="77" t="e">
        <f t="shared" si="24"/>
        <v>#DIV/0!</v>
      </c>
      <c r="R27" s="254">
        <f>'Aufteilung PM auf AP'!U27</f>
        <v>0</v>
      </c>
      <c r="S27" s="254">
        <f>'Aufteilung PM auf AP'!V27</f>
        <v>0</v>
      </c>
      <c r="T27" s="259">
        <f>'Aufteilung PM auf AP'!W27</f>
        <v>0</v>
      </c>
      <c r="U27" s="73" t="s">
        <v>5</v>
      </c>
      <c r="V27" s="334" t="e">
        <f t="shared" si="25"/>
        <v>#DIV/0!</v>
      </c>
      <c r="W27" s="334" t="e">
        <f t="shared" si="26"/>
        <v>#DIV/0!</v>
      </c>
      <c r="X27" s="77" t="e">
        <f t="shared" si="27"/>
        <v>#DIV/0!</v>
      </c>
      <c r="Y27" s="77" t="e">
        <f t="shared" si="28"/>
        <v>#DIV/0!</v>
      </c>
      <c r="Z27" s="42" t="e">
        <f t="shared" si="0"/>
        <v>#DIV/0!</v>
      </c>
      <c r="AA27" s="42" t="e">
        <f t="shared" si="29"/>
        <v>#DIV/0!</v>
      </c>
      <c r="AB27" s="343" t="e">
        <f t="shared" si="9"/>
        <v>#DIV/0!</v>
      </c>
      <c r="AC27" s="343" t="e">
        <f t="shared" si="10"/>
        <v>#DIV/0!</v>
      </c>
      <c r="AD27" s="77" t="e">
        <f t="shared" si="11"/>
        <v>#DIV/0!</v>
      </c>
      <c r="AE27" s="282" t="e">
        <f t="shared" si="1"/>
        <v>#DIV/0!</v>
      </c>
      <c r="AF27" s="286" t="e">
        <f>$AE27*'Aufteilung PM auf AP'!E27</f>
        <v>#DIV/0!</v>
      </c>
      <c r="AG27" s="286" t="e">
        <f>$AE27*'Aufteilung PM auf AP'!F27</f>
        <v>#DIV/0!</v>
      </c>
      <c r="AH27" s="286" t="e">
        <f>$AE27*'Aufteilung PM auf AP'!G27</f>
        <v>#DIV/0!</v>
      </c>
      <c r="AI27" s="286" t="e">
        <f>$AE27*'Aufteilung PM auf AP'!H27</f>
        <v>#DIV/0!</v>
      </c>
      <c r="AJ27" s="286" t="e">
        <f>$AE27*'Aufteilung PM auf AP'!I27</f>
        <v>#DIV/0!</v>
      </c>
      <c r="AK27" s="286" t="e">
        <f>$AE27*'Aufteilung PM auf AP'!J27</f>
        <v>#DIV/0!</v>
      </c>
      <c r="AL27" s="286" t="e">
        <f>$AE27*'Aufteilung PM auf AP'!K27</f>
        <v>#DIV/0!</v>
      </c>
      <c r="AM27" s="286" t="e">
        <f>$AE27*'Aufteilung PM auf AP'!L27</f>
        <v>#DIV/0!</v>
      </c>
      <c r="AN27" s="286" t="e">
        <f>$AE27*'Aufteilung PM auf AP'!M27</f>
        <v>#DIV/0!</v>
      </c>
      <c r="AO27" s="286" t="e">
        <f>$AE27*'Aufteilung PM auf AP'!N27</f>
        <v>#DIV/0!</v>
      </c>
      <c r="AP27" s="286" t="e">
        <f>$AE27*'Aufteilung PM auf AP'!O27</f>
        <v>#DIV/0!</v>
      </c>
      <c r="AQ27" s="286" t="e">
        <f>$AE27*'Aufteilung PM auf AP'!P27</f>
        <v>#DIV/0!</v>
      </c>
      <c r="AR27" s="286" t="e">
        <f>$AE27*'Aufteilung PM auf AP'!Q27</f>
        <v>#DIV/0!</v>
      </c>
      <c r="AS27" s="286" t="e">
        <f>$AE27*'Aufteilung PM auf AP'!R27</f>
        <v>#DIV/0!</v>
      </c>
      <c r="AT27" s="286" t="e">
        <f>$AE27*'Aufteilung PM auf AP'!S27</f>
        <v>#DIV/0!</v>
      </c>
    </row>
    <row r="28" spans="1:47" s="42" customFormat="1" ht="20.100000000000001" customHeight="1" x14ac:dyDescent="0.25">
      <c r="A28" s="113">
        <f>'Aufteilung PM auf AP'!A28</f>
        <v>0</v>
      </c>
      <c r="B28" s="79">
        <f>'Aufteilung PM auf AP'!C28</f>
        <v>0</v>
      </c>
      <c r="C28" s="353"/>
      <c r="D28" s="354"/>
      <c r="E28" s="341"/>
      <c r="F28" s="316"/>
      <c r="G28" s="12"/>
      <c r="H28" s="342"/>
      <c r="I28" s="13"/>
      <c r="J28" s="73" t="s">
        <v>4</v>
      </c>
      <c r="K28" s="13"/>
      <c r="L28" s="73" t="s">
        <v>5</v>
      </c>
      <c r="M28" s="77">
        <f t="shared" si="2"/>
        <v>0</v>
      </c>
      <c r="N28" s="73" t="s">
        <v>4</v>
      </c>
      <c r="O28" s="78">
        <f>IF(M28&gt;0,Helper!H35,0)</f>
        <v>0</v>
      </c>
      <c r="P28" s="73" t="s">
        <v>5</v>
      </c>
      <c r="Q28" s="77" t="e">
        <f t="shared" ref="Q28" si="36">IF(M28+O28&lt;=AA28,M28+O28,AA28)</f>
        <v>#DIV/0!</v>
      </c>
      <c r="R28" s="254">
        <f>'Aufteilung PM auf AP'!U28</f>
        <v>0</v>
      </c>
      <c r="S28" s="254">
        <f>'Aufteilung PM auf AP'!V28</f>
        <v>0</v>
      </c>
      <c r="T28" s="259">
        <f>'Aufteilung PM auf AP'!W28</f>
        <v>0</v>
      </c>
      <c r="U28" s="73" t="s">
        <v>5</v>
      </c>
      <c r="V28" s="334" t="e">
        <f t="shared" ref="V28" si="37">SUM((Q28/12)*R28)</f>
        <v>#DIV/0!</v>
      </c>
      <c r="W28" s="334" t="e">
        <f t="shared" ref="W28" si="38">SUM((Q28/12)*S28)</f>
        <v>#DIV/0!</v>
      </c>
      <c r="X28" s="77" t="e">
        <f t="shared" ref="X28" si="39">SUM(W28+V28)</f>
        <v>#DIV/0!</v>
      </c>
      <c r="Y28" s="77" t="e">
        <f t="shared" ref="Y28" si="40">SUM((Q28/12)*T28)</f>
        <v>#DIV/0!</v>
      </c>
      <c r="Z28" s="42" t="e">
        <f t="shared" si="0"/>
        <v>#DIV/0!</v>
      </c>
      <c r="AA28" s="42" t="e">
        <f t="shared" ref="AA28" si="41">Z28*80000</f>
        <v>#DIV/0!</v>
      </c>
      <c r="AB28" s="343" t="e">
        <f t="shared" si="9"/>
        <v>#DIV/0!</v>
      </c>
      <c r="AC28" s="343" t="e">
        <f t="shared" si="10"/>
        <v>#DIV/0!</v>
      </c>
      <c r="AD28" s="77" t="e">
        <f t="shared" si="11"/>
        <v>#DIV/0!</v>
      </c>
      <c r="AE28" s="282" t="e">
        <f t="shared" si="1"/>
        <v>#DIV/0!</v>
      </c>
      <c r="AF28" s="286" t="e">
        <f>$AE28*'Aufteilung PM auf AP'!E28</f>
        <v>#DIV/0!</v>
      </c>
      <c r="AG28" s="286" t="e">
        <f>$AE28*'Aufteilung PM auf AP'!F28</f>
        <v>#DIV/0!</v>
      </c>
      <c r="AH28" s="286" t="e">
        <f>$AE28*'Aufteilung PM auf AP'!G28</f>
        <v>#DIV/0!</v>
      </c>
      <c r="AI28" s="286" t="e">
        <f>$AE28*'Aufteilung PM auf AP'!H28</f>
        <v>#DIV/0!</v>
      </c>
      <c r="AJ28" s="286" t="e">
        <f>$AE28*'Aufteilung PM auf AP'!I28</f>
        <v>#DIV/0!</v>
      </c>
      <c r="AK28" s="286" t="e">
        <f>$AE28*'Aufteilung PM auf AP'!J28</f>
        <v>#DIV/0!</v>
      </c>
      <c r="AL28" s="286" t="e">
        <f>$AE28*'Aufteilung PM auf AP'!K28</f>
        <v>#DIV/0!</v>
      </c>
      <c r="AM28" s="286" t="e">
        <f>$AE28*'Aufteilung PM auf AP'!L28</f>
        <v>#DIV/0!</v>
      </c>
      <c r="AN28" s="286" t="e">
        <f>$AE28*'Aufteilung PM auf AP'!M28</f>
        <v>#DIV/0!</v>
      </c>
      <c r="AO28" s="286" t="e">
        <f>$AE28*'Aufteilung PM auf AP'!N28</f>
        <v>#DIV/0!</v>
      </c>
      <c r="AP28" s="286" t="e">
        <f>$AE28*'Aufteilung PM auf AP'!O28</f>
        <v>#DIV/0!</v>
      </c>
      <c r="AQ28" s="286" t="e">
        <f>$AE28*'Aufteilung PM auf AP'!P28</f>
        <v>#DIV/0!</v>
      </c>
      <c r="AR28" s="286" t="e">
        <f>$AE28*'Aufteilung PM auf AP'!Q28</f>
        <v>#DIV/0!</v>
      </c>
      <c r="AS28" s="286" t="e">
        <f>$AE28*'Aufteilung PM auf AP'!R28</f>
        <v>#DIV/0!</v>
      </c>
      <c r="AT28" s="286" t="e">
        <f>$AE28*'Aufteilung PM auf AP'!S28</f>
        <v>#DIV/0!</v>
      </c>
    </row>
    <row r="29" spans="1:47" s="42" customFormat="1" ht="20.100000000000001" customHeight="1" x14ac:dyDescent="0.25">
      <c r="A29" s="113">
        <f>'Aufteilung PM auf AP'!A29</f>
        <v>0</v>
      </c>
      <c r="B29" s="79">
        <f>'Aufteilung PM auf AP'!C29</f>
        <v>0</v>
      </c>
      <c r="C29" s="353"/>
      <c r="D29" s="354"/>
      <c r="E29" s="341"/>
      <c r="F29" s="316"/>
      <c r="G29" s="12"/>
      <c r="H29" s="342"/>
      <c r="I29" s="13"/>
      <c r="J29" s="73" t="s">
        <v>4</v>
      </c>
      <c r="K29" s="13"/>
      <c r="L29" s="73" t="s">
        <v>5</v>
      </c>
      <c r="M29" s="77">
        <f t="shared" si="2"/>
        <v>0</v>
      </c>
      <c r="N29" s="73" t="s">
        <v>4</v>
      </c>
      <c r="O29" s="78">
        <f>IF(M29&gt;0,Helper!H36,0)</f>
        <v>0</v>
      </c>
      <c r="P29" s="73" t="s">
        <v>5</v>
      </c>
      <c r="Q29" s="77" t="e">
        <f t="shared" si="24"/>
        <v>#DIV/0!</v>
      </c>
      <c r="R29" s="254">
        <f>'Aufteilung PM auf AP'!U29</f>
        <v>0</v>
      </c>
      <c r="S29" s="254">
        <f>'Aufteilung PM auf AP'!V29</f>
        <v>0</v>
      </c>
      <c r="T29" s="259">
        <f>'Aufteilung PM auf AP'!W29</f>
        <v>0</v>
      </c>
      <c r="U29" s="73" t="s">
        <v>5</v>
      </c>
      <c r="V29" s="334" t="e">
        <f t="shared" si="25"/>
        <v>#DIV/0!</v>
      </c>
      <c r="W29" s="334" t="e">
        <f t="shared" si="26"/>
        <v>#DIV/0!</v>
      </c>
      <c r="X29" s="77" t="e">
        <f t="shared" si="27"/>
        <v>#DIV/0!</v>
      </c>
      <c r="Y29" s="77" t="e">
        <f t="shared" si="28"/>
        <v>#DIV/0!</v>
      </c>
      <c r="Z29" s="42" t="e">
        <f t="shared" si="0"/>
        <v>#DIV/0!</v>
      </c>
      <c r="AA29" s="42" t="e">
        <f t="shared" si="29"/>
        <v>#DIV/0!</v>
      </c>
      <c r="AB29" s="343" t="e">
        <f t="shared" si="9"/>
        <v>#DIV/0!</v>
      </c>
      <c r="AC29" s="343" t="e">
        <f t="shared" si="10"/>
        <v>#DIV/0!</v>
      </c>
      <c r="AD29" s="77" t="e">
        <f t="shared" si="11"/>
        <v>#DIV/0!</v>
      </c>
      <c r="AE29" s="282" t="e">
        <f t="shared" si="1"/>
        <v>#DIV/0!</v>
      </c>
      <c r="AF29" s="286" t="e">
        <f>$AE29*'Aufteilung PM auf AP'!E29</f>
        <v>#DIV/0!</v>
      </c>
      <c r="AG29" s="286" t="e">
        <f>$AE29*'Aufteilung PM auf AP'!F29</f>
        <v>#DIV/0!</v>
      </c>
      <c r="AH29" s="286" t="e">
        <f>$AE29*'Aufteilung PM auf AP'!G29</f>
        <v>#DIV/0!</v>
      </c>
      <c r="AI29" s="286" t="e">
        <f>$AE29*'Aufteilung PM auf AP'!H29</f>
        <v>#DIV/0!</v>
      </c>
      <c r="AJ29" s="286" t="e">
        <f>$AE29*'Aufteilung PM auf AP'!I29</f>
        <v>#DIV/0!</v>
      </c>
      <c r="AK29" s="286" t="e">
        <f>$AE29*'Aufteilung PM auf AP'!J29</f>
        <v>#DIV/0!</v>
      </c>
      <c r="AL29" s="286" t="e">
        <f>$AE29*'Aufteilung PM auf AP'!K29</f>
        <v>#DIV/0!</v>
      </c>
      <c r="AM29" s="286" t="e">
        <f>$AE29*'Aufteilung PM auf AP'!L29</f>
        <v>#DIV/0!</v>
      </c>
      <c r="AN29" s="286" t="e">
        <f>$AE29*'Aufteilung PM auf AP'!M29</f>
        <v>#DIV/0!</v>
      </c>
      <c r="AO29" s="286" t="e">
        <f>$AE29*'Aufteilung PM auf AP'!N29</f>
        <v>#DIV/0!</v>
      </c>
      <c r="AP29" s="286" t="e">
        <f>$AE29*'Aufteilung PM auf AP'!O29</f>
        <v>#DIV/0!</v>
      </c>
      <c r="AQ29" s="286" t="e">
        <f>$AE29*'Aufteilung PM auf AP'!P29</f>
        <v>#DIV/0!</v>
      </c>
      <c r="AR29" s="286" t="e">
        <f>$AE29*'Aufteilung PM auf AP'!Q29</f>
        <v>#DIV/0!</v>
      </c>
      <c r="AS29" s="286" t="e">
        <f>$AE29*'Aufteilung PM auf AP'!R29</f>
        <v>#DIV/0!</v>
      </c>
      <c r="AT29" s="286" t="e">
        <f>$AE29*'Aufteilung PM auf AP'!S29</f>
        <v>#DIV/0!</v>
      </c>
    </row>
    <row r="30" spans="1:47" s="18" customFormat="1" ht="20.100000000000001" customHeight="1" x14ac:dyDescent="0.25">
      <c r="A30" s="113">
        <f>'Aufteilung PM auf AP'!A30</f>
        <v>0</v>
      </c>
      <c r="B30" s="79">
        <f>'Aufteilung PM auf AP'!C30</f>
        <v>0</v>
      </c>
      <c r="C30" s="353"/>
      <c r="D30" s="354"/>
      <c r="E30" s="341"/>
      <c r="F30" s="316"/>
      <c r="G30" s="12"/>
      <c r="H30" s="342"/>
      <c r="I30" s="13"/>
      <c r="J30" s="73" t="s">
        <v>4</v>
      </c>
      <c r="K30" s="13"/>
      <c r="L30" s="73" t="s">
        <v>5</v>
      </c>
      <c r="M30" s="77">
        <f t="shared" si="2"/>
        <v>0</v>
      </c>
      <c r="N30" s="73" t="s">
        <v>4</v>
      </c>
      <c r="O30" s="78">
        <f>IF(M30&gt;0,Helper!H37,0)</f>
        <v>0</v>
      </c>
      <c r="P30" s="73" t="s">
        <v>5</v>
      </c>
      <c r="Q30" s="77" t="e">
        <f t="shared" si="3"/>
        <v>#DIV/0!</v>
      </c>
      <c r="R30" s="254">
        <f>'Aufteilung PM auf AP'!U30</f>
        <v>0</v>
      </c>
      <c r="S30" s="254">
        <f>'Aufteilung PM auf AP'!V30</f>
        <v>0</v>
      </c>
      <c r="T30" s="259">
        <f>'Aufteilung PM auf AP'!W30</f>
        <v>0</v>
      </c>
      <c r="U30" s="73" t="s">
        <v>5</v>
      </c>
      <c r="V30" s="334" t="e">
        <f t="shared" si="4"/>
        <v>#DIV/0!</v>
      </c>
      <c r="W30" s="334" t="e">
        <f t="shared" si="5"/>
        <v>#DIV/0!</v>
      </c>
      <c r="X30" s="77" t="e">
        <f t="shared" si="6"/>
        <v>#DIV/0!</v>
      </c>
      <c r="Y30" s="77" t="e">
        <f t="shared" si="7"/>
        <v>#DIV/0!</v>
      </c>
      <c r="Z30" s="38" t="e">
        <f t="shared" si="0"/>
        <v>#DIV/0!</v>
      </c>
      <c r="AA30" s="38" t="e">
        <f t="shared" si="8"/>
        <v>#DIV/0!</v>
      </c>
      <c r="AB30" s="343" t="e">
        <f t="shared" si="9"/>
        <v>#DIV/0!</v>
      </c>
      <c r="AC30" s="343" t="e">
        <f t="shared" si="10"/>
        <v>#DIV/0!</v>
      </c>
      <c r="AD30" s="77" t="e">
        <f t="shared" si="11"/>
        <v>#DIV/0!</v>
      </c>
      <c r="AE30" s="283" t="e">
        <f t="shared" si="1"/>
        <v>#DIV/0!</v>
      </c>
      <c r="AF30" s="286" t="e">
        <f>$AE30*'Aufteilung PM auf AP'!E30</f>
        <v>#DIV/0!</v>
      </c>
      <c r="AG30" s="286" t="e">
        <f>$AE30*'Aufteilung PM auf AP'!F30</f>
        <v>#DIV/0!</v>
      </c>
      <c r="AH30" s="286" t="e">
        <f>$AE30*'Aufteilung PM auf AP'!G30</f>
        <v>#DIV/0!</v>
      </c>
      <c r="AI30" s="286" t="e">
        <f>$AE30*'Aufteilung PM auf AP'!H30</f>
        <v>#DIV/0!</v>
      </c>
      <c r="AJ30" s="286" t="e">
        <f>$AE30*'Aufteilung PM auf AP'!I30</f>
        <v>#DIV/0!</v>
      </c>
      <c r="AK30" s="286" t="e">
        <f>$AE30*'Aufteilung PM auf AP'!J30</f>
        <v>#DIV/0!</v>
      </c>
      <c r="AL30" s="286" t="e">
        <f>$AE30*'Aufteilung PM auf AP'!K30</f>
        <v>#DIV/0!</v>
      </c>
      <c r="AM30" s="286" t="e">
        <f>$AE30*'Aufteilung PM auf AP'!L30</f>
        <v>#DIV/0!</v>
      </c>
      <c r="AN30" s="286" t="e">
        <f>$AE30*'Aufteilung PM auf AP'!M30</f>
        <v>#DIV/0!</v>
      </c>
      <c r="AO30" s="286" t="e">
        <f>$AE30*'Aufteilung PM auf AP'!N30</f>
        <v>#DIV/0!</v>
      </c>
      <c r="AP30" s="286" t="e">
        <f>$AE30*'Aufteilung PM auf AP'!O30</f>
        <v>#DIV/0!</v>
      </c>
      <c r="AQ30" s="286" t="e">
        <f>$AE30*'Aufteilung PM auf AP'!P30</f>
        <v>#DIV/0!</v>
      </c>
      <c r="AR30" s="286" t="e">
        <f>$AE30*'Aufteilung PM auf AP'!Q30</f>
        <v>#DIV/0!</v>
      </c>
      <c r="AS30" s="286" t="e">
        <f>$AE30*'Aufteilung PM auf AP'!R30</f>
        <v>#DIV/0!</v>
      </c>
      <c r="AT30" s="286" t="e">
        <f>$AE30*'Aufteilung PM auf AP'!S30</f>
        <v>#DIV/0!</v>
      </c>
    </row>
    <row r="31" spans="1:47" s="18" customFormat="1" ht="17.25" customHeight="1" x14ac:dyDescent="0.25">
      <c r="A31" s="448" t="s">
        <v>2</v>
      </c>
      <c r="B31" s="449"/>
      <c r="C31" s="449"/>
      <c r="D31" s="449"/>
      <c r="E31" s="449"/>
      <c r="F31" s="449"/>
      <c r="G31" s="449"/>
      <c r="H31" s="449"/>
      <c r="I31" s="449"/>
      <c r="J31" s="449"/>
      <c r="K31" s="449"/>
      <c r="L31" s="449"/>
      <c r="M31" s="449"/>
      <c r="N31" s="449"/>
      <c r="O31" s="449"/>
      <c r="P31" s="449"/>
      <c r="Q31" s="449"/>
      <c r="R31" s="449"/>
      <c r="S31" s="449"/>
      <c r="T31" s="449"/>
      <c r="U31" s="449"/>
      <c r="V31" s="76" t="e">
        <f>SUM(V13:V30)</f>
        <v>#DIV/0!</v>
      </c>
      <c r="W31" s="76" t="e">
        <f>SUM(W13:W30)</f>
        <v>#DIV/0!</v>
      </c>
      <c r="X31" s="54" t="e">
        <f>SUM(X13:X30)</f>
        <v>#DIV/0!</v>
      </c>
      <c r="Y31" s="54" t="e">
        <f>SUM(Y13:Y30)</f>
        <v>#DIV/0!</v>
      </c>
      <c r="AB31" s="344" t="e">
        <f>SUM(AB13:AB30)</f>
        <v>#DIV/0!</v>
      </c>
      <c r="AC31" s="345" t="e">
        <f>SUM(AC13:AC30)</f>
        <v>#DIV/0!</v>
      </c>
      <c r="AD31" s="54" t="e">
        <f>SUM(AD13:AD30)</f>
        <v>#DIV/0!</v>
      </c>
      <c r="AE31" s="280" t="s">
        <v>118</v>
      </c>
      <c r="AF31" s="285" t="e">
        <f>SUM(AF13:AF30)</f>
        <v>#DIV/0!</v>
      </c>
      <c r="AG31" s="285" t="e">
        <f t="shared" ref="AG31:AT31" si="42">SUM(AG13:AG30)</f>
        <v>#DIV/0!</v>
      </c>
      <c r="AH31" s="285" t="e">
        <f t="shared" si="42"/>
        <v>#DIV/0!</v>
      </c>
      <c r="AI31" s="285" t="e">
        <f t="shared" si="42"/>
        <v>#DIV/0!</v>
      </c>
      <c r="AJ31" s="285" t="e">
        <f t="shared" si="42"/>
        <v>#DIV/0!</v>
      </c>
      <c r="AK31" s="285" t="e">
        <f t="shared" si="42"/>
        <v>#DIV/0!</v>
      </c>
      <c r="AL31" s="285" t="e">
        <f t="shared" si="42"/>
        <v>#DIV/0!</v>
      </c>
      <c r="AM31" s="285" t="e">
        <f t="shared" si="42"/>
        <v>#DIV/0!</v>
      </c>
      <c r="AN31" s="285" t="e">
        <f t="shared" si="42"/>
        <v>#DIV/0!</v>
      </c>
      <c r="AO31" s="285" t="e">
        <f t="shared" si="42"/>
        <v>#DIV/0!</v>
      </c>
      <c r="AP31" s="285" t="e">
        <f t="shared" si="42"/>
        <v>#DIV/0!</v>
      </c>
      <c r="AQ31" s="285" t="e">
        <f t="shared" si="42"/>
        <v>#DIV/0!</v>
      </c>
      <c r="AR31" s="285" t="e">
        <f t="shared" si="42"/>
        <v>#DIV/0!</v>
      </c>
      <c r="AS31" s="285" t="e">
        <f t="shared" si="42"/>
        <v>#DIV/0!</v>
      </c>
      <c r="AT31" s="285" t="e">
        <f t="shared" si="42"/>
        <v>#DIV/0!</v>
      </c>
      <c r="AU31" s="279"/>
    </row>
    <row r="32" spans="1:47" s="1" customFormat="1" ht="5.0999999999999996" customHeight="1" x14ac:dyDescent="0.25">
      <c r="A32" s="450"/>
      <c r="B32" s="451"/>
      <c r="C32" s="338"/>
      <c r="D32" s="338"/>
      <c r="E32" s="217"/>
      <c r="F32" s="217"/>
      <c r="G32" s="217"/>
      <c r="H32" s="217"/>
      <c r="I32" s="162"/>
      <c r="J32" s="162"/>
      <c r="K32" s="162"/>
      <c r="L32" s="162"/>
      <c r="M32" s="162"/>
      <c r="N32" s="162"/>
      <c r="O32" s="162"/>
      <c r="P32" s="162"/>
      <c r="Q32" s="162"/>
      <c r="R32" s="162"/>
      <c r="S32" s="162"/>
      <c r="T32" s="162"/>
      <c r="U32" s="162"/>
      <c r="V32" s="162"/>
      <c r="W32" s="162"/>
      <c r="X32" s="162"/>
      <c r="Y32" s="162"/>
    </row>
    <row r="33" spans="1:33" s="19" customFormat="1" ht="24" customHeight="1" x14ac:dyDescent="0.2">
      <c r="A33" s="454" t="s">
        <v>49</v>
      </c>
      <c r="B33" s="440"/>
      <c r="C33" s="440"/>
      <c r="D33" s="440"/>
      <c r="E33" s="440"/>
      <c r="F33" s="440"/>
      <c r="G33" s="440"/>
      <c r="H33" s="440"/>
      <c r="I33" s="440"/>
      <c r="J33" s="440"/>
      <c r="K33" s="440"/>
      <c r="L33" s="218"/>
      <c r="M33" s="218"/>
      <c r="N33" s="218"/>
      <c r="O33" s="218"/>
      <c r="P33" s="218"/>
      <c r="Q33" s="218"/>
      <c r="R33" s="218"/>
      <c r="S33" s="218"/>
      <c r="T33" s="218"/>
      <c r="U33" s="218"/>
      <c r="V33" s="218"/>
      <c r="W33" s="218"/>
      <c r="X33" s="218"/>
      <c r="Y33" s="218"/>
      <c r="AE33" s="291" t="e">
        <f>Y31+X31</f>
        <v>#DIV/0!</v>
      </c>
    </row>
    <row r="34" spans="1:33" s="1" customFormat="1" ht="53.25" customHeight="1" x14ac:dyDescent="0.25">
      <c r="A34" s="452" t="s">
        <v>178</v>
      </c>
      <c r="B34" s="453"/>
      <c r="C34" s="453"/>
      <c r="D34" s="453"/>
      <c r="E34" s="453"/>
      <c r="F34" s="453"/>
      <c r="G34" s="453"/>
      <c r="H34" s="453"/>
      <c r="I34" s="453"/>
      <c r="J34" s="453"/>
      <c r="K34" s="453"/>
      <c r="L34" s="453"/>
      <c r="M34" s="453"/>
      <c r="N34" s="453"/>
      <c r="O34" s="453"/>
      <c r="P34" s="453"/>
      <c r="Q34" s="453"/>
      <c r="R34" s="453"/>
      <c r="S34" s="453"/>
      <c r="T34" s="219" t="s">
        <v>53</v>
      </c>
      <c r="U34" s="220"/>
      <c r="V34" s="55" t="e">
        <f>SUM(V31*0.15)</f>
        <v>#DIV/0!</v>
      </c>
      <c r="W34" s="55" t="e">
        <f>SUM(W31*0.15)</f>
        <v>#DIV/0!</v>
      </c>
      <c r="X34" s="222" t="e">
        <f>SUM(X31*0.15)</f>
        <v>#DIV/0!</v>
      </c>
      <c r="Y34" s="222" t="e">
        <f>SUM(Y31*0.15)</f>
        <v>#DIV/0!</v>
      </c>
      <c r="AE34" s="1" t="e">
        <f>AE33*1.15</f>
        <v>#DIV/0!</v>
      </c>
      <c r="AF34" s="292" t="e">
        <f>Y34+X34</f>
        <v>#DIV/0!</v>
      </c>
      <c r="AG34" s="292"/>
    </row>
    <row r="35" spans="1:33" s="1" customFormat="1" ht="1.5" customHeight="1" x14ac:dyDescent="0.25">
      <c r="A35" s="221"/>
      <c r="B35" s="221"/>
      <c r="C35" s="331"/>
      <c r="D35" s="331"/>
      <c r="E35" s="217"/>
      <c r="F35" s="217"/>
      <c r="G35" s="217"/>
      <c r="H35" s="217"/>
      <c r="I35" s="217"/>
      <c r="J35" s="162"/>
      <c r="K35" s="217"/>
      <c r="L35" s="162"/>
      <c r="M35" s="217"/>
      <c r="N35" s="162"/>
      <c r="O35" s="217"/>
      <c r="P35" s="217"/>
      <c r="Q35" s="217"/>
      <c r="R35" s="217"/>
      <c r="S35" s="162"/>
      <c r="T35" s="162"/>
      <c r="U35" s="217"/>
      <c r="V35" s="217"/>
      <c r="W35" s="217"/>
      <c r="X35" s="217"/>
      <c r="Y35" s="217"/>
    </row>
    <row r="36" spans="1:33" s="1" customFormat="1" ht="9.75" customHeight="1" x14ac:dyDescent="0.25">
      <c r="A36" s="331"/>
      <c r="B36" s="331"/>
      <c r="C36" s="331"/>
      <c r="D36" s="331"/>
      <c r="E36" s="217"/>
      <c r="F36" s="217"/>
      <c r="G36" s="217"/>
      <c r="H36" s="217"/>
      <c r="I36" s="217"/>
      <c r="J36" s="162"/>
      <c r="K36" s="217"/>
      <c r="L36" s="162"/>
      <c r="M36" s="217"/>
      <c r="N36" s="162"/>
      <c r="O36" s="217"/>
      <c r="P36" s="217"/>
      <c r="Q36" s="217"/>
      <c r="R36" s="217"/>
      <c r="S36" s="162"/>
      <c r="T36" s="162"/>
      <c r="U36" s="217"/>
      <c r="V36" s="217"/>
      <c r="W36" s="217"/>
      <c r="X36" s="217"/>
      <c r="Y36" s="217"/>
    </row>
    <row r="37" spans="1:33" s="170" customFormat="1" ht="16.5" customHeight="1" x14ac:dyDescent="0.2">
      <c r="A37" s="436" t="s">
        <v>166</v>
      </c>
      <c r="B37" s="441"/>
      <c r="C37" s="441"/>
      <c r="D37" s="441"/>
      <c r="E37" s="441"/>
      <c r="F37" s="441"/>
      <c r="G37" s="441"/>
      <c r="H37" s="441"/>
      <c r="I37" s="441"/>
      <c r="J37" s="441"/>
      <c r="K37" s="441"/>
      <c r="L37" s="441"/>
      <c r="M37" s="441"/>
      <c r="N37" s="441"/>
    </row>
    <row r="38" spans="1:33" s="170" customFormat="1" ht="14.25" customHeight="1" x14ac:dyDescent="0.25">
      <c r="A38" s="436" t="s">
        <v>193</v>
      </c>
      <c r="B38" s="437"/>
      <c r="C38" s="437"/>
      <c r="D38" s="437"/>
      <c r="E38" s="437"/>
      <c r="F38" s="437"/>
      <c r="G38" s="437"/>
      <c r="H38" s="437"/>
      <c r="I38" s="437"/>
      <c r="J38" s="437"/>
      <c r="K38" s="437"/>
      <c r="L38" s="437"/>
      <c r="M38" s="437"/>
      <c r="N38" s="437"/>
      <c r="O38" s="437"/>
      <c r="P38" s="437"/>
      <c r="Q38" s="437"/>
      <c r="R38" s="438"/>
      <c r="S38" s="438"/>
      <c r="T38" s="438"/>
      <c r="U38" s="438"/>
      <c r="V38" s="438"/>
      <c r="W38" s="438"/>
      <c r="X38" s="438"/>
      <c r="Y38" s="438"/>
      <c r="Z38" s="438"/>
      <c r="AA38" s="438"/>
      <c r="AB38" s="438"/>
      <c r="AC38" s="438"/>
      <c r="AD38" s="438"/>
    </row>
    <row r="39" spans="1:33" s="170" customFormat="1" ht="41.25" customHeight="1" x14ac:dyDescent="0.25">
      <c r="A39" s="436" t="s">
        <v>191</v>
      </c>
      <c r="B39" s="437"/>
      <c r="C39" s="437"/>
      <c r="D39" s="437"/>
      <c r="E39" s="437"/>
      <c r="F39" s="437"/>
      <c r="G39" s="437"/>
      <c r="H39" s="437"/>
      <c r="I39" s="437"/>
      <c r="J39" s="437"/>
      <c r="K39" s="437"/>
      <c r="L39" s="437"/>
      <c r="M39" s="437"/>
      <c r="N39" s="437"/>
      <c r="O39" s="437"/>
      <c r="P39" s="437"/>
      <c r="Q39" s="437"/>
      <c r="R39" s="437"/>
      <c r="S39" s="437"/>
      <c r="T39" s="437"/>
      <c r="U39" s="437"/>
      <c r="V39" s="437"/>
      <c r="W39" s="437"/>
      <c r="X39" s="437"/>
      <c r="Y39" s="438"/>
      <c r="Z39" s="438"/>
      <c r="AA39" s="438"/>
      <c r="AB39" s="438"/>
      <c r="AC39" s="438"/>
      <c r="AD39" s="438"/>
    </row>
    <row r="40" spans="1:33" s="20" customFormat="1" ht="53.25" customHeight="1" x14ac:dyDescent="0.25">
      <c r="A40" s="436" t="s">
        <v>177</v>
      </c>
      <c r="B40" s="441"/>
      <c r="C40" s="441"/>
      <c r="D40" s="441"/>
      <c r="E40" s="441"/>
      <c r="F40" s="441"/>
      <c r="G40" s="441"/>
      <c r="H40" s="441"/>
      <c r="I40" s="441"/>
      <c r="J40" s="441"/>
      <c r="K40" s="441"/>
      <c r="L40" s="441"/>
      <c r="M40" s="441"/>
      <c r="N40" s="441"/>
      <c r="O40" s="441"/>
      <c r="P40" s="441"/>
      <c r="Q40" s="441"/>
      <c r="R40" s="441"/>
      <c r="S40" s="441"/>
      <c r="T40" s="441"/>
      <c r="U40" s="441"/>
      <c r="V40" s="441"/>
      <c r="W40" s="441"/>
      <c r="X40" s="441"/>
      <c r="Y40" s="441"/>
      <c r="Z40" s="442"/>
      <c r="AA40" s="442"/>
      <c r="AB40" s="442"/>
      <c r="AC40" s="442"/>
      <c r="AD40" s="442"/>
    </row>
    <row r="41" spans="1:33" s="20" customFormat="1" ht="30.75" customHeight="1" x14ac:dyDescent="0.25">
      <c r="A41" s="436" t="s">
        <v>158</v>
      </c>
      <c r="B41" s="441"/>
      <c r="C41" s="441"/>
      <c r="D41" s="441"/>
      <c r="E41" s="441"/>
      <c r="F41" s="441"/>
      <c r="G41" s="441"/>
      <c r="H41" s="441"/>
      <c r="I41" s="441"/>
      <c r="J41" s="441"/>
      <c r="K41" s="441"/>
      <c r="L41" s="441"/>
      <c r="M41" s="441"/>
      <c r="N41" s="441"/>
      <c r="O41" s="441"/>
      <c r="P41" s="441"/>
      <c r="Q41" s="441"/>
      <c r="R41" s="441"/>
      <c r="S41" s="441"/>
      <c r="T41" s="441"/>
      <c r="U41" s="441"/>
      <c r="V41" s="441"/>
      <c r="W41" s="441"/>
      <c r="X41" s="441"/>
      <c r="Y41" s="441"/>
      <c r="Z41" s="442"/>
      <c r="AA41" s="442"/>
      <c r="AB41" s="442"/>
      <c r="AC41" s="442"/>
      <c r="AD41" s="442"/>
    </row>
    <row r="42" spans="1:33" s="21" customFormat="1" ht="14.25" customHeight="1" x14ac:dyDescent="0.2">
      <c r="A42" s="445" t="s">
        <v>173</v>
      </c>
      <c r="B42" s="440"/>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10"/>
      <c r="AA42" s="10"/>
      <c r="AB42" s="10"/>
      <c r="AC42" s="10"/>
      <c r="AD42" s="10"/>
    </row>
    <row r="43" spans="1:33" s="21" customFormat="1" ht="15.75" customHeight="1" x14ac:dyDescent="0.2">
      <c r="A43" s="445" t="s">
        <v>159</v>
      </c>
      <c r="B43" s="440"/>
      <c r="C43" s="440"/>
      <c r="D43" s="440"/>
      <c r="E43" s="440"/>
      <c r="F43" s="440"/>
      <c r="G43" s="440"/>
      <c r="H43" s="440"/>
      <c r="I43" s="440"/>
      <c r="J43" s="440"/>
      <c r="K43" s="440"/>
      <c r="L43" s="440"/>
      <c r="M43" s="440"/>
      <c r="N43" s="440"/>
      <c r="O43" s="440"/>
      <c r="P43" s="440"/>
      <c r="Q43" s="440"/>
      <c r="R43" s="440"/>
      <c r="S43" s="440"/>
      <c r="T43" s="440"/>
      <c r="U43" s="440"/>
      <c r="V43" s="440"/>
      <c r="W43" s="440"/>
      <c r="X43" s="440"/>
      <c r="Y43" s="440"/>
      <c r="Z43" s="10"/>
      <c r="AA43" s="10"/>
      <c r="AB43" s="10"/>
      <c r="AC43" s="10"/>
      <c r="AD43" s="10"/>
    </row>
    <row r="44" spans="1:33" s="21" customFormat="1" ht="15" customHeight="1" x14ac:dyDescent="0.2">
      <c r="A44" s="445" t="s">
        <v>160</v>
      </c>
      <c r="B44" s="440"/>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10"/>
      <c r="AA44" s="10"/>
      <c r="AB44" s="10"/>
      <c r="AC44" s="10"/>
      <c r="AD44" s="10"/>
    </row>
    <row r="45" spans="1:33" s="21" customFormat="1" ht="12.75" customHeight="1" x14ac:dyDescent="0.2">
      <c r="A45" s="445" t="s">
        <v>161</v>
      </c>
      <c r="B45" s="440"/>
      <c r="C45" s="440"/>
      <c r="D45" s="440"/>
      <c r="E45" s="440"/>
      <c r="F45" s="440"/>
      <c r="G45" s="440"/>
      <c r="H45" s="440"/>
      <c r="I45" s="440"/>
      <c r="J45" s="440"/>
      <c r="K45" s="440"/>
      <c r="L45" s="440"/>
      <c r="M45" s="440"/>
      <c r="N45" s="440"/>
      <c r="O45" s="440"/>
      <c r="P45" s="440"/>
      <c r="Q45" s="440"/>
      <c r="R45" s="440"/>
      <c r="S45" s="440"/>
      <c r="T45" s="440"/>
      <c r="U45" s="440"/>
      <c r="V45" s="440"/>
      <c r="W45" s="440"/>
      <c r="X45" s="440"/>
      <c r="Y45" s="440"/>
      <c r="Z45" s="10"/>
      <c r="AA45" s="10"/>
      <c r="AB45" s="10"/>
      <c r="AC45" s="10"/>
      <c r="AD45" s="10"/>
    </row>
    <row r="46" spans="1:33" s="21" customFormat="1" ht="4.5" customHeight="1" x14ac:dyDescent="0.2">
      <c r="A46" s="324"/>
      <c r="B46" s="325"/>
      <c r="C46" s="337"/>
      <c r="D46" s="337"/>
      <c r="E46" s="325"/>
      <c r="F46" s="325"/>
      <c r="G46" s="325"/>
      <c r="H46" s="337"/>
      <c r="I46" s="325"/>
      <c r="J46" s="325"/>
      <c r="K46" s="325"/>
      <c r="L46" s="325"/>
      <c r="M46" s="325"/>
      <c r="N46" s="325"/>
      <c r="O46" s="325"/>
      <c r="P46" s="325"/>
      <c r="Q46" s="325"/>
      <c r="R46" s="325"/>
      <c r="S46" s="325"/>
      <c r="T46" s="325"/>
      <c r="U46" s="325"/>
      <c r="V46" s="325"/>
      <c r="W46" s="325"/>
      <c r="X46" s="325"/>
      <c r="Y46" s="325"/>
      <c r="Z46" s="10"/>
      <c r="AA46" s="10"/>
      <c r="AB46" s="10"/>
      <c r="AC46" s="10"/>
      <c r="AD46" s="10"/>
    </row>
    <row r="47" spans="1:33" s="21" customFormat="1" ht="49.5" customHeight="1" x14ac:dyDescent="0.2">
      <c r="A47" s="439" t="s">
        <v>163</v>
      </c>
      <c r="B47" s="440"/>
      <c r="C47" s="440"/>
      <c r="D47" s="440"/>
      <c r="E47" s="440"/>
      <c r="F47" s="440"/>
      <c r="G47" s="440"/>
      <c r="H47" s="440"/>
      <c r="I47" s="440"/>
      <c r="J47" s="440"/>
      <c r="K47" s="440"/>
      <c r="L47" s="440"/>
      <c r="M47" s="440"/>
      <c r="N47" s="440"/>
      <c r="O47" s="440"/>
      <c r="P47" s="440"/>
      <c r="Q47" s="440"/>
      <c r="R47" s="440"/>
      <c r="S47" s="440"/>
      <c r="T47" s="440"/>
      <c r="U47" s="440"/>
      <c r="V47" s="440"/>
      <c r="W47" s="440"/>
      <c r="X47" s="440"/>
      <c r="Y47" s="440"/>
      <c r="Z47" s="437"/>
      <c r="AA47" s="437"/>
      <c r="AB47" s="437"/>
      <c r="AC47" s="437"/>
      <c r="AD47" s="437"/>
    </row>
    <row r="48" spans="1:33" s="21" customFormat="1" ht="4.5" customHeight="1" x14ac:dyDescent="0.25">
      <c r="A48" s="323"/>
      <c r="B48" s="321"/>
      <c r="C48" s="336"/>
      <c r="D48" s="336"/>
      <c r="E48" s="321"/>
      <c r="F48" s="321"/>
      <c r="G48" s="321"/>
      <c r="H48" s="336"/>
      <c r="I48" s="321"/>
      <c r="J48" s="321"/>
      <c r="K48" s="321"/>
      <c r="L48" s="321"/>
      <c r="M48" s="321"/>
      <c r="N48" s="321"/>
      <c r="O48" s="321"/>
      <c r="P48" s="321"/>
      <c r="Q48" s="321"/>
      <c r="R48" s="321"/>
      <c r="S48" s="321"/>
      <c r="T48" s="321"/>
      <c r="U48" s="321"/>
      <c r="V48" s="321"/>
      <c r="W48" s="321"/>
      <c r="X48" s="321"/>
      <c r="Y48" s="321"/>
      <c r="Z48" s="322"/>
      <c r="AA48" s="322"/>
      <c r="AB48" s="339"/>
      <c r="AC48" s="339"/>
      <c r="AD48" s="322"/>
    </row>
    <row r="49" spans="1:30" s="330" customFormat="1" ht="18" customHeight="1" x14ac:dyDescent="0.3">
      <c r="A49" s="326" t="s">
        <v>162</v>
      </c>
      <c r="B49" s="327"/>
      <c r="C49" s="327"/>
      <c r="D49" s="327"/>
      <c r="E49" s="327"/>
      <c r="F49" s="327"/>
      <c r="G49" s="327"/>
      <c r="H49" s="327"/>
      <c r="I49" s="328"/>
      <c r="J49" s="328"/>
      <c r="K49" s="327"/>
      <c r="L49" s="327"/>
      <c r="M49" s="327"/>
      <c r="N49" s="327"/>
      <c r="O49" s="327"/>
      <c r="P49" s="327"/>
      <c r="Q49" s="327"/>
      <c r="R49" s="327"/>
      <c r="S49" s="327"/>
      <c r="T49" s="327"/>
      <c r="U49" s="327"/>
      <c r="V49" s="327"/>
      <c r="W49" s="327"/>
      <c r="X49" s="327"/>
      <c r="Y49" s="327"/>
      <c r="Z49" s="329"/>
      <c r="AA49" s="329"/>
      <c r="AB49" s="327"/>
      <c r="AC49" s="327"/>
      <c r="AD49" s="327"/>
    </row>
  </sheetData>
  <sheetProtection password="C56D" sheet="1" objects="1" scenarios="1" selectLockedCells="1"/>
  <mergeCells count="16">
    <mergeCell ref="A38:AD38"/>
    <mergeCell ref="A47:AD47"/>
    <mergeCell ref="A41:AD41"/>
    <mergeCell ref="E4:O4"/>
    <mergeCell ref="A42:Y42"/>
    <mergeCell ref="A43:Y43"/>
    <mergeCell ref="A44:Y44"/>
    <mergeCell ref="A45:Y45"/>
    <mergeCell ref="P10:Q10"/>
    <mergeCell ref="A31:U31"/>
    <mergeCell ref="A32:B32"/>
    <mergeCell ref="A34:S34"/>
    <mergeCell ref="A33:K33"/>
    <mergeCell ref="A37:N37"/>
    <mergeCell ref="A39:AD39"/>
    <mergeCell ref="A40:AD40"/>
  </mergeCells>
  <pageMargins left="0.70866141732283472" right="0.35433070866141736" top="0.39370078740157483" bottom="0" header="0.31496062992125984" footer="0.39370078740157483"/>
  <pageSetup paperSize="9" scale="48" orientation="landscape" r:id="rId1"/>
  <headerFooter>
    <oddFooter>&amp;L&amp;"Arial,Standard"&amp;6w1505150247 - 10.11.2016
"Beiblätter Ausgaben" ProFIT  &amp;R&amp;"Arial,Standard"&amp;6&amp;P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6" r:id="rId4" name="Drop Down 4">
              <controlPr defaultSize="0" autoLine="0" autoPict="0">
                <anchor moveWithCells="1">
                  <from>
                    <xdr:col>6</xdr:col>
                    <xdr:colOff>19050</xdr:colOff>
                    <xdr:row>12</xdr:row>
                    <xdr:rowOff>28575</xdr:rowOff>
                  </from>
                  <to>
                    <xdr:col>7</xdr:col>
                    <xdr:colOff>9525</xdr:colOff>
                    <xdr:row>12</xdr:row>
                    <xdr:rowOff>228600</xdr:rowOff>
                  </to>
                </anchor>
              </controlPr>
            </control>
          </mc:Choice>
        </mc:AlternateContent>
        <mc:AlternateContent xmlns:mc="http://schemas.openxmlformats.org/markup-compatibility/2006">
          <mc:Choice Requires="x14">
            <control shapeId="3078" r:id="rId5" name="Drop Down 6">
              <controlPr defaultSize="0" autoLine="0" autoPict="0">
                <anchor moveWithCells="1">
                  <from>
                    <xdr:col>6</xdr:col>
                    <xdr:colOff>9525</xdr:colOff>
                    <xdr:row>15</xdr:row>
                    <xdr:rowOff>28575</xdr:rowOff>
                  </from>
                  <to>
                    <xdr:col>7</xdr:col>
                    <xdr:colOff>0</xdr:colOff>
                    <xdr:row>15</xdr:row>
                    <xdr:rowOff>228600</xdr:rowOff>
                  </to>
                </anchor>
              </controlPr>
            </control>
          </mc:Choice>
        </mc:AlternateContent>
        <mc:AlternateContent xmlns:mc="http://schemas.openxmlformats.org/markup-compatibility/2006">
          <mc:Choice Requires="x14">
            <control shapeId="3079" r:id="rId6" name="Drop Down 7">
              <controlPr defaultSize="0" autoLine="0" autoPict="0">
                <anchor moveWithCells="1">
                  <from>
                    <xdr:col>6</xdr:col>
                    <xdr:colOff>9525</xdr:colOff>
                    <xdr:row>18</xdr:row>
                    <xdr:rowOff>28575</xdr:rowOff>
                  </from>
                  <to>
                    <xdr:col>7</xdr:col>
                    <xdr:colOff>0</xdr:colOff>
                    <xdr:row>18</xdr:row>
                    <xdr:rowOff>228600</xdr:rowOff>
                  </to>
                </anchor>
              </controlPr>
            </control>
          </mc:Choice>
        </mc:AlternateContent>
        <mc:AlternateContent xmlns:mc="http://schemas.openxmlformats.org/markup-compatibility/2006">
          <mc:Choice Requires="x14">
            <control shapeId="3080" r:id="rId7" name="Drop Down 8">
              <controlPr defaultSize="0" autoLine="0" autoPict="0">
                <anchor moveWithCells="1">
                  <from>
                    <xdr:col>6</xdr:col>
                    <xdr:colOff>9525</xdr:colOff>
                    <xdr:row>21</xdr:row>
                    <xdr:rowOff>19050</xdr:rowOff>
                  </from>
                  <to>
                    <xdr:col>7</xdr:col>
                    <xdr:colOff>0</xdr:colOff>
                    <xdr:row>21</xdr:row>
                    <xdr:rowOff>219075</xdr:rowOff>
                  </to>
                </anchor>
              </controlPr>
            </control>
          </mc:Choice>
        </mc:AlternateContent>
        <mc:AlternateContent xmlns:mc="http://schemas.openxmlformats.org/markup-compatibility/2006">
          <mc:Choice Requires="x14">
            <control shapeId="3081" r:id="rId8" name="Drop Down 9">
              <controlPr defaultSize="0" autoLine="0" autoPict="0">
                <anchor moveWithCells="1">
                  <from>
                    <xdr:col>6</xdr:col>
                    <xdr:colOff>0</xdr:colOff>
                    <xdr:row>24</xdr:row>
                    <xdr:rowOff>28575</xdr:rowOff>
                  </from>
                  <to>
                    <xdr:col>6</xdr:col>
                    <xdr:colOff>1381125</xdr:colOff>
                    <xdr:row>24</xdr:row>
                    <xdr:rowOff>228600</xdr:rowOff>
                  </to>
                </anchor>
              </controlPr>
            </control>
          </mc:Choice>
        </mc:AlternateContent>
        <mc:AlternateContent xmlns:mc="http://schemas.openxmlformats.org/markup-compatibility/2006">
          <mc:Choice Requires="x14">
            <control shapeId="3082" r:id="rId9" name="Drop Down 10">
              <controlPr defaultSize="0" autoLine="0" autoPict="0">
                <anchor moveWithCells="1">
                  <from>
                    <xdr:col>6</xdr:col>
                    <xdr:colOff>9525</xdr:colOff>
                    <xdr:row>27</xdr:row>
                    <xdr:rowOff>19050</xdr:rowOff>
                  </from>
                  <to>
                    <xdr:col>7</xdr:col>
                    <xdr:colOff>0</xdr:colOff>
                    <xdr:row>27</xdr:row>
                    <xdr:rowOff>219075</xdr:rowOff>
                  </to>
                </anchor>
              </controlPr>
            </control>
          </mc:Choice>
        </mc:AlternateContent>
        <mc:AlternateContent xmlns:mc="http://schemas.openxmlformats.org/markup-compatibility/2006">
          <mc:Choice Requires="x14">
            <control shapeId="3100" r:id="rId10" name="Drop Down 28">
              <controlPr defaultSize="0" autoLine="0" autoPict="0">
                <anchor moveWithCells="1">
                  <from>
                    <xdr:col>6</xdr:col>
                    <xdr:colOff>0</xdr:colOff>
                    <xdr:row>14</xdr:row>
                    <xdr:rowOff>38100</xdr:rowOff>
                  </from>
                  <to>
                    <xdr:col>6</xdr:col>
                    <xdr:colOff>1381125</xdr:colOff>
                    <xdr:row>14</xdr:row>
                    <xdr:rowOff>238125</xdr:rowOff>
                  </to>
                </anchor>
              </controlPr>
            </control>
          </mc:Choice>
        </mc:AlternateContent>
        <mc:AlternateContent xmlns:mc="http://schemas.openxmlformats.org/markup-compatibility/2006">
          <mc:Choice Requires="x14">
            <control shapeId="3101" r:id="rId11" name="Drop Down 29">
              <controlPr defaultSize="0" autoLine="0" autoPict="0">
                <anchor moveWithCells="1">
                  <from>
                    <xdr:col>6</xdr:col>
                    <xdr:colOff>9525</xdr:colOff>
                    <xdr:row>17</xdr:row>
                    <xdr:rowOff>28575</xdr:rowOff>
                  </from>
                  <to>
                    <xdr:col>7</xdr:col>
                    <xdr:colOff>0</xdr:colOff>
                    <xdr:row>17</xdr:row>
                    <xdr:rowOff>228600</xdr:rowOff>
                  </to>
                </anchor>
              </controlPr>
            </control>
          </mc:Choice>
        </mc:AlternateContent>
        <mc:AlternateContent xmlns:mc="http://schemas.openxmlformats.org/markup-compatibility/2006">
          <mc:Choice Requires="x14">
            <control shapeId="3102" r:id="rId12" name="Drop Down 30">
              <controlPr defaultSize="0" autoLine="0" autoPict="0">
                <anchor moveWithCells="1">
                  <from>
                    <xdr:col>6</xdr:col>
                    <xdr:colOff>9525</xdr:colOff>
                    <xdr:row>20</xdr:row>
                    <xdr:rowOff>19050</xdr:rowOff>
                  </from>
                  <to>
                    <xdr:col>7</xdr:col>
                    <xdr:colOff>0</xdr:colOff>
                    <xdr:row>20</xdr:row>
                    <xdr:rowOff>219075</xdr:rowOff>
                  </to>
                </anchor>
              </controlPr>
            </control>
          </mc:Choice>
        </mc:AlternateContent>
        <mc:AlternateContent xmlns:mc="http://schemas.openxmlformats.org/markup-compatibility/2006">
          <mc:Choice Requires="x14">
            <control shapeId="3103" r:id="rId13" name="Drop Down 31">
              <controlPr defaultSize="0" autoLine="0" autoPict="0">
                <anchor moveWithCells="1">
                  <from>
                    <xdr:col>6</xdr:col>
                    <xdr:colOff>0</xdr:colOff>
                    <xdr:row>23</xdr:row>
                    <xdr:rowOff>28575</xdr:rowOff>
                  </from>
                  <to>
                    <xdr:col>6</xdr:col>
                    <xdr:colOff>1381125</xdr:colOff>
                    <xdr:row>23</xdr:row>
                    <xdr:rowOff>228600</xdr:rowOff>
                  </to>
                </anchor>
              </controlPr>
            </control>
          </mc:Choice>
        </mc:AlternateContent>
        <mc:AlternateContent xmlns:mc="http://schemas.openxmlformats.org/markup-compatibility/2006">
          <mc:Choice Requires="x14">
            <control shapeId="3104" r:id="rId14" name="Drop Down 32">
              <controlPr defaultSize="0" autoLine="0" autoPict="0">
                <anchor moveWithCells="1">
                  <from>
                    <xdr:col>6</xdr:col>
                    <xdr:colOff>0</xdr:colOff>
                    <xdr:row>26</xdr:row>
                    <xdr:rowOff>19050</xdr:rowOff>
                  </from>
                  <to>
                    <xdr:col>6</xdr:col>
                    <xdr:colOff>1381125</xdr:colOff>
                    <xdr:row>26</xdr:row>
                    <xdr:rowOff>219075</xdr:rowOff>
                  </to>
                </anchor>
              </controlPr>
            </control>
          </mc:Choice>
        </mc:AlternateContent>
        <mc:AlternateContent xmlns:mc="http://schemas.openxmlformats.org/markup-compatibility/2006">
          <mc:Choice Requires="x14">
            <control shapeId="3105" r:id="rId15" name="Drop Down 33">
              <controlPr defaultSize="0" autoLine="0" autoPict="0">
                <anchor moveWithCells="1">
                  <from>
                    <xdr:col>6</xdr:col>
                    <xdr:colOff>19050</xdr:colOff>
                    <xdr:row>29</xdr:row>
                    <xdr:rowOff>19050</xdr:rowOff>
                  </from>
                  <to>
                    <xdr:col>7</xdr:col>
                    <xdr:colOff>9525</xdr:colOff>
                    <xdr:row>29</xdr:row>
                    <xdr:rowOff>219075</xdr:rowOff>
                  </to>
                </anchor>
              </controlPr>
            </control>
          </mc:Choice>
        </mc:AlternateContent>
        <mc:AlternateContent xmlns:mc="http://schemas.openxmlformats.org/markup-compatibility/2006">
          <mc:Choice Requires="x14">
            <control shapeId="3117" r:id="rId16" name="Drop Down 45">
              <controlPr defaultSize="0" autoLine="0" autoPict="0">
                <anchor moveWithCells="1">
                  <from>
                    <xdr:col>6</xdr:col>
                    <xdr:colOff>0</xdr:colOff>
                    <xdr:row>13</xdr:row>
                    <xdr:rowOff>38100</xdr:rowOff>
                  </from>
                  <to>
                    <xdr:col>6</xdr:col>
                    <xdr:colOff>1381125</xdr:colOff>
                    <xdr:row>13</xdr:row>
                    <xdr:rowOff>238125</xdr:rowOff>
                  </to>
                </anchor>
              </controlPr>
            </control>
          </mc:Choice>
        </mc:AlternateContent>
        <mc:AlternateContent xmlns:mc="http://schemas.openxmlformats.org/markup-compatibility/2006">
          <mc:Choice Requires="x14">
            <control shapeId="3118" r:id="rId17" name="Drop Down 46">
              <controlPr defaultSize="0" autoLine="0" autoPict="0">
                <anchor moveWithCells="1">
                  <from>
                    <xdr:col>6</xdr:col>
                    <xdr:colOff>9525</xdr:colOff>
                    <xdr:row>16</xdr:row>
                    <xdr:rowOff>28575</xdr:rowOff>
                  </from>
                  <to>
                    <xdr:col>7</xdr:col>
                    <xdr:colOff>0</xdr:colOff>
                    <xdr:row>16</xdr:row>
                    <xdr:rowOff>228600</xdr:rowOff>
                  </to>
                </anchor>
              </controlPr>
            </control>
          </mc:Choice>
        </mc:AlternateContent>
        <mc:AlternateContent xmlns:mc="http://schemas.openxmlformats.org/markup-compatibility/2006">
          <mc:Choice Requires="x14">
            <control shapeId="3119" r:id="rId18" name="Drop Down 47">
              <controlPr defaultSize="0" autoLine="0" autoPict="0">
                <anchor moveWithCells="1">
                  <from>
                    <xdr:col>6</xdr:col>
                    <xdr:colOff>9525</xdr:colOff>
                    <xdr:row>19</xdr:row>
                    <xdr:rowOff>28575</xdr:rowOff>
                  </from>
                  <to>
                    <xdr:col>7</xdr:col>
                    <xdr:colOff>0</xdr:colOff>
                    <xdr:row>19</xdr:row>
                    <xdr:rowOff>228600</xdr:rowOff>
                  </to>
                </anchor>
              </controlPr>
            </control>
          </mc:Choice>
        </mc:AlternateContent>
        <mc:AlternateContent xmlns:mc="http://schemas.openxmlformats.org/markup-compatibility/2006">
          <mc:Choice Requires="x14">
            <control shapeId="3120" r:id="rId19" name="Drop Down 48">
              <controlPr defaultSize="0" autoLine="0" autoPict="0">
                <anchor moveWithCells="1">
                  <from>
                    <xdr:col>6</xdr:col>
                    <xdr:colOff>9525</xdr:colOff>
                    <xdr:row>22</xdr:row>
                    <xdr:rowOff>28575</xdr:rowOff>
                  </from>
                  <to>
                    <xdr:col>7</xdr:col>
                    <xdr:colOff>0</xdr:colOff>
                    <xdr:row>22</xdr:row>
                    <xdr:rowOff>228600</xdr:rowOff>
                  </to>
                </anchor>
              </controlPr>
            </control>
          </mc:Choice>
        </mc:AlternateContent>
        <mc:AlternateContent xmlns:mc="http://schemas.openxmlformats.org/markup-compatibility/2006">
          <mc:Choice Requires="x14">
            <control shapeId="3121" r:id="rId20" name="Drop Down 49">
              <controlPr defaultSize="0" autoLine="0" autoPict="0">
                <anchor moveWithCells="1">
                  <from>
                    <xdr:col>6</xdr:col>
                    <xdr:colOff>9525</xdr:colOff>
                    <xdr:row>25</xdr:row>
                    <xdr:rowOff>19050</xdr:rowOff>
                  </from>
                  <to>
                    <xdr:col>7</xdr:col>
                    <xdr:colOff>0</xdr:colOff>
                    <xdr:row>25</xdr:row>
                    <xdr:rowOff>219075</xdr:rowOff>
                  </to>
                </anchor>
              </controlPr>
            </control>
          </mc:Choice>
        </mc:AlternateContent>
        <mc:AlternateContent xmlns:mc="http://schemas.openxmlformats.org/markup-compatibility/2006">
          <mc:Choice Requires="x14">
            <control shapeId="3122" r:id="rId21" name="Drop Down 50">
              <controlPr defaultSize="0" autoLine="0" autoPict="0">
                <anchor moveWithCells="1">
                  <from>
                    <xdr:col>6</xdr:col>
                    <xdr:colOff>9525</xdr:colOff>
                    <xdr:row>28</xdr:row>
                    <xdr:rowOff>0</xdr:rowOff>
                  </from>
                  <to>
                    <xdr:col>7</xdr:col>
                    <xdr:colOff>0</xdr:colOff>
                    <xdr:row>28</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Helper!$I$21:$I$22</xm:f>
          </x14:formula1>
          <xm:sqref>D13:D30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7"/>
  <sheetViews>
    <sheetView topLeftCell="A4" workbookViewId="0">
      <selection activeCell="F11" sqref="F11"/>
    </sheetView>
  </sheetViews>
  <sheetFormatPr baseColWidth="10" defaultRowHeight="14.25" x14ac:dyDescent="0.2"/>
  <cols>
    <col min="1" max="1" width="5.85546875" style="2" customWidth="1"/>
    <col min="2" max="3" width="30.7109375" style="5" customWidth="1"/>
    <col min="4" max="4" width="12.140625" style="5" customWidth="1"/>
    <col min="5" max="5" width="5.42578125" style="37" customWidth="1"/>
    <col min="6" max="8" width="25.7109375" style="5" customWidth="1"/>
    <col min="9" max="9" width="10.5703125" style="5" customWidth="1"/>
    <col min="10" max="12" width="0" style="5" hidden="1" customWidth="1"/>
    <col min="13" max="13" width="3.5703125" style="5" customWidth="1"/>
    <col min="14" max="14" width="13" style="5" hidden="1" customWidth="1"/>
    <col min="15" max="29" width="0" style="5" hidden="1" customWidth="1"/>
    <col min="30" max="16384" width="11.42578125" style="5"/>
  </cols>
  <sheetData>
    <row r="1" spans="1:16384" s="160" customFormat="1" ht="20.25" customHeight="1" x14ac:dyDescent="0.2">
      <c r="A1" s="159" t="s">
        <v>78</v>
      </c>
      <c r="B1" s="172"/>
      <c r="C1" s="162"/>
      <c r="D1" s="162"/>
      <c r="E1" s="173"/>
      <c r="F1" s="162"/>
      <c r="G1" s="162"/>
      <c r="H1" s="162"/>
      <c r="I1" s="162"/>
      <c r="J1" s="162"/>
      <c r="K1" s="162"/>
      <c r="L1" s="162"/>
      <c r="M1" s="162"/>
      <c r="N1" s="162"/>
      <c r="O1" s="162"/>
      <c r="P1" s="162"/>
      <c r="Q1" s="163"/>
    </row>
    <row r="2" spans="1:16384" s="160" customFormat="1" ht="15.75" x14ac:dyDescent="0.25">
      <c r="A2" s="164" t="s">
        <v>97</v>
      </c>
      <c r="C2" s="162"/>
      <c r="D2" s="162"/>
      <c r="E2" s="173"/>
      <c r="F2" s="162"/>
      <c r="G2" s="162"/>
      <c r="H2" s="162"/>
      <c r="I2" s="162"/>
      <c r="J2" s="162"/>
      <c r="K2" s="162"/>
      <c r="L2" s="162"/>
      <c r="M2" s="162"/>
      <c r="N2" s="162"/>
      <c r="O2" s="162"/>
      <c r="P2" s="162"/>
      <c r="Q2" s="162"/>
      <c r="R2" s="162"/>
      <c r="S2" s="163"/>
    </row>
    <row r="3" spans="1:16384" s="160" customFormat="1" ht="9.75" customHeight="1" x14ac:dyDescent="0.25">
      <c r="A3" s="164"/>
      <c r="C3" s="162"/>
      <c r="D3" s="162"/>
      <c r="E3" s="173"/>
      <c r="F3" s="162"/>
      <c r="G3" s="162"/>
      <c r="H3" s="162"/>
      <c r="I3" s="162"/>
      <c r="J3" s="162"/>
      <c r="K3" s="162"/>
      <c r="L3" s="162"/>
      <c r="M3" s="162"/>
      <c r="O3" s="197"/>
      <c r="P3" s="197"/>
      <c r="Q3" s="197"/>
      <c r="R3" s="197"/>
      <c r="S3" s="197"/>
      <c r="T3" s="197"/>
      <c r="U3" s="197"/>
      <c r="V3" s="197"/>
      <c r="W3" s="197"/>
      <c r="X3" s="197"/>
      <c r="Y3" s="197"/>
      <c r="Z3" s="197"/>
      <c r="AA3" s="197"/>
      <c r="AB3" s="197"/>
      <c r="AC3" s="19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c r="IM3" s="17"/>
      <c r="IN3" s="17"/>
      <c r="IO3" s="17"/>
      <c r="IP3" s="17"/>
      <c r="IQ3" s="17"/>
      <c r="IR3" s="17"/>
      <c r="IS3" s="17"/>
      <c r="IT3" s="17"/>
      <c r="IU3" s="17"/>
      <c r="IV3" s="17"/>
      <c r="IW3" s="17"/>
      <c r="IX3" s="17"/>
      <c r="IY3" s="17"/>
      <c r="IZ3" s="17"/>
      <c r="JA3" s="17"/>
      <c r="JB3" s="17"/>
      <c r="JC3" s="17"/>
      <c r="JD3" s="17"/>
      <c r="JE3" s="17"/>
      <c r="JF3" s="17"/>
      <c r="JG3" s="17"/>
      <c r="JH3" s="17"/>
      <c r="JI3" s="17"/>
      <c r="JJ3" s="17"/>
      <c r="JK3" s="17"/>
      <c r="JL3" s="17"/>
      <c r="JM3" s="17"/>
      <c r="JN3" s="17"/>
      <c r="JO3" s="17"/>
      <c r="JP3" s="17"/>
      <c r="JQ3" s="17"/>
      <c r="JR3" s="17"/>
      <c r="JS3" s="17"/>
      <c r="JT3" s="17"/>
      <c r="JU3" s="17"/>
      <c r="JV3" s="17"/>
      <c r="JW3" s="17"/>
      <c r="JX3" s="17"/>
      <c r="JY3" s="17"/>
      <c r="JZ3" s="17"/>
      <c r="KA3" s="17"/>
      <c r="KB3" s="17"/>
      <c r="KC3" s="17"/>
      <c r="KD3" s="17"/>
      <c r="KE3" s="17"/>
      <c r="KF3" s="17"/>
      <c r="KG3" s="17"/>
      <c r="KH3" s="17"/>
      <c r="KI3" s="17"/>
      <c r="KJ3" s="17"/>
      <c r="KK3" s="17"/>
      <c r="KL3" s="17"/>
      <c r="KM3" s="17"/>
      <c r="KN3" s="17"/>
      <c r="KO3" s="17"/>
      <c r="KP3" s="17"/>
      <c r="KQ3" s="17"/>
      <c r="KR3" s="17"/>
      <c r="KS3" s="17"/>
      <c r="KT3" s="17"/>
      <c r="KU3" s="17"/>
      <c r="KV3" s="17"/>
      <c r="KW3" s="17"/>
      <c r="KX3" s="17"/>
      <c r="KY3" s="17"/>
      <c r="KZ3" s="17"/>
      <c r="LA3" s="17"/>
      <c r="LB3" s="17"/>
      <c r="LC3" s="17"/>
      <c r="LD3" s="17"/>
      <c r="LE3" s="17"/>
      <c r="LF3" s="17"/>
      <c r="LG3" s="17"/>
      <c r="LH3" s="17"/>
      <c r="LI3" s="17"/>
      <c r="LJ3" s="17"/>
      <c r="LK3" s="17"/>
      <c r="LL3" s="17"/>
      <c r="LM3" s="17"/>
      <c r="LN3" s="17"/>
      <c r="LO3" s="17"/>
      <c r="LP3" s="17"/>
      <c r="LQ3" s="17"/>
      <c r="LR3" s="17"/>
      <c r="LS3" s="17"/>
      <c r="LT3" s="17"/>
      <c r="LU3" s="17"/>
      <c r="LV3" s="17"/>
      <c r="LW3" s="17"/>
      <c r="LX3" s="17"/>
      <c r="LY3" s="17"/>
      <c r="LZ3" s="17"/>
      <c r="MA3" s="17"/>
      <c r="MB3" s="17"/>
      <c r="MC3" s="17"/>
      <c r="MD3" s="17"/>
      <c r="ME3" s="17"/>
      <c r="MF3" s="17"/>
      <c r="MG3" s="17"/>
      <c r="MH3" s="17"/>
      <c r="MI3" s="17"/>
      <c r="MJ3" s="17"/>
      <c r="MK3" s="17"/>
      <c r="ML3" s="17"/>
      <c r="MM3" s="17"/>
      <c r="MN3" s="17"/>
      <c r="MO3" s="17"/>
      <c r="MP3" s="17"/>
      <c r="MQ3" s="17"/>
      <c r="MR3" s="17"/>
      <c r="MS3" s="17"/>
      <c r="MT3" s="17"/>
      <c r="MU3" s="17"/>
      <c r="MV3" s="17"/>
      <c r="MW3" s="17"/>
      <c r="MX3" s="17"/>
      <c r="MY3" s="17"/>
      <c r="MZ3" s="17"/>
      <c r="NA3" s="17"/>
      <c r="NB3" s="17"/>
      <c r="NC3" s="17"/>
      <c r="ND3" s="17"/>
      <c r="NE3" s="17"/>
      <c r="NF3" s="17"/>
      <c r="NG3" s="17"/>
      <c r="NH3" s="17"/>
      <c r="NI3" s="17"/>
      <c r="NJ3" s="17"/>
      <c r="NK3" s="17"/>
      <c r="NL3" s="17"/>
      <c r="NM3" s="17"/>
      <c r="NN3" s="17"/>
      <c r="NO3" s="17"/>
      <c r="NP3" s="17"/>
      <c r="NQ3" s="17"/>
      <c r="NR3" s="17"/>
      <c r="NS3" s="17"/>
      <c r="NT3" s="17"/>
      <c r="NU3" s="17"/>
      <c r="NV3" s="17"/>
      <c r="NW3" s="17"/>
      <c r="NX3" s="17"/>
      <c r="NY3" s="17"/>
      <c r="NZ3" s="17"/>
      <c r="OA3" s="17"/>
      <c r="OB3" s="17"/>
      <c r="OC3" s="17"/>
      <c r="OD3" s="17"/>
      <c r="OE3" s="17"/>
      <c r="OF3" s="17"/>
      <c r="OG3" s="17"/>
      <c r="OH3" s="17"/>
      <c r="OI3" s="17"/>
      <c r="OJ3" s="17"/>
      <c r="OK3" s="17"/>
      <c r="OL3" s="17"/>
      <c r="OM3" s="17"/>
      <c r="ON3" s="17"/>
      <c r="OO3" s="17"/>
      <c r="OP3" s="17"/>
      <c r="OQ3" s="17"/>
      <c r="OR3" s="17"/>
      <c r="OS3" s="17"/>
      <c r="OT3" s="17"/>
      <c r="OU3" s="17"/>
      <c r="OV3" s="17"/>
      <c r="OW3" s="17"/>
      <c r="OX3" s="17"/>
      <c r="OY3" s="17"/>
      <c r="OZ3" s="17"/>
      <c r="PA3" s="17"/>
      <c r="PB3" s="17"/>
      <c r="PC3" s="17"/>
      <c r="PD3" s="17"/>
      <c r="PE3" s="17"/>
      <c r="PF3" s="17"/>
      <c r="PG3" s="17"/>
      <c r="PH3" s="17"/>
      <c r="PI3" s="17"/>
      <c r="PJ3" s="17"/>
      <c r="PK3" s="17"/>
      <c r="PL3" s="17"/>
      <c r="PM3" s="17"/>
      <c r="PN3" s="17"/>
      <c r="PO3" s="17"/>
      <c r="PP3" s="17"/>
      <c r="PQ3" s="17"/>
      <c r="PR3" s="17"/>
      <c r="PS3" s="17"/>
      <c r="PT3" s="17"/>
      <c r="PU3" s="17"/>
      <c r="PV3" s="17"/>
      <c r="PW3" s="17"/>
      <c r="PX3" s="17"/>
      <c r="PY3" s="17"/>
      <c r="PZ3" s="17"/>
      <c r="QA3" s="17"/>
      <c r="QB3" s="17"/>
      <c r="QC3" s="17"/>
      <c r="QD3" s="17"/>
      <c r="QE3" s="17"/>
      <c r="QF3" s="17"/>
      <c r="QG3" s="17"/>
      <c r="QH3" s="17"/>
      <c r="QI3" s="17"/>
      <c r="QJ3" s="17"/>
      <c r="QK3" s="17"/>
      <c r="QL3" s="17"/>
      <c r="QM3" s="17"/>
      <c r="QN3" s="17"/>
      <c r="QO3" s="17"/>
      <c r="QP3" s="17"/>
      <c r="QQ3" s="17"/>
      <c r="QR3" s="17"/>
      <c r="QS3" s="17"/>
      <c r="QT3" s="17"/>
      <c r="QU3" s="17"/>
      <c r="QV3" s="17"/>
      <c r="QW3" s="17"/>
      <c r="QX3" s="17"/>
      <c r="QY3" s="17"/>
      <c r="QZ3" s="17"/>
      <c r="RA3" s="17"/>
      <c r="RB3" s="17"/>
      <c r="RC3" s="17"/>
      <c r="RD3" s="17"/>
      <c r="RE3" s="17"/>
      <c r="RF3" s="17"/>
      <c r="RG3" s="17"/>
      <c r="RH3" s="17"/>
      <c r="RI3" s="17"/>
      <c r="RJ3" s="17"/>
      <c r="RK3" s="17"/>
      <c r="RL3" s="17"/>
      <c r="RM3" s="17"/>
      <c r="RN3" s="17"/>
      <c r="RO3" s="17"/>
      <c r="RP3" s="17"/>
      <c r="RQ3" s="17"/>
      <c r="RR3" s="17"/>
      <c r="RS3" s="17"/>
      <c r="RT3" s="17"/>
      <c r="RU3" s="17"/>
      <c r="RV3" s="17"/>
      <c r="RW3" s="17"/>
      <c r="RX3" s="17"/>
      <c r="RY3" s="17"/>
      <c r="RZ3" s="17"/>
      <c r="SA3" s="17"/>
      <c r="SB3" s="17"/>
      <c r="SC3" s="17"/>
      <c r="SD3" s="17"/>
      <c r="SE3" s="17"/>
      <c r="SF3" s="17"/>
      <c r="SG3" s="17"/>
      <c r="SH3" s="17"/>
      <c r="SI3" s="17"/>
      <c r="SJ3" s="17"/>
      <c r="SK3" s="17"/>
      <c r="SL3" s="17"/>
      <c r="SM3" s="17"/>
      <c r="SN3" s="17"/>
      <c r="SO3" s="17"/>
      <c r="SP3" s="17"/>
      <c r="SQ3" s="17"/>
      <c r="SR3" s="17"/>
      <c r="SS3" s="17"/>
      <c r="ST3" s="17"/>
      <c r="SU3" s="17"/>
      <c r="SV3" s="17"/>
      <c r="SW3" s="17"/>
      <c r="SX3" s="17"/>
      <c r="SY3" s="17"/>
      <c r="SZ3" s="17"/>
      <c r="TA3" s="17"/>
      <c r="TB3" s="17"/>
      <c r="TC3" s="17"/>
      <c r="TD3" s="17"/>
      <c r="TE3" s="17"/>
      <c r="TF3" s="17"/>
      <c r="TG3" s="17"/>
      <c r="TH3" s="17"/>
      <c r="TI3" s="17"/>
      <c r="TJ3" s="17"/>
      <c r="TK3" s="17"/>
      <c r="TL3" s="17"/>
      <c r="TM3" s="17"/>
      <c r="TN3" s="17"/>
      <c r="TO3" s="17"/>
      <c r="TP3" s="17"/>
      <c r="TQ3" s="17"/>
      <c r="TR3" s="17"/>
      <c r="TS3" s="17"/>
      <c r="TT3" s="17"/>
      <c r="TU3" s="17"/>
      <c r="TV3" s="17"/>
      <c r="TW3" s="17"/>
      <c r="TX3" s="17"/>
      <c r="TY3" s="17"/>
      <c r="TZ3" s="17"/>
      <c r="UA3" s="17"/>
      <c r="UB3" s="17"/>
      <c r="UC3" s="17"/>
      <c r="UD3" s="17"/>
      <c r="UE3" s="17"/>
      <c r="UF3" s="17"/>
      <c r="UG3" s="17"/>
      <c r="UH3" s="17"/>
      <c r="UI3" s="17"/>
      <c r="UJ3" s="17"/>
      <c r="UK3" s="17"/>
      <c r="UL3" s="17"/>
      <c r="UM3" s="17"/>
      <c r="UN3" s="17"/>
      <c r="UO3" s="17"/>
      <c r="UP3" s="17"/>
      <c r="UQ3" s="17"/>
      <c r="UR3" s="17"/>
      <c r="US3" s="17"/>
      <c r="UT3" s="17"/>
      <c r="UU3" s="17"/>
      <c r="UV3" s="17"/>
      <c r="UW3" s="17"/>
      <c r="UX3" s="17"/>
      <c r="UY3" s="17"/>
      <c r="UZ3" s="17"/>
      <c r="VA3" s="17"/>
      <c r="VB3" s="17"/>
      <c r="VC3" s="17"/>
      <c r="VD3" s="17"/>
      <c r="VE3" s="17"/>
      <c r="VF3" s="17"/>
      <c r="VG3" s="17"/>
      <c r="VH3" s="17"/>
      <c r="VI3" s="17"/>
      <c r="VJ3" s="17"/>
      <c r="VK3" s="17"/>
      <c r="VL3" s="17"/>
      <c r="VM3" s="17"/>
      <c r="VN3" s="17"/>
      <c r="VO3" s="17"/>
      <c r="VP3" s="17"/>
      <c r="VQ3" s="17"/>
      <c r="VR3" s="17"/>
      <c r="VS3" s="17"/>
      <c r="VT3" s="17"/>
      <c r="VU3" s="17"/>
      <c r="VV3" s="17"/>
      <c r="VW3" s="17"/>
      <c r="VX3" s="17"/>
      <c r="VY3" s="17"/>
      <c r="VZ3" s="17"/>
      <c r="WA3" s="17"/>
      <c r="WB3" s="17"/>
      <c r="WC3" s="17"/>
      <c r="WD3" s="17"/>
      <c r="WE3" s="17"/>
      <c r="WF3" s="17"/>
      <c r="WG3" s="17"/>
      <c r="WH3" s="17"/>
      <c r="WI3" s="17"/>
      <c r="WJ3" s="17"/>
      <c r="WK3" s="17"/>
      <c r="WL3" s="17"/>
      <c r="WM3" s="17"/>
      <c r="WN3" s="17"/>
      <c r="WO3" s="17"/>
      <c r="WP3" s="17"/>
      <c r="WQ3" s="17"/>
      <c r="WR3" s="17"/>
      <c r="WS3" s="17"/>
      <c r="WT3" s="17"/>
      <c r="WU3" s="17"/>
      <c r="WV3" s="17"/>
      <c r="WW3" s="17"/>
      <c r="WX3" s="17"/>
      <c r="WY3" s="17"/>
      <c r="WZ3" s="17"/>
      <c r="XA3" s="17"/>
      <c r="XB3" s="17"/>
      <c r="XC3" s="17"/>
      <c r="XD3" s="17"/>
      <c r="XE3" s="17"/>
      <c r="XF3" s="17"/>
      <c r="XG3" s="17"/>
      <c r="XH3" s="17"/>
      <c r="XI3" s="17"/>
      <c r="XJ3" s="17"/>
      <c r="XK3" s="17"/>
      <c r="XL3" s="17"/>
      <c r="XM3" s="17"/>
      <c r="XN3" s="17"/>
      <c r="XO3" s="17"/>
      <c r="XP3" s="17"/>
      <c r="XQ3" s="17"/>
      <c r="XR3" s="17"/>
      <c r="XS3" s="17"/>
      <c r="XT3" s="17"/>
      <c r="XU3" s="17"/>
      <c r="XV3" s="17"/>
      <c r="XW3" s="17"/>
      <c r="XX3" s="17"/>
      <c r="XY3" s="17"/>
      <c r="XZ3" s="17"/>
      <c r="YA3" s="17"/>
      <c r="YB3" s="17"/>
      <c r="YC3" s="17"/>
      <c r="YD3" s="17"/>
      <c r="YE3" s="17"/>
      <c r="YF3" s="17"/>
      <c r="YG3" s="17"/>
      <c r="YH3" s="17"/>
      <c r="YI3" s="17"/>
      <c r="YJ3" s="17"/>
      <c r="YK3" s="17"/>
      <c r="YL3" s="17"/>
      <c r="YM3" s="17"/>
      <c r="YN3" s="17"/>
      <c r="YO3" s="17"/>
      <c r="YP3" s="17"/>
      <c r="YQ3" s="17"/>
      <c r="YR3" s="17"/>
      <c r="YS3" s="17"/>
      <c r="YT3" s="17"/>
      <c r="YU3" s="17"/>
      <c r="YV3" s="17"/>
      <c r="YW3" s="17"/>
      <c r="YX3" s="17"/>
      <c r="YY3" s="17"/>
      <c r="YZ3" s="17"/>
      <c r="ZA3" s="17"/>
      <c r="ZB3" s="17"/>
      <c r="ZC3" s="17"/>
      <c r="ZD3" s="17"/>
      <c r="ZE3" s="17"/>
      <c r="ZF3" s="17"/>
      <c r="ZG3" s="17"/>
      <c r="ZH3" s="17"/>
      <c r="ZI3" s="17"/>
      <c r="ZJ3" s="17"/>
      <c r="ZK3" s="17"/>
      <c r="ZL3" s="17"/>
      <c r="ZM3" s="17"/>
      <c r="ZN3" s="17"/>
      <c r="ZO3" s="17"/>
      <c r="ZP3" s="17"/>
      <c r="ZQ3" s="17"/>
      <c r="ZR3" s="17"/>
      <c r="ZS3" s="17"/>
      <c r="ZT3" s="17"/>
      <c r="ZU3" s="17"/>
      <c r="ZV3" s="17"/>
      <c r="ZW3" s="17"/>
      <c r="ZX3" s="17"/>
      <c r="ZY3" s="17"/>
      <c r="ZZ3" s="17"/>
      <c r="AAA3" s="17"/>
      <c r="AAB3" s="17"/>
      <c r="AAC3" s="17"/>
      <c r="AAD3" s="17"/>
      <c r="AAE3" s="17"/>
      <c r="AAF3" s="17"/>
      <c r="AAG3" s="17"/>
      <c r="AAH3" s="17"/>
      <c r="AAI3" s="17"/>
      <c r="AAJ3" s="17"/>
      <c r="AAK3" s="17"/>
      <c r="AAL3" s="17"/>
      <c r="AAM3" s="17"/>
      <c r="AAN3" s="17"/>
      <c r="AAO3" s="17"/>
      <c r="AAP3" s="17"/>
      <c r="AAQ3" s="17"/>
      <c r="AAR3" s="17"/>
      <c r="AAS3" s="17"/>
      <c r="AAT3" s="17"/>
      <c r="AAU3" s="17"/>
      <c r="AAV3" s="17"/>
      <c r="AAW3" s="17"/>
      <c r="AAX3" s="17"/>
      <c r="AAY3" s="17"/>
      <c r="AAZ3" s="17"/>
      <c r="ABA3" s="17"/>
      <c r="ABB3" s="17"/>
      <c r="ABC3" s="17"/>
      <c r="ABD3" s="17"/>
      <c r="ABE3" s="17"/>
      <c r="ABF3" s="17"/>
      <c r="ABG3" s="17"/>
      <c r="ABH3" s="17"/>
      <c r="ABI3" s="17"/>
      <c r="ABJ3" s="17"/>
      <c r="ABK3" s="17"/>
      <c r="ABL3" s="17"/>
      <c r="ABM3" s="17"/>
      <c r="ABN3" s="17"/>
      <c r="ABO3" s="17"/>
      <c r="ABP3" s="17"/>
      <c r="ABQ3" s="17"/>
      <c r="ABR3" s="17"/>
      <c r="ABS3" s="17"/>
      <c r="ABT3" s="17"/>
      <c r="ABU3" s="17"/>
      <c r="ABV3" s="17"/>
      <c r="ABW3" s="17"/>
      <c r="ABX3" s="17"/>
      <c r="ABY3" s="17"/>
      <c r="ABZ3" s="17"/>
      <c r="ACA3" s="17"/>
      <c r="ACB3" s="17"/>
      <c r="ACC3" s="17"/>
      <c r="ACD3" s="17"/>
      <c r="ACE3" s="17"/>
      <c r="ACF3" s="17"/>
      <c r="ACG3" s="17"/>
      <c r="ACH3" s="17"/>
      <c r="ACI3" s="17"/>
      <c r="ACJ3" s="17"/>
      <c r="ACK3" s="17"/>
      <c r="ACL3" s="17"/>
      <c r="ACM3" s="17"/>
      <c r="ACN3" s="17"/>
      <c r="ACO3" s="17"/>
      <c r="ACP3" s="17"/>
      <c r="ACQ3" s="17"/>
      <c r="ACR3" s="17"/>
      <c r="ACS3" s="17"/>
      <c r="ACT3" s="17"/>
      <c r="ACU3" s="17"/>
      <c r="ACV3" s="17"/>
      <c r="ACW3" s="17"/>
      <c r="ACX3" s="17"/>
      <c r="ACY3" s="17"/>
      <c r="ACZ3" s="17"/>
      <c r="ADA3" s="17"/>
      <c r="ADB3" s="17"/>
      <c r="ADC3" s="17"/>
      <c r="ADD3" s="17"/>
      <c r="ADE3" s="17"/>
      <c r="ADF3" s="17"/>
      <c r="ADG3" s="17"/>
      <c r="ADH3" s="17"/>
      <c r="ADI3" s="17"/>
      <c r="ADJ3" s="17"/>
      <c r="ADK3" s="17"/>
      <c r="ADL3" s="17"/>
      <c r="ADM3" s="17"/>
      <c r="ADN3" s="17"/>
      <c r="ADO3" s="17"/>
      <c r="ADP3" s="17"/>
      <c r="ADQ3" s="17"/>
      <c r="ADR3" s="17"/>
      <c r="ADS3" s="17"/>
      <c r="ADT3" s="17"/>
      <c r="ADU3" s="17"/>
      <c r="ADV3" s="17"/>
      <c r="ADW3" s="17"/>
      <c r="ADX3" s="17"/>
      <c r="ADY3" s="17"/>
      <c r="ADZ3" s="17"/>
      <c r="AEA3" s="17"/>
      <c r="AEB3" s="17"/>
      <c r="AEC3" s="17"/>
      <c r="AED3" s="17"/>
      <c r="AEE3" s="17"/>
      <c r="AEF3" s="17"/>
      <c r="AEG3" s="17"/>
      <c r="AEH3" s="17"/>
      <c r="AEI3" s="17"/>
      <c r="AEJ3" s="17"/>
      <c r="AEK3" s="17"/>
      <c r="AEL3" s="17"/>
      <c r="AEM3" s="17"/>
      <c r="AEN3" s="17"/>
      <c r="AEO3" s="17"/>
      <c r="AEP3" s="17"/>
      <c r="AEQ3" s="17"/>
      <c r="AER3" s="17"/>
      <c r="AES3" s="17"/>
      <c r="AET3" s="17"/>
      <c r="AEU3" s="17"/>
      <c r="AEV3" s="17"/>
      <c r="AEW3" s="17"/>
      <c r="AEX3" s="17"/>
      <c r="AEY3" s="17"/>
      <c r="AEZ3" s="17"/>
      <c r="AFA3" s="17"/>
      <c r="AFB3" s="17"/>
      <c r="AFC3" s="17"/>
      <c r="AFD3" s="17"/>
      <c r="AFE3" s="17"/>
      <c r="AFF3" s="17"/>
      <c r="AFG3" s="17"/>
      <c r="AFH3" s="17"/>
      <c r="AFI3" s="17"/>
      <c r="AFJ3" s="17"/>
      <c r="AFK3" s="17"/>
      <c r="AFL3" s="17"/>
      <c r="AFM3" s="17"/>
      <c r="AFN3" s="17"/>
      <c r="AFO3" s="17"/>
      <c r="AFP3" s="17"/>
      <c r="AFQ3" s="17"/>
      <c r="AFR3" s="17"/>
      <c r="AFS3" s="17"/>
      <c r="AFT3" s="17"/>
      <c r="AFU3" s="17"/>
      <c r="AFV3" s="17"/>
      <c r="AFW3" s="17"/>
      <c r="AFX3" s="17"/>
      <c r="AFY3" s="17"/>
      <c r="AFZ3" s="17"/>
      <c r="AGA3" s="17"/>
      <c r="AGB3" s="17"/>
      <c r="AGC3" s="17"/>
      <c r="AGD3" s="17"/>
      <c r="AGE3" s="17"/>
      <c r="AGF3" s="17"/>
      <c r="AGG3" s="17"/>
      <c r="AGH3" s="17"/>
      <c r="AGI3" s="17"/>
      <c r="AGJ3" s="17"/>
      <c r="AGK3" s="17"/>
      <c r="AGL3" s="17"/>
      <c r="AGM3" s="17"/>
      <c r="AGN3" s="17"/>
      <c r="AGO3" s="17"/>
      <c r="AGP3" s="17"/>
      <c r="AGQ3" s="17"/>
      <c r="AGR3" s="17"/>
      <c r="AGS3" s="17"/>
      <c r="AGT3" s="17"/>
      <c r="AGU3" s="17"/>
      <c r="AGV3" s="17"/>
      <c r="AGW3" s="17"/>
      <c r="AGX3" s="17"/>
      <c r="AGY3" s="17"/>
      <c r="AGZ3" s="17"/>
      <c r="AHA3" s="17"/>
      <c r="AHB3" s="17"/>
      <c r="AHC3" s="17"/>
      <c r="AHD3" s="17"/>
      <c r="AHE3" s="17"/>
      <c r="AHF3" s="17"/>
      <c r="AHG3" s="17"/>
      <c r="AHH3" s="17"/>
      <c r="AHI3" s="17"/>
      <c r="AHJ3" s="17"/>
      <c r="AHK3" s="17"/>
      <c r="AHL3" s="17"/>
      <c r="AHM3" s="17"/>
      <c r="AHN3" s="17"/>
      <c r="AHO3" s="17"/>
      <c r="AHP3" s="17"/>
      <c r="AHQ3" s="17"/>
      <c r="AHR3" s="17"/>
      <c r="AHS3" s="17"/>
      <c r="AHT3" s="17"/>
      <c r="AHU3" s="17"/>
      <c r="AHV3" s="17"/>
      <c r="AHW3" s="17"/>
      <c r="AHX3" s="17"/>
      <c r="AHY3" s="17"/>
      <c r="AHZ3" s="17"/>
      <c r="AIA3" s="17"/>
      <c r="AIB3" s="17"/>
      <c r="AIC3" s="17"/>
      <c r="AID3" s="17"/>
      <c r="AIE3" s="17"/>
      <c r="AIF3" s="17"/>
      <c r="AIG3" s="17"/>
      <c r="AIH3" s="17"/>
      <c r="AII3" s="17"/>
      <c r="AIJ3" s="17"/>
      <c r="AIK3" s="17"/>
      <c r="AIL3" s="17"/>
      <c r="AIM3" s="17"/>
      <c r="AIN3" s="17"/>
      <c r="AIO3" s="17"/>
      <c r="AIP3" s="17"/>
      <c r="AIQ3" s="17"/>
      <c r="AIR3" s="17"/>
      <c r="AIS3" s="17"/>
      <c r="AIT3" s="17"/>
      <c r="AIU3" s="17"/>
      <c r="AIV3" s="17"/>
      <c r="AIW3" s="17"/>
      <c r="AIX3" s="17"/>
      <c r="AIY3" s="17"/>
      <c r="AIZ3" s="17"/>
      <c r="AJA3" s="17"/>
      <c r="AJB3" s="17"/>
      <c r="AJC3" s="17"/>
      <c r="AJD3" s="17"/>
      <c r="AJE3" s="17"/>
      <c r="AJF3" s="17"/>
      <c r="AJG3" s="17"/>
      <c r="AJH3" s="17"/>
      <c r="AJI3" s="17"/>
      <c r="AJJ3" s="17"/>
      <c r="AJK3" s="17"/>
      <c r="AJL3" s="17"/>
      <c r="AJM3" s="17"/>
      <c r="AJN3" s="17"/>
      <c r="AJO3" s="17"/>
      <c r="AJP3" s="17"/>
      <c r="AJQ3" s="17"/>
      <c r="AJR3" s="17"/>
      <c r="AJS3" s="17"/>
      <c r="AJT3" s="17"/>
      <c r="AJU3" s="17"/>
      <c r="AJV3" s="17"/>
      <c r="AJW3" s="17"/>
      <c r="AJX3" s="17"/>
      <c r="AJY3" s="17"/>
      <c r="AJZ3" s="17"/>
      <c r="AKA3" s="17"/>
      <c r="AKB3" s="17"/>
      <c r="AKC3" s="17"/>
      <c r="AKD3" s="17"/>
      <c r="AKE3" s="17"/>
      <c r="AKF3" s="17"/>
      <c r="AKG3" s="17"/>
      <c r="AKH3" s="17"/>
      <c r="AKI3" s="17"/>
      <c r="AKJ3" s="17"/>
      <c r="AKK3" s="17"/>
      <c r="AKL3" s="17"/>
      <c r="AKM3" s="17"/>
      <c r="AKN3" s="17"/>
      <c r="AKO3" s="17"/>
      <c r="AKP3" s="17"/>
      <c r="AKQ3" s="17"/>
      <c r="AKR3" s="17"/>
      <c r="AKS3" s="17"/>
      <c r="AKT3" s="17"/>
      <c r="AKU3" s="17"/>
      <c r="AKV3" s="17"/>
      <c r="AKW3" s="17"/>
      <c r="AKX3" s="17"/>
      <c r="AKY3" s="17"/>
      <c r="AKZ3" s="17"/>
      <c r="ALA3" s="17"/>
      <c r="ALB3" s="17"/>
      <c r="ALC3" s="17"/>
      <c r="ALD3" s="17"/>
      <c r="ALE3" s="17"/>
      <c r="ALF3" s="17"/>
      <c r="ALG3" s="17"/>
      <c r="ALH3" s="17"/>
      <c r="ALI3" s="17"/>
      <c r="ALJ3" s="17"/>
      <c r="ALK3" s="17"/>
      <c r="ALL3" s="17"/>
      <c r="ALM3" s="17"/>
      <c r="ALN3" s="17"/>
      <c r="ALO3" s="17"/>
      <c r="ALP3" s="17"/>
      <c r="ALQ3" s="17"/>
      <c r="ALR3" s="17"/>
      <c r="ALS3" s="17"/>
      <c r="ALT3" s="17"/>
      <c r="ALU3" s="17"/>
      <c r="ALV3" s="17"/>
      <c r="ALW3" s="17"/>
      <c r="ALX3" s="17"/>
      <c r="ALY3" s="17"/>
      <c r="ALZ3" s="17"/>
      <c r="AMA3" s="17"/>
      <c r="AMB3" s="17"/>
      <c r="AMC3" s="17"/>
      <c r="AMD3" s="17"/>
      <c r="AME3" s="17"/>
      <c r="AMF3" s="17"/>
      <c r="AMG3" s="17"/>
      <c r="AMH3" s="17"/>
      <c r="AMI3" s="17"/>
      <c r="AMJ3" s="17"/>
      <c r="AMK3" s="17"/>
      <c r="AML3" s="17"/>
      <c r="AMM3" s="17"/>
      <c r="AMN3" s="17"/>
      <c r="AMO3" s="17"/>
      <c r="AMP3" s="17"/>
      <c r="AMQ3" s="17"/>
      <c r="AMR3" s="17"/>
      <c r="AMS3" s="17"/>
      <c r="AMT3" s="17"/>
      <c r="AMU3" s="17"/>
      <c r="AMV3" s="17"/>
      <c r="AMW3" s="17"/>
      <c r="AMX3" s="17"/>
      <c r="AMY3" s="17"/>
      <c r="AMZ3" s="17"/>
      <c r="ANA3" s="17"/>
      <c r="ANB3" s="17"/>
      <c r="ANC3" s="17"/>
      <c r="AND3" s="17"/>
      <c r="ANE3" s="17"/>
      <c r="ANF3" s="17"/>
      <c r="ANG3" s="17"/>
      <c r="ANH3" s="17"/>
      <c r="ANI3" s="17"/>
      <c r="ANJ3" s="17"/>
      <c r="ANK3" s="17"/>
      <c r="ANL3" s="17"/>
      <c r="ANM3" s="17"/>
      <c r="ANN3" s="17"/>
      <c r="ANO3" s="17"/>
      <c r="ANP3" s="17"/>
      <c r="ANQ3" s="17"/>
      <c r="ANR3" s="17"/>
      <c r="ANS3" s="17"/>
      <c r="ANT3" s="17"/>
      <c r="ANU3" s="17"/>
      <c r="ANV3" s="17"/>
      <c r="ANW3" s="17"/>
      <c r="ANX3" s="17"/>
      <c r="ANY3" s="17"/>
      <c r="ANZ3" s="17"/>
      <c r="AOA3" s="17"/>
      <c r="AOB3" s="17"/>
      <c r="AOC3" s="17"/>
      <c r="AOD3" s="17"/>
      <c r="AOE3" s="17"/>
      <c r="AOF3" s="17"/>
      <c r="AOG3" s="17"/>
      <c r="AOH3" s="17"/>
      <c r="AOI3" s="17"/>
      <c r="AOJ3" s="17"/>
      <c r="AOK3" s="17"/>
      <c r="AOL3" s="17"/>
      <c r="AOM3" s="17"/>
      <c r="AON3" s="17"/>
      <c r="AOO3" s="17"/>
      <c r="AOP3" s="17"/>
      <c r="AOQ3" s="17"/>
      <c r="AOR3" s="17"/>
      <c r="AOS3" s="17"/>
      <c r="AOT3" s="17"/>
      <c r="AOU3" s="17"/>
      <c r="AOV3" s="17"/>
      <c r="AOW3" s="17"/>
      <c r="AOX3" s="17"/>
      <c r="AOY3" s="17"/>
      <c r="AOZ3" s="17"/>
      <c r="APA3" s="17"/>
      <c r="APB3" s="17"/>
      <c r="APC3" s="17"/>
      <c r="APD3" s="17"/>
      <c r="APE3" s="17"/>
      <c r="APF3" s="17"/>
      <c r="APG3" s="17"/>
      <c r="APH3" s="17"/>
      <c r="API3" s="17"/>
      <c r="APJ3" s="17"/>
      <c r="APK3" s="17"/>
      <c r="APL3" s="17"/>
      <c r="APM3" s="17"/>
      <c r="APN3" s="17"/>
      <c r="APO3" s="17"/>
      <c r="APP3" s="17"/>
      <c r="APQ3" s="17"/>
      <c r="APR3" s="17"/>
      <c r="APS3" s="17"/>
      <c r="APT3" s="17"/>
      <c r="APU3" s="17"/>
      <c r="APV3" s="17"/>
      <c r="APW3" s="17"/>
      <c r="APX3" s="17"/>
      <c r="APY3" s="17"/>
      <c r="APZ3" s="17"/>
      <c r="AQA3" s="17"/>
      <c r="AQB3" s="17"/>
      <c r="AQC3" s="17"/>
      <c r="AQD3" s="17"/>
      <c r="AQE3" s="17"/>
      <c r="AQF3" s="17"/>
      <c r="AQG3" s="17"/>
      <c r="AQH3" s="17"/>
      <c r="AQI3" s="17"/>
      <c r="AQJ3" s="17"/>
      <c r="AQK3" s="17"/>
      <c r="AQL3" s="17"/>
      <c r="AQM3" s="17"/>
      <c r="AQN3" s="17"/>
      <c r="AQO3" s="17"/>
      <c r="AQP3" s="17"/>
      <c r="AQQ3" s="17"/>
      <c r="AQR3" s="17"/>
      <c r="AQS3" s="17"/>
      <c r="AQT3" s="17"/>
      <c r="AQU3" s="17"/>
      <c r="AQV3" s="17"/>
      <c r="AQW3" s="17"/>
      <c r="AQX3" s="17"/>
      <c r="AQY3" s="17"/>
      <c r="AQZ3" s="17"/>
      <c r="ARA3" s="17"/>
      <c r="ARB3" s="17"/>
      <c r="ARC3" s="17"/>
      <c r="ARD3" s="17"/>
      <c r="ARE3" s="17"/>
      <c r="ARF3" s="17"/>
      <c r="ARG3" s="17"/>
      <c r="ARH3" s="17"/>
      <c r="ARI3" s="17"/>
      <c r="ARJ3" s="17"/>
      <c r="ARK3" s="17"/>
      <c r="ARL3" s="17"/>
      <c r="ARM3" s="17"/>
      <c r="ARN3" s="17"/>
      <c r="ARO3" s="17"/>
      <c r="ARP3" s="17"/>
      <c r="ARQ3" s="17"/>
      <c r="ARR3" s="17"/>
      <c r="ARS3" s="17"/>
      <c r="ART3" s="17"/>
      <c r="ARU3" s="17"/>
      <c r="ARV3" s="17"/>
      <c r="ARW3" s="17"/>
      <c r="ARX3" s="17"/>
      <c r="ARY3" s="17"/>
      <c r="ARZ3" s="17"/>
      <c r="ASA3" s="17"/>
      <c r="ASB3" s="17"/>
      <c r="ASC3" s="17"/>
      <c r="ASD3" s="17"/>
      <c r="ASE3" s="17"/>
      <c r="ASF3" s="17"/>
      <c r="ASG3" s="17"/>
      <c r="ASH3" s="17"/>
      <c r="ASI3" s="17"/>
      <c r="ASJ3" s="17"/>
      <c r="ASK3" s="17"/>
      <c r="ASL3" s="17"/>
      <c r="ASM3" s="17"/>
      <c r="ASN3" s="17"/>
      <c r="ASO3" s="17"/>
      <c r="ASP3" s="17"/>
      <c r="ASQ3" s="17"/>
      <c r="ASR3" s="17"/>
      <c r="ASS3" s="17"/>
      <c r="AST3" s="17"/>
      <c r="ASU3" s="17"/>
      <c r="ASV3" s="17"/>
      <c r="ASW3" s="17"/>
      <c r="ASX3" s="17"/>
      <c r="ASY3" s="17"/>
      <c r="ASZ3" s="17"/>
      <c r="ATA3" s="17"/>
      <c r="ATB3" s="17"/>
      <c r="ATC3" s="17"/>
      <c r="ATD3" s="17"/>
      <c r="ATE3" s="17"/>
      <c r="ATF3" s="17"/>
      <c r="ATG3" s="17"/>
      <c r="ATH3" s="17"/>
      <c r="ATI3" s="17"/>
      <c r="ATJ3" s="17"/>
      <c r="ATK3" s="17"/>
      <c r="ATL3" s="17"/>
      <c r="ATM3" s="17"/>
      <c r="ATN3" s="17"/>
      <c r="ATO3" s="17"/>
      <c r="ATP3" s="17"/>
      <c r="ATQ3" s="17"/>
      <c r="ATR3" s="17"/>
      <c r="ATS3" s="17"/>
      <c r="ATT3" s="17"/>
      <c r="ATU3" s="17"/>
      <c r="ATV3" s="17"/>
      <c r="ATW3" s="17"/>
      <c r="ATX3" s="17"/>
      <c r="ATY3" s="17"/>
      <c r="ATZ3" s="17"/>
      <c r="AUA3" s="17"/>
      <c r="AUB3" s="17"/>
      <c r="AUC3" s="17"/>
      <c r="AUD3" s="17"/>
      <c r="AUE3" s="17"/>
      <c r="AUF3" s="17"/>
      <c r="AUG3" s="17"/>
      <c r="AUH3" s="17"/>
      <c r="AUI3" s="17"/>
      <c r="AUJ3" s="17"/>
      <c r="AUK3" s="17"/>
      <c r="AUL3" s="17"/>
      <c r="AUM3" s="17"/>
      <c r="AUN3" s="17"/>
      <c r="AUO3" s="17"/>
      <c r="AUP3" s="17"/>
      <c r="AUQ3" s="17"/>
      <c r="AUR3" s="17"/>
      <c r="AUS3" s="17"/>
      <c r="AUT3" s="17"/>
      <c r="AUU3" s="17"/>
      <c r="AUV3" s="17"/>
      <c r="AUW3" s="17"/>
      <c r="AUX3" s="17"/>
      <c r="AUY3" s="17"/>
      <c r="AUZ3" s="17"/>
      <c r="AVA3" s="17"/>
      <c r="AVB3" s="17"/>
      <c r="AVC3" s="17"/>
      <c r="AVD3" s="17"/>
      <c r="AVE3" s="17"/>
      <c r="AVF3" s="17"/>
      <c r="AVG3" s="17"/>
      <c r="AVH3" s="17"/>
      <c r="AVI3" s="17"/>
      <c r="AVJ3" s="17"/>
      <c r="AVK3" s="17"/>
      <c r="AVL3" s="17"/>
      <c r="AVM3" s="17"/>
      <c r="AVN3" s="17"/>
      <c r="AVO3" s="17"/>
      <c r="AVP3" s="17"/>
      <c r="AVQ3" s="17"/>
      <c r="AVR3" s="17"/>
      <c r="AVS3" s="17"/>
      <c r="AVT3" s="17"/>
      <c r="AVU3" s="17"/>
      <c r="AVV3" s="17"/>
      <c r="AVW3" s="17"/>
      <c r="AVX3" s="17"/>
      <c r="AVY3" s="17"/>
      <c r="AVZ3" s="17"/>
      <c r="AWA3" s="17"/>
      <c r="AWB3" s="17"/>
      <c r="AWC3" s="17"/>
      <c r="AWD3" s="17"/>
      <c r="AWE3" s="17"/>
      <c r="AWF3" s="17"/>
      <c r="AWG3" s="17"/>
      <c r="AWH3" s="17"/>
      <c r="AWI3" s="17"/>
      <c r="AWJ3" s="17"/>
      <c r="AWK3" s="17"/>
      <c r="AWL3" s="17"/>
      <c r="AWM3" s="17"/>
      <c r="AWN3" s="17"/>
      <c r="AWO3" s="17"/>
      <c r="AWP3" s="17"/>
      <c r="AWQ3" s="17"/>
      <c r="AWR3" s="17"/>
      <c r="AWS3" s="17"/>
      <c r="AWT3" s="17"/>
      <c r="AWU3" s="17"/>
      <c r="AWV3" s="17"/>
      <c r="AWW3" s="17"/>
      <c r="AWX3" s="17"/>
      <c r="AWY3" s="17"/>
      <c r="AWZ3" s="17"/>
      <c r="AXA3" s="17"/>
      <c r="AXB3" s="17"/>
      <c r="AXC3" s="17"/>
      <c r="AXD3" s="17"/>
      <c r="AXE3" s="17"/>
      <c r="AXF3" s="17"/>
      <c r="AXG3" s="17"/>
      <c r="AXH3" s="17"/>
      <c r="AXI3" s="17"/>
      <c r="AXJ3" s="17"/>
      <c r="AXK3" s="17"/>
      <c r="AXL3" s="17"/>
      <c r="AXM3" s="17"/>
      <c r="AXN3" s="17"/>
      <c r="AXO3" s="17"/>
      <c r="AXP3" s="17"/>
      <c r="AXQ3" s="17"/>
      <c r="AXR3" s="17"/>
      <c r="AXS3" s="17"/>
      <c r="AXT3" s="17"/>
      <c r="AXU3" s="17"/>
      <c r="AXV3" s="17"/>
      <c r="AXW3" s="17"/>
      <c r="AXX3" s="17"/>
      <c r="AXY3" s="17"/>
      <c r="AXZ3" s="17"/>
      <c r="AYA3" s="17"/>
      <c r="AYB3" s="17"/>
      <c r="AYC3" s="17"/>
      <c r="AYD3" s="17"/>
      <c r="AYE3" s="17"/>
      <c r="AYF3" s="17"/>
      <c r="AYG3" s="17"/>
      <c r="AYH3" s="17"/>
      <c r="AYI3" s="17"/>
      <c r="AYJ3" s="17"/>
      <c r="AYK3" s="17"/>
      <c r="AYL3" s="17"/>
      <c r="AYM3" s="17"/>
      <c r="AYN3" s="17"/>
      <c r="AYO3" s="17"/>
      <c r="AYP3" s="17"/>
      <c r="AYQ3" s="17"/>
      <c r="AYR3" s="17"/>
      <c r="AYS3" s="17"/>
      <c r="AYT3" s="17"/>
      <c r="AYU3" s="17"/>
      <c r="AYV3" s="17"/>
      <c r="AYW3" s="17"/>
      <c r="AYX3" s="17"/>
      <c r="AYY3" s="17"/>
      <c r="AYZ3" s="17"/>
      <c r="AZA3" s="17"/>
      <c r="AZB3" s="17"/>
      <c r="AZC3" s="17"/>
      <c r="AZD3" s="17"/>
      <c r="AZE3" s="17"/>
      <c r="AZF3" s="17"/>
      <c r="AZG3" s="17"/>
      <c r="AZH3" s="17"/>
      <c r="AZI3" s="17"/>
      <c r="AZJ3" s="17"/>
      <c r="AZK3" s="17"/>
      <c r="AZL3" s="17"/>
      <c r="AZM3" s="17"/>
      <c r="AZN3" s="17"/>
      <c r="AZO3" s="17"/>
      <c r="AZP3" s="17"/>
      <c r="AZQ3" s="17"/>
      <c r="AZR3" s="17"/>
      <c r="AZS3" s="17"/>
      <c r="AZT3" s="17"/>
      <c r="AZU3" s="17"/>
      <c r="AZV3" s="17"/>
      <c r="AZW3" s="17"/>
      <c r="AZX3" s="17"/>
      <c r="AZY3" s="17"/>
      <c r="AZZ3" s="17"/>
      <c r="BAA3" s="17"/>
      <c r="BAB3" s="17"/>
      <c r="BAC3" s="17"/>
      <c r="BAD3" s="17"/>
      <c r="BAE3" s="17"/>
      <c r="BAF3" s="17"/>
      <c r="BAG3" s="17"/>
      <c r="BAH3" s="17"/>
      <c r="BAI3" s="17"/>
      <c r="BAJ3" s="17"/>
      <c r="BAK3" s="17"/>
      <c r="BAL3" s="17"/>
      <c r="BAM3" s="17"/>
      <c r="BAN3" s="17"/>
      <c r="BAO3" s="17"/>
      <c r="BAP3" s="17"/>
      <c r="BAQ3" s="17"/>
      <c r="BAR3" s="17"/>
      <c r="BAS3" s="17"/>
      <c r="BAT3" s="17"/>
      <c r="BAU3" s="17"/>
      <c r="BAV3" s="17"/>
      <c r="BAW3" s="17"/>
      <c r="BAX3" s="17"/>
      <c r="BAY3" s="17"/>
      <c r="BAZ3" s="17"/>
      <c r="BBA3" s="17"/>
      <c r="BBB3" s="17"/>
      <c r="BBC3" s="17"/>
      <c r="BBD3" s="17"/>
      <c r="BBE3" s="17"/>
      <c r="BBF3" s="17"/>
      <c r="BBG3" s="17"/>
      <c r="BBH3" s="17"/>
      <c r="BBI3" s="17"/>
      <c r="BBJ3" s="17"/>
      <c r="BBK3" s="17"/>
      <c r="BBL3" s="17"/>
      <c r="BBM3" s="17"/>
      <c r="BBN3" s="17"/>
      <c r="BBO3" s="17"/>
      <c r="BBP3" s="17"/>
      <c r="BBQ3" s="17"/>
      <c r="BBR3" s="17"/>
      <c r="BBS3" s="17"/>
      <c r="BBT3" s="17"/>
      <c r="BBU3" s="17"/>
      <c r="BBV3" s="17"/>
      <c r="BBW3" s="17"/>
      <c r="BBX3" s="17"/>
      <c r="BBY3" s="17"/>
      <c r="BBZ3" s="17"/>
      <c r="BCA3" s="17"/>
      <c r="BCB3" s="17"/>
      <c r="BCC3" s="17"/>
      <c r="BCD3" s="17"/>
      <c r="BCE3" s="17"/>
      <c r="BCF3" s="17"/>
      <c r="BCG3" s="17"/>
      <c r="BCH3" s="17"/>
      <c r="BCI3" s="17"/>
      <c r="BCJ3" s="17"/>
      <c r="BCK3" s="17"/>
      <c r="BCL3" s="17"/>
      <c r="BCM3" s="17"/>
      <c r="BCN3" s="17"/>
      <c r="BCO3" s="17"/>
      <c r="BCP3" s="17"/>
      <c r="BCQ3" s="17"/>
      <c r="BCR3" s="17"/>
      <c r="BCS3" s="17"/>
      <c r="BCT3" s="17"/>
      <c r="BCU3" s="17"/>
      <c r="BCV3" s="17"/>
      <c r="BCW3" s="17"/>
      <c r="BCX3" s="17"/>
      <c r="BCY3" s="17"/>
      <c r="BCZ3" s="17"/>
      <c r="BDA3" s="17"/>
      <c r="BDB3" s="17"/>
      <c r="BDC3" s="17"/>
      <c r="BDD3" s="17"/>
      <c r="BDE3" s="17"/>
      <c r="BDF3" s="17"/>
      <c r="BDG3" s="17"/>
      <c r="BDH3" s="17"/>
      <c r="BDI3" s="17"/>
      <c r="BDJ3" s="17"/>
      <c r="BDK3" s="17"/>
      <c r="BDL3" s="17"/>
      <c r="BDM3" s="17"/>
      <c r="BDN3" s="17"/>
      <c r="BDO3" s="17"/>
      <c r="BDP3" s="17"/>
      <c r="BDQ3" s="17"/>
      <c r="BDR3" s="17"/>
      <c r="BDS3" s="17"/>
      <c r="BDT3" s="17"/>
      <c r="BDU3" s="17"/>
      <c r="BDV3" s="17"/>
      <c r="BDW3" s="17"/>
      <c r="BDX3" s="17"/>
      <c r="BDY3" s="17"/>
      <c r="BDZ3" s="17"/>
      <c r="BEA3" s="17"/>
      <c r="BEB3" s="17"/>
      <c r="BEC3" s="17"/>
      <c r="BED3" s="17"/>
      <c r="BEE3" s="17"/>
      <c r="BEF3" s="17"/>
      <c r="BEG3" s="17"/>
      <c r="BEH3" s="17"/>
      <c r="BEI3" s="17"/>
      <c r="BEJ3" s="17"/>
      <c r="BEK3" s="17"/>
      <c r="BEL3" s="17"/>
      <c r="BEM3" s="17"/>
      <c r="BEN3" s="17"/>
      <c r="BEO3" s="17"/>
      <c r="BEP3" s="17"/>
      <c r="BEQ3" s="17"/>
      <c r="BER3" s="17"/>
      <c r="BES3" s="17"/>
      <c r="BET3" s="17"/>
      <c r="BEU3" s="17"/>
      <c r="BEV3" s="17"/>
      <c r="BEW3" s="17"/>
      <c r="BEX3" s="17"/>
      <c r="BEY3" s="17"/>
      <c r="BEZ3" s="17"/>
      <c r="BFA3" s="17"/>
      <c r="BFB3" s="17"/>
      <c r="BFC3" s="17"/>
      <c r="BFD3" s="17"/>
      <c r="BFE3" s="17"/>
      <c r="BFF3" s="17"/>
      <c r="BFG3" s="17"/>
      <c r="BFH3" s="17"/>
      <c r="BFI3" s="17"/>
      <c r="BFJ3" s="17"/>
      <c r="BFK3" s="17"/>
      <c r="BFL3" s="17"/>
      <c r="BFM3" s="17"/>
      <c r="BFN3" s="17"/>
      <c r="BFO3" s="17"/>
      <c r="BFP3" s="17"/>
      <c r="BFQ3" s="17"/>
      <c r="BFR3" s="17"/>
      <c r="BFS3" s="17"/>
      <c r="BFT3" s="17"/>
      <c r="BFU3" s="17"/>
      <c r="BFV3" s="17"/>
      <c r="BFW3" s="17"/>
      <c r="BFX3" s="17"/>
      <c r="BFY3" s="17"/>
      <c r="BFZ3" s="17"/>
      <c r="BGA3" s="17"/>
      <c r="BGB3" s="17"/>
      <c r="BGC3" s="17"/>
      <c r="BGD3" s="17"/>
      <c r="BGE3" s="17"/>
      <c r="BGF3" s="17"/>
      <c r="BGG3" s="17"/>
      <c r="BGH3" s="17"/>
      <c r="BGI3" s="17"/>
      <c r="BGJ3" s="17"/>
      <c r="BGK3" s="17"/>
      <c r="BGL3" s="17"/>
      <c r="BGM3" s="17"/>
      <c r="BGN3" s="17"/>
      <c r="BGO3" s="17"/>
      <c r="BGP3" s="17"/>
      <c r="BGQ3" s="17"/>
      <c r="BGR3" s="17"/>
      <c r="BGS3" s="17"/>
      <c r="BGT3" s="17"/>
      <c r="BGU3" s="17"/>
      <c r="BGV3" s="17"/>
      <c r="BGW3" s="17"/>
      <c r="BGX3" s="17"/>
      <c r="BGY3" s="17"/>
      <c r="BGZ3" s="17"/>
      <c r="BHA3" s="17"/>
      <c r="BHB3" s="17"/>
      <c r="BHC3" s="17"/>
      <c r="BHD3" s="17"/>
      <c r="BHE3" s="17"/>
      <c r="BHF3" s="17"/>
      <c r="BHG3" s="17"/>
      <c r="BHH3" s="17"/>
      <c r="BHI3" s="17"/>
      <c r="BHJ3" s="17"/>
      <c r="BHK3" s="17"/>
      <c r="BHL3" s="17"/>
      <c r="BHM3" s="17"/>
      <c r="BHN3" s="17"/>
      <c r="BHO3" s="17"/>
      <c r="BHP3" s="17"/>
      <c r="BHQ3" s="17"/>
      <c r="BHR3" s="17"/>
      <c r="BHS3" s="17"/>
      <c r="BHT3" s="17"/>
      <c r="BHU3" s="17"/>
      <c r="BHV3" s="17"/>
      <c r="BHW3" s="17"/>
      <c r="BHX3" s="17"/>
      <c r="BHY3" s="17"/>
      <c r="BHZ3" s="17"/>
      <c r="BIA3" s="17"/>
      <c r="BIB3" s="17"/>
      <c r="BIC3" s="17"/>
      <c r="BID3" s="17"/>
      <c r="BIE3" s="17"/>
      <c r="BIF3" s="17"/>
      <c r="BIG3" s="17"/>
      <c r="BIH3" s="17"/>
      <c r="BII3" s="17"/>
      <c r="BIJ3" s="17"/>
      <c r="BIK3" s="17"/>
      <c r="BIL3" s="17"/>
      <c r="BIM3" s="17"/>
      <c r="BIN3" s="17"/>
      <c r="BIO3" s="17"/>
      <c r="BIP3" s="17"/>
      <c r="BIQ3" s="17"/>
      <c r="BIR3" s="17"/>
      <c r="BIS3" s="17"/>
      <c r="BIT3" s="17"/>
      <c r="BIU3" s="17"/>
      <c r="BIV3" s="17"/>
      <c r="BIW3" s="17"/>
      <c r="BIX3" s="17"/>
      <c r="BIY3" s="17"/>
      <c r="BIZ3" s="17"/>
      <c r="BJA3" s="17"/>
      <c r="BJB3" s="17"/>
      <c r="BJC3" s="17"/>
      <c r="BJD3" s="17"/>
      <c r="BJE3" s="17"/>
      <c r="BJF3" s="17"/>
      <c r="BJG3" s="17"/>
      <c r="BJH3" s="17"/>
      <c r="BJI3" s="17"/>
      <c r="BJJ3" s="17"/>
      <c r="BJK3" s="17"/>
      <c r="BJL3" s="17"/>
      <c r="BJM3" s="17"/>
      <c r="BJN3" s="17"/>
      <c r="BJO3" s="17"/>
      <c r="BJP3" s="17"/>
      <c r="BJQ3" s="17"/>
      <c r="BJR3" s="17"/>
      <c r="BJS3" s="17"/>
      <c r="BJT3" s="17"/>
      <c r="BJU3" s="17"/>
      <c r="BJV3" s="17"/>
      <c r="BJW3" s="17"/>
      <c r="BJX3" s="17"/>
      <c r="BJY3" s="17"/>
      <c r="BJZ3" s="17"/>
      <c r="BKA3" s="17"/>
      <c r="BKB3" s="17"/>
      <c r="BKC3" s="17"/>
      <c r="BKD3" s="17"/>
      <c r="BKE3" s="17"/>
      <c r="BKF3" s="17"/>
      <c r="BKG3" s="17"/>
      <c r="BKH3" s="17"/>
      <c r="BKI3" s="17"/>
      <c r="BKJ3" s="17"/>
      <c r="BKK3" s="17"/>
      <c r="BKL3" s="17"/>
      <c r="BKM3" s="17"/>
      <c r="BKN3" s="17"/>
      <c r="BKO3" s="17"/>
      <c r="BKP3" s="17"/>
      <c r="BKQ3" s="17"/>
      <c r="BKR3" s="17"/>
      <c r="BKS3" s="17"/>
      <c r="BKT3" s="17"/>
      <c r="BKU3" s="17"/>
      <c r="BKV3" s="17"/>
      <c r="BKW3" s="17"/>
      <c r="BKX3" s="17"/>
      <c r="BKY3" s="17"/>
      <c r="BKZ3" s="17"/>
      <c r="BLA3" s="17"/>
      <c r="BLB3" s="17"/>
      <c r="BLC3" s="17"/>
      <c r="BLD3" s="17"/>
      <c r="BLE3" s="17"/>
      <c r="BLF3" s="17"/>
      <c r="BLG3" s="17"/>
      <c r="BLH3" s="17"/>
      <c r="BLI3" s="17"/>
      <c r="BLJ3" s="17"/>
      <c r="BLK3" s="17"/>
      <c r="BLL3" s="17"/>
      <c r="BLM3" s="17"/>
      <c r="BLN3" s="17"/>
      <c r="BLO3" s="17"/>
      <c r="BLP3" s="17"/>
      <c r="BLQ3" s="17"/>
      <c r="BLR3" s="17"/>
      <c r="BLS3" s="17"/>
      <c r="BLT3" s="17"/>
      <c r="BLU3" s="17"/>
      <c r="BLV3" s="17"/>
      <c r="BLW3" s="17"/>
      <c r="BLX3" s="17"/>
      <c r="BLY3" s="17"/>
      <c r="BLZ3" s="17"/>
      <c r="BMA3" s="17"/>
      <c r="BMB3" s="17"/>
      <c r="BMC3" s="17"/>
      <c r="BMD3" s="17"/>
      <c r="BME3" s="17"/>
      <c r="BMF3" s="17"/>
      <c r="BMG3" s="17"/>
      <c r="BMH3" s="17"/>
      <c r="BMI3" s="17"/>
      <c r="BMJ3" s="17"/>
      <c r="BMK3" s="17"/>
      <c r="BML3" s="17"/>
      <c r="BMM3" s="17"/>
      <c r="BMN3" s="17"/>
      <c r="BMO3" s="17"/>
      <c r="BMP3" s="17"/>
      <c r="BMQ3" s="17"/>
      <c r="BMR3" s="17"/>
      <c r="BMS3" s="17"/>
      <c r="BMT3" s="17"/>
      <c r="BMU3" s="17"/>
      <c r="BMV3" s="17"/>
      <c r="BMW3" s="17"/>
      <c r="BMX3" s="17"/>
      <c r="BMY3" s="17"/>
      <c r="BMZ3" s="17"/>
      <c r="BNA3" s="17"/>
      <c r="BNB3" s="17"/>
      <c r="BNC3" s="17"/>
      <c r="BND3" s="17"/>
      <c r="BNE3" s="17"/>
      <c r="BNF3" s="17"/>
      <c r="BNG3" s="17"/>
      <c r="BNH3" s="17"/>
      <c r="BNI3" s="17"/>
      <c r="BNJ3" s="17"/>
      <c r="BNK3" s="17"/>
      <c r="BNL3" s="17"/>
      <c r="BNM3" s="17"/>
      <c r="BNN3" s="17"/>
      <c r="BNO3" s="17"/>
      <c r="BNP3" s="17"/>
      <c r="BNQ3" s="17"/>
      <c r="BNR3" s="17"/>
      <c r="BNS3" s="17"/>
      <c r="BNT3" s="17"/>
      <c r="BNU3" s="17"/>
      <c r="BNV3" s="17"/>
      <c r="BNW3" s="17"/>
      <c r="BNX3" s="17"/>
      <c r="BNY3" s="17"/>
      <c r="BNZ3" s="17"/>
      <c r="BOA3" s="17"/>
      <c r="BOB3" s="17"/>
      <c r="BOC3" s="17"/>
      <c r="BOD3" s="17"/>
      <c r="BOE3" s="17"/>
      <c r="BOF3" s="17"/>
      <c r="BOG3" s="17"/>
      <c r="BOH3" s="17"/>
      <c r="BOI3" s="17"/>
      <c r="BOJ3" s="17"/>
      <c r="BOK3" s="17"/>
      <c r="BOL3" s="17"/>
      <c r="BOM3" s="17"/>
      <c r="BON3" s="17"/>
      <c r="BOO3" s="17"/>
      <c r="BOP3" s="17"/>
      <c r="BOQ3" s="17"/>
      <c r="BOR3" s="17"/>
      <c r="BOS3" s="17"/>
      <c r="BOT3" s="17"/>
      <c r="BOU3" s="17"/>
      <c r="BOV3" s="17"/>
      <c r="BOW3" s="17"/>
      <c r="BOX3" s="17"/>
      <c r="BOY3" s="17"/>
      <c r="BOZ3" s="17"/>
      <c r="BPA3" s="17"/>
      <c r="BPB3" s="17"/>
      <c r="BPC3" s="17"/>
      <c r="BPD3" s="17"/>
      <c r="BPE3" s="17"/>
      <c r="BPF3" s="17"/>
      <c r="BPG3" s="17"/>
      <c r="BPH3" s="17"/>
      <c r="BPI3" s="17"/>
      <c r="BPJ3" s="17"/>
      <c r="BPK3" s="17"/>
      <c r="BPL3" s="17"/>
      <c r="BPM3" s="17"/>
      <c r="BPN3" s="17"/>
      <c r="BPO3" s="17"/>
      <c r="BPP3" s="17"/>
      <c r="BPQ3" s="17"/>
      <c r="BPR3" s="17"/>
      <c r="BPS3" s="17"/>
      <c r="BPT3" s="17"/>
      <c r="BPU3" s="17"/>
      <c r="BPV3" s="17"/>
      <c r="BPW3" s="17"/>
      <c r="BPX3" s="17"/>
      <c r="BPY3" s="17"/>
      <c r="BPZ3" s="17"/>
      <c r="BQA3" s="17"/>
      <c r="BQB3" s="17"/>
      <c r="BQC3" s="17"/>
      <c r="BQD3" s="17"/>
      <c r="BQE3" s="17"/>
      <c r="BQF3" s="17"/>
      <c r="BQG3" s="17"/>
      <c r="BQH3" s="17"/>
      <c r="BQI3" s="17"/>
      <c r="BQJ3" s="17"/>
      <c r="BQK3" s="17"/>
      <c r="BQL3" s="17"/>
      <c r="BQM3" s="17"/>
      <c r="BQN3" s="17"/>
      <c r="BQO3" s="17"/>
      <c r="BQP3" s="17"/>
      <c r="BQQ3" s="17"/>
      <c r="BQR3" s="17"/>
      <c r="BQS3" s="17"/>
      <c r="BQT3" s="17"/>
      <c r="BQU3" s="17"/>
      <c r="BQV3" s="17"/>
      <c r="BQW3" s="17"/>
      <c r="BQX3" s="17"/>
      <c r="BQY3" s="17"/>
      <c r="BQZ3" s="17"/>
      <c r="BRA3" s="17"/>
      <c r="BRB3" s="17"/>
      <c r="BRC3" s="17"/>
      <c r="BRD3" s="17"/>
      <c r="BRE3" s="17"/>
      <c r="BRF3" s="17"/>
      <c r="BRG3" s="17"/>
      <c r="BRH3" s="17"/>
      <c r="BRI3" s="17"/>
      <c r="BRJ3" s="17"/>
      <c r="BRK3" s="17"/>
      <c r="BRL3" s="17"/>
      <c r="BRM3" s="17"/>
      <c r="BRN3" s="17"/>
      <c r="BRO3" s="17"/>
      <c r="BRP3" s="17"/>
      <c r="BRQ3" s="17"/>
      <c r="BRR3" s="17"/>
      <c r="BRS3" s="17"/>
      <c r="BRT3" s="17"/>
      <c r="BRU3" s="17"/>
      <c r="BRV3" s="17"/>
      <c r="BRW3" s="17"/>
      <c r="BRX3" s="17"/>
      <c r="BRY3" s="17"/>
      <c r="BRZ3" s="17"/>
      <c r="BSA3" s="17"/>
      <c r="BSB3" s="17"/>
      <c r="BSC3" s="17"/>
      <c r="BSD3" s="17"/>
      <c r="BSE3" s="17"/>
      <c r="BSF3" s="17"/>
      <c r="BSG3" s="17"/>
      <c r="BSH3" s="17"/>
      <c r="BSI3" s="17"/>
      <c r="BSJ3" s="17"/>
      <c r="BSK3" s="17"/>
      <c r="BSL3" s="17"/>
      <c r="BSM3" s="17"/>
      <c r="BSN3" s="17"/>
      <c r="BSO3" s="17"/>
      <c r="BSP3" s="17"/>
      <c r="BSQ3" s="17"/>
      <c r="BSR3" s="17"/>
      <c r="BSS3" s="17"/>
      <c r="BST3" s="17"/>
      <c r="BSU3" s="17"/>
      <c r="BSV3" s="17"/>
      <c r="BSW3" s="17"/>
      <c r="BSX3" s="17"/>
      <c r="BSY3" s="17"/>
      <c r="BSZ3" s="17"/>
      <c r="BTA3" s="17"/>
      <c r="BTB3" s="17"/>
      <c r="BTC3" s="17"/>
      <c r="BTD3" s="17"/>
      <c r="BTE3" s="17"/>
      <c r="BTF3" s="17"/>
      <c r="BTG3" s="17"/>
      <c r="BTH3" s="17"/>
      <c r="BTI3" s="17"/>
      <c r="BTJ3" s="17"/>
      <c r="BTK3" s="17"/>
      <c r="BTL3" s="17"/>
      <c r="BTM3" s="17"/>
      <c r="BTN3" s="17"/>
      <c r="BTO3" s="17"/>
      <c r="BTP3" s="17"/>
      <c r="BTQ3" s="17"/>
      <c r="BTR3" s="17"/>
      <c r="BTS3" s="17"/>
      <c r="BTT3" s="17"/>
      <c r="BTU3" s="17"/>
      <c r="BTV3" s="17"/>
      <c r="BTW3" s="17"/>
      <c r="BTX3" s="17"/>
      <c r="BTY3" s="17"/>
      <c r="BTZ3" s="17"/>
      <c r="BUA3" s="17"/>
      <c r="BUB3" s="17"/>
      <c r="BUC3" s="17"/>
      <c r="BUD3" s="17"/>
      <c r="BUE3" s="17"/>
      <c r="BUF3" s="17"/>
      <c r="BUG3" s="17"/>
      <c r="BUH3" s="17"/>
      <c r="BUI3" s="17"/>
      <c r="BUJ3" s="17"/>
      <c r="BUK3" s="17"/>
      <c r="BUL3" s="17"/>
      <c r="BUM3" s="17"/>
      <c r="BUN3" s="17"/>
      <c r="BUO3" s="17"/>
      <c r="BUP3" s="17"/>
      <c r="BUQ3" s="17"/>
      <c r="BUR3" s="17"/>
      <c r="BUS3" s="17"/>
      <c r="BUT3" s="17"/>
      <c r="BUU3" s="17"/>
      <c r="BUV3" s="17"/>
      <c r="BUW3" s="17"/>
      <c r="BUX3" s="17"/>
      <c r="BUY3" s="17"/>
      <c r="BUZ3" s="17"/>
      <c r="BVA3" s="17"/>
      <c r="BVB3" s="17"/>
      <c r="BVC3" s="17"/>
      <c r="BVD3" s="17"/>
      <c r="BVE3" s="17"/>
      <c r="BVF3" s="17"/>
      <c r="BVG3" s="17"/>
      <c r="BVH3" s="17"/>
      <c r="BVI3" s="17"/>
      <c r="BVJ3" s="17"/>
      <c r="BVK3" s="17"/>
      <c r="BVL3" s="17"/>
      <c r="BVM3" s="17"/>
      <c r="BVN3" s="17"/>
      <c r="BVO3" s="17"/>
      <c r="BVP3" s="17"/>
      <c r="BVQ3" s="17"/>
      <c r="BVR3" s="17"/>
      <c r="BVS3" s="17"/>
      <c r="BVT3" s="17"/>
      <c r="BVU3" s="17"/>
      <c r="BVV3" s="17"/>
      <c r="BVW3" s="17"/>
      <c r="BVX3" s="17"/>
      <c r="BVY3" s="17"/>
      <c r="BVZ3" s="17"/>
      <c r="BWA3" s="17"/>
      <c r="BWB3" s="17"/>
      <c r="BWC3" s="17"/>
      <c r="BWD3" s="17"/>
      <c r="BWE3" s="17"/>
      <c r="BWF3" s="17"/>
      <c r="BWG3" s="17"/>
      <c r="BWH3" s="17"/>
      <c r="BWI3" s="17"/>
      <c r="BWJ3" s="17"/>
      <c r="BWK3" s="17"/>
      <c r="BWL3" s="17"/>
      <c r="BWM3" s="17"/>
      <c r="BWN3" s="17"/>
      <c r="BWO3" s="17"/>
      <c r="BWP3" s="17"/>
      <c r="BWQ3" s="17"/>
      <c r="BWR3" s="17"/>
      <c r="BWS3" s="17"/>
      <c r="BWT3" s="17"/>
      <c r="BWU3" s="17"/>
      <c r="BWV3" s="17"/>
      <c r="BWW3" s="17"/>
      <c r="BWX3" s="17"/>
      <c r="BWY3" s="17"/>
      <c r="BWZ3" s="17"/>
      <c r="BXA3" s="17"/>
      <c r="BXB3" s="17"/>
      <c r="BXC3" s="17"/>
      <c r="BXD3" s="17"/>
      <c r="BXE3" s="17"/>
      <c r="BXF3" s="17"/>
      <c r="BXG3" s="17"/>
      <c r="BXH3" s="17"/>
      <c r="BXI3" s="17"/>
      <c r="BXJ3" s="17"/>
      <c r="BXK3" s="17"/>
      <c r="BXL3" s="17"/>
      <c r="BXM3" s="17"/>
      <c r="BXN3" s="17"/>
      <c r="BXO3" s="17"/>
      <c r="BXP3" s="17"/>
      <c r="BXQ3" s="17"/>
      <c r="BXR3" s="17"/>
      <c r="BXS3" s="17"/>
      <c r="BXT3" s="17"/>
      <c r="BXU3" s="17"/>
      <c r="BXV3" s="17"/>
      <c r="BXW3" s="17"/>
      <c r="BXX3" s="17"/>
      <c r="BXY3" s="17"/>
      <c r="BXZ3" s="17"/>
      <c r="BYA3" s="17"/>
      <c r="BYB3" s="17"/>
      <c r="BYC3" s="17"/>
      <c r="BYD3" s="17"/>
      <c r="BYE3" s="17"/>
      <c r="BYF3" s="17"/>
      <c r="BYG3" s="17"/>
      <c r="BYH3" s="17"/>
      <c r="BYI3" s="17"/>
      <c r="BYJ3" s="17"/>
      <c r="BYK3" s="17"/>
      <c r="BYL3" s="17"/>
      <c r="BYM3" s="17"/>
      <c r="BYN3" s="17"/>
      <c r="BYO3" s="17"/>
      <c r="BYP3" s="17"/>
      <c r="BYQ3" s="17"/>
      <c r="BYR3" s="17"/>
      <c r="BYS3" s="17"/>
      <c r="BYT3" s="17"/>
      <c r="BYU3" s="17"/>
      <c r="BYV3" s="17"/>
      <c r="BYW3" s="17"/>
      <c r="BYX3" s="17"/>
      <c r="BYY3" s="17"/>
      <c r="BYZ3" s="17"/>
      <c r="BZA3" s="17"/>
      <c r="BZB3" s="17"/>
      <c r="BZC3" s="17"/>
      <c r="BZD3" s="17"/>
      <c r="BZE3" s="17"/>
      <c r="BZF3" s="17"/>
      <c r="BZG3" s="17"/>
      <c r="BZH3" s="17"/>
      <c r="BZI3" s="17"/>
      <c r="BZJ3" s="17"/>
      <c r="BZK3" s="17"/>
      <c r="BZL3" s="17"/>
      <c r="BZM3" s="17"/>
      <c r="BZN3" s="17"/>
      <c r="BZO3" s="17"/>
      <c r="BZP3" s="17"/>
      <c r="BZQ3" s="17"/>
      <c r="BZR3" s="17"/>
      <c r="BZS3" s="17"/>
      <c r="BZT3" s="17"/>
      <c r="BZU3" s="17"/>
      <c r="BZV3" s="17"/>
      <c r="BZW3" s="17"/>
      <c r="BZX3" s="17"/>
      <c r="BZY3" s="17"/>
      <c r="BZZ3" s="17"/>
      <c r="CAA3" s="17"/>
      <c r="CAB3" s="17"/>
      <c r="CAC3" s="17"/>
      <c r="CAD3" s="17"/>
      <c r="CAE3" s="17"/>
      <c r="CAF3" s="17"/>
      <c r="CAG3" s="17"/>
      <c r="CAH3" s="17"/>
      <c r="CAI3" s="17"/>
      <c r="CAJ3" s="17"/>
      <c r="CAK3" s="17"/>
      <c r="CAL3" s="17"/>
      <c r="CAM3" s="17"/>
      <c r="CAN3" s="17"/>
      <c r="CAO3" s="17"/>
      <c r="CAP3" s="17"/>
      <c r="CAQ3" s="17"/>
      <c r="CAR3" s="17"/>
      <c r="CAS3" s="17"/>
      <c r="CAT3" s="17"/>
      <c r="CAU3" s="17"/>
      <c r="CAV3" s="17"/>
      <c r="CAW3" s="17"/>
      <c r="CAX3" s="17"/>
      <c r="CAY3" s="17"/>
      <c r="CAZ3" s="17"/>
      <c r="CBA3" s="17"/>
      <c r="CBB3" s="17"/>
      <c r="CBC3" s="17"/>
      <c r="CBD3" s="17"/>
      <c r="CBE3" s="17"/>
      <c r="CBF3" s="17"/>
      <c r="CBG3" s="17"/>
      <c r="CBH3" s="17"/>
      <c r="CBI3" s="17"/>
      <c r="CBJ3" s="17"/>
      <c r="CBK3" s="17"/>
      <c r="CBL3" s="17"/>
      <c r="CBM3" s="17"/>
      <c r="CBN3" s="17"/>
      <c r="CBO3" s="17"/>
      <c r="CBP3" s="17"/>
      <c r="CBQ3" s="17"/>
      <c r="CBR3" s="17"/>
      <c r="CBS3" s="17"/>
      <c r="CBT3" s="17"/>
      <c r="CBU3" s="17"/>
      <c r="CBV3" s="17"/>
      <c r="CBW3" s="17"/>
      <c r="CBX3" s="17"/>
      <c r="CBY3" s="17"/>
      <c r="CBZ3" s="17"/>
      <c r="CCA3" s="17"/>
      <c r="CCB3" s="17"/>
      <c r="CCC3" s="17"/>
      <c r="CCD3" s="17"/>
      <c r="CCE3" s="17"/>
      <c r="CCF3" s="17"/>
      <c r="CCG3" s="17"/>
      <c r="CCH3" s="17"/>
      <c r="CCI3" s="17"/>
      <c r="CCJ3" s="17"/>
      <c r="CCK3" s="17"/>
      <c r="CCL3" s="17"/>
      <c r="CCM3" s="17"/>
      <c r="CCN3" s="17"/>
      <c r="CCO3" s="17"/>
      <c r="CCP3" s="17"/>
      <c r="CCQ3" s="17"/>
      <c r="CCR3" s="17"/>
      <c r="CCS3" s="17"/>
      <c r="CCT3" s="17"/>
      <c r="CCU3" s="17"/>
      <c r="CCV3" s="17"/>
      <c r="CCW3" s="17"/>
      <c r="CCX3" s="17"/>
      <c r="CCY3" s="17"/>
      <c r="CCZ3" s="17"/>
      <c r="CDA3" s="17"/>
      <c r="CDB3" s="17"/>
      <c r="CDC3" s="17"/>
      <c r="CDD3" s="17"/>
      <c r="CDE3" s="17"/>
      <c r="CDF3" s="17"/>
      <c r="CDG3" s="17"/>
      <c r="CDH3" s="17"/>
      <c r="CDI3" s="17"/>
      <c r="CDJ3" s="17"/>
      <c r="CDK3" s="17"/>
      <c r="CDL3" s="17"/>
      <c r="CDM3" s="17"/>
      <c r="CDN3" s="17"/>
      <c r="CDO3" s="17"/>
      <c r="CDP3" s="17"/>
      <c r="CDQ3" s="17"/>
      <c r="CDR3" s="17"/>
      <c r="CDS3" s="17"/>
      <c r="CDT3" s="17"/>
      <c r="CDU3" s="17"/>
      <c r="CDV3" s="17"/>
      <c r="CDW3" s="17"/>
      <c r="CDX3" s="17"/>
      <c r="CDY3" s="17"/>
      <c r="CDZ3" s="17"/>
      <c r="CEA3" s="17"/>
      <c r="CEB3" s="17"/>
      <c r="CEC3" s="17"/>
      <c r="CED3" s="17"/>
      <c r="CEE3" s="17"/>
      <c r="CEF3" s="17"/>
      <c r="CEG3" s="17"/>
      <c r="CEH3" s="17"/>
      <c r="CEI3" s="17"/>
      <c r="CEJ3" s="17"/>
      <c r="CEK3" s="17"/>
      <c r="CEL3" s="17"/>
      <c r="CEM3" s="17"/>
      <c r="CEN3" s="17"/>
      <c r="CEO3" s="17"/>
      <c r="CEP3" s="17"/>
      <c r="CEQ3" s="17"/>
      <c r="CER3" s="17"/>
      <c r="CES3" s="17"/>
      <c r="CET3" s="17"/>
      <c r="CEU3" s="17"/>
      <c r="CEV3" s="17"/>
      <c r="CEW3" s="17"/>
      <c r="CEX3" s="17"/>
      <c r="CEY3" s="17"/>
      <c r="CEZ3" s="17"/>
      <c r="CFA3" s="17"/>
      <c r="CFB3" s="17"/>
      <c r="CFC3" s="17"/>
      <c r="CFD3" s="17"/>
      <c r="CFE3" s="17"/>
      <c r="CFF3" s="17"/>
      <c r="CFG3" s="17"/>
      <c r="CFH3" s="17"/>
      <c r="CFI3" s="17"/>
      <c r="CFJ3" s="17"/>
      <c r="CFK3" s="17"/>
      <c r="CFL3" s="17"/>
      <c r="CFM3" s="17"/>
      <c r="CFN3" s="17"/>
      <c r="CFO3" s="17"/>
      <c r="CFP3" s="17"/>
      <c r="CFQ3" s="17"/>
      <c r="CFR3" s="17"/>
      <c r="CFS3" s="17"/>
      <c r="CFT3" s="17"/>
      <c r="CFU3" s="17"/>
      <c r="CFV3" s="17"/>
      <c r="CFW3" s="17"/>
      <c r="CFX3" s="17"/>
      <c r="CFY3" s="17"/>
      <c r="CFZ3" s="17"/>
      <c r="CGA3" s="17"/>
      <c r="CGB3" s="17"/>
      <c r="CGC3" s="17"/>
      <c r="CGD3" s="17"/>
      <c r="CGE3" s="17"/>
      <c r="CGF3" s="17"/>
      <c r="CGG3" s="17"/>
      <c r="CGH3" s="17"/>
      <c r="CGI3" s="17"/>
      <c r="CGJ3" s="17"/>
      <c r="CGK3" s="17"/>
      <c r="CGL3" s="17"/>
      <c r="CGM3" s="17"/>
      <c r="CGN3" s="17"/>
      <c r="CGO3" s="17"/>
      <c r="CGP3" s="17"/>
      <c r="CGQ3" s="17"/>
      <c r="CGR3" s="17"/>
      <c r="CGS3" s="17"/>
      <c r="CGT3" s="17"/>
      <c r="CGU3" s="17"/>
      <c r="CGV3" s="17"/>
      <c r="CGW3" s="17"/>
      <c r="CGX3" s="17"/>
      <c r="CGY3" s="17"/>
      <c r="CGZ3" s="17"/>
      <c r="CHA3" s="17"/>
      <c r="CHB3" s="17"/>
      <c r="CHC3" s="17"/>
      <c r="CHD3" s="17"/>
      <c r="CHE3" s="17"/>
      <c r="CHF3" s="17"/>
      <c r="CHG3" s="17"/>
      <c r="CHH3" s="17"/>
      <c r="CHI3" s="17"/>
      <c r="CHJ3" s="17"/>
      <c r="CHK3" s="17"/>
      <c r="CHL3" s="17"/>
      <c r="CHM3" s="17"/>
      <c r="CHN3" s="17"/>
      <c r="CHO3" s="17"/>
      <c r="CHP3" s="17"/>
      <c r="CHQ3" s="17"/>
      <c r="CHR3" s="17"/>
      <c r="CHS3" s="17"/>
      <c r="CHT3" s="17"/>
      <c r="CHU3" s="17"/>
      <c r="CHV3" s="17"/>
      <c r="CHW3" s="17"/>
      <c r="CHX3" s="17"/>
      <c r="CHY3" s="17"/>
      <c r="CHZ3" s="17"/>
      <c r="CIA3" s="17"/>
      <c r="CIB3" s="17"/>
      <c r="CIC3" s="17"/>
      <c r="CID3" s="17"/>
      <c r="CIE3" s="17"/>
      <c r="CIF3" s="17"/>
      <c r="CIG3" s="17"/>
      <c r="CIH3" s="17"/>
      <c r="CII3" s="17"/>
      <c r="CIJ3" s="17"/>
      <c r="CIK3" s="17"/>
      <c r="CIL3" s="17"/>
      <c r="CIM3" s="17"/>
      <c r="CIN3" s="17"/>
      <c r="CIO3" s="17"/>
      <c r="CIP3" s="17"/>
      <c r="CIQ3" s="17"/>
      <c r="CIR3" s="17"/>
      <c r="CIS3" s="17"/>
      <c r="CIT3" s="17"/>
      <c r="CIU3" s="17"/>
      <c r="CIV3" s="17"/>
      <c r="CIW3" s="17"/>
      <c r="CIX3" s="17"/>
      <c r="CIY3" s="17"/>
      <c r="CIZ3" s="17"/>
      <c r="CJA3" s="17"/>
      <c r="CJB3" s="17"/>
      <c r="CJC3" s="17"/>
      <c r="CJD3" s="17"/>
      <c r="CJE3" s="17"/>
      <c r="CJF3" s="17"/>
      <c r="CJG3" s="17"/>
      <c r="CJH3" s="17"/>
      <c r="CJI3" s="17"/>
      <c r="CJJ3" s="17"/>
      <c r="CJK3" s="17"/>
      <c r="CJL3" s="17"/>
      <c r="CJM3" s="17"/>
      <c r="CJN3" s="17"/>
      <c r="CJO3" s="17"/>
      <c r="CJP3" s="17"/>
      <c r="CJQ3" s="17"/>
      <c r="CJR3" s="17"/>
      <c r="CJS3" s="17"/>
      <c r="CJT3" s="17"/>
      <c r="CJU3" s="17"/>
      <c r="CJV3" s="17"/>
      <c r="CJW3" s="17"/>
      <c r="CJX3" s="17"/>
      <c r="CJY3" s="17"/>
      <c r="CJZ3" s="17"/>
      <c r="CKA3" s="17"/>
      <c r="CKB3" s="17"/>
      <c r="CKC3" s="17"/>
      <c r="CKD3" s="17"/>
      <c r="CKE3" s="17"/>
      <c r="CKF3" s="17"/>
      <c r="CKG3" s="17"/>
      <c r="CKH3" s="17"/>
      <c r="CKI3" s="17"/>
      <c r="CKJ3" s="17"/>
      <c r="CKK3" s="17"/>
      <c r="CKL3" s="17"/>
      <c r="CKM3" s="17"/>
      <c r="CKN3" s="17"/>
      <c r="CKO3" s="17"/>
      <c r="CKP3" s="17"/>
      <c r="CKQ3" s="17"/>
      <c r="CKR3" s="17"/>
      <c r="CKS3" s="17"/>
      <c r="CKT3" s="17"/>
      <c r="CKU3" s="17"/>
      <c r="CKV3" s="17"/>
      <c r="CKW3" s="17"/>
      <c r="CKX3" s="17"/>
      <c r="CKY3" s="17"/>
      <c r="CKZ3" s="17"/>
      <c r="CLA3" s="17"/>
      <c r="CLB3" s="17"/>
      <c r="CLC3" s="17"/>
      <c r="CLD3" s="17"/>
      <c r="CLE3" s="17"/>
      <c r="CLF3" s="17"/>
      <c r="CLG3" s="17"/>
      <c r="CLH3" s="17"/>
      <c r="CLI3" s="17"/>
      <c r="CLJ3" s="17"/>
      <c r="CLK3" s="17"/>
      <c r="CLL3" s="17"/>
      <c r="CLM3" s="17"/>
      <c r="CLN3" s="17"/>
      <c r="CLO3" s="17"/>
      <c r="CLP3" s="17"/>
      <c r="CLQ3" s="17"/>
      <c r="CLR3" s="17"/>
      <c r="CLS3" s="17"/>
      <c r="CLT3" s="17"/>
      <c r="CLU3" s="17"/>
      <c r="CLV3" s="17"/>
      <c r="CLW3" s="17"/>
      <c r="CLX3" s="17"/>
      <c r="CLY3" s="17"/>
      <c r="CLZ3" s="17"/>
      <c r="CMA3" s="17"/>
      <c r="CMB3" s="17"/>
      <c r="CMC3" s="17"/>
      <c r="CMD3" s="17"/>
      <c r="CME3" s="17"/>
      <c r="CMF3" s="17"/>
      <c r="CMG3" s="17"/>
      <c r="CMH3" s="17"/>
      <c r="CMI3" s="17"/>
      <c r="CMJ3" s="17"/>
      <c r="CMK3" s="17"/>
      <c r="CML3" s="17"/>
      <c r="CMM3" s="17"/>
      <c r="CMN3" s="17"/>
      <c r="CMO3" s="17"/>
      <c r="CMP3" s="17"/>
      <c r="CMQ3" s="17"/>
      <c r="CMR3" s="17"/>
      <c r="CMS3" s="17"/>
      <c r="CMT3" s="17"/>
      <c r="CMU3" s="17"/>
      <c r="CMV3" s="17"/>
      <c r="CMW3" s="17"/>
      <c r="CMX3" s="17"/>
      <c r="CMY3" s="17"/>
      <c r="CMZ3" s="17"/>
      <c r="CNA3" s="17"/>
      <c r="CNB3" s="17"/>
      <c r="CNC3" s="17"/>
      <c r="CND3" s="17"/>
      <c r="CNE3" s="17"/>
      <c r="CNF3" s="17"/>
      <c r="CNG3" s="17"/>
      <c r="CNH3" s="17"/>
      <c r="CNI3" s="17"/>
      <c r="CNJ3" s="17"/>
      <c r="CNK3" s="17"/>
      <c r="CNL3" s="17"/>
      <c r="CNM3" s="17"/>
      <c r="CNN3" s="17"/>
      <c r="CNO3" s="17"/>
      <c r="CNP3" s="17"/>
      <c r="CNQ3" s="17"/>
      <c r="CNR3" s="17"/>
      <c r="CNS3" s="17"/>
      <c r="CNT3" s="17"/>
      <c r="CNU3" s="17"/>
      <c r="CNV3" s="17"/>
      <c r="CNW3" s="17"/>
      <c r="CNX3" s="17"/>
      <c r="CNY3" s="17"/>
      <c r="CNZ3" s="17"/>
      <c r="COA3" s="17"/>
      <c r="COB3" s="17"/>
      <c r="COC3" s="17"/>
      <c r="COD3" s="17"/>
      <c r="COE3" s="17"/>
      <c r="COF3" s="17"/>
      <c r="COG3" s="17"/>
      <c r="COH3" s="17"/>
      <c r="COI3" s="17"/>
      <c r="COJ3" s="17"/>
      <c r="COK3" s="17"/>
      <c r="COL3" s="17"/>
      <c r="COM3" s="17"/>
      <c r="CON3" s="17"/>
      <c r="COO3" s="17"/>
      <c r="COP3" s="17"/>
      <c r="COQ3" s="17"/>
      <c r="COR3" s="17"/>
      <c r="COS3" s="17"/>
      <c r="COT3" s="17"/>
      <c r="COU3" s="17"/>
      <c r="COV3" s="17"/>
      <c r="COW3" s="17"/>
      <c r="COX3" s="17"/>
      <c r="COY3" s="17"/>
      <c r="COZ3" s="17"/>
      <c r="CPA3" s="17"/>
      <c r="CPB3" s="17"/>
      <c r="CPC3" s="17"/>
      <c r="CPD3" s="17"/>
      <c r="CPE3" s="17"/>
      <c r="CPF3" s="17"/>
      <c r="CPG3" s="17"/>
      <c r="CPH3" s="17"/>
      <c r="CPI3" s="17"/>
      <c r="CPJ3" s="17"/>
      <c r="CPK3" s="17"/>
      <c r="CPL3" s="17"/>
      <c r="CPM3" s="17"/>
      <c r="CPN3" s="17"/>
      <c r="CPO3" s="17"/>
      <c r="CPP3" s="17"/>
      <c r="CPQ3" s="17"/>
      <c r="CPR3" s="17"/>
      <c r="CPS3" s="17"/>
      <c r="CPT3" s="17"/>
      <c r="CPU3" s="17"/>
      <c r="CPV3" s="17"/>
      <c r="CPW3" s="17"/>
      <c r="CPX3" s="17"/>
      <c r="CPY3" s="17"/>
      <c r="CPZ3" s="17"/>
      <c r="CQA3" s="17"/>
      <c r="CQB3" s="17"/>
      <c r="CQC3" s="17"/>
      <c r="CQD3" s="17"/>
      <c r="CQE3" s="17"/>
      <c r="CQF3" s="17"/>
      <c r="CQG3" s="17"/>
      <c r="CQH3" s="17"/>
      <c r="CQI3" s="17"/>
      <c r="CQJ3" s="17"/>
      <c r="CQK3" s="17"/>
      <c r="CQL3" s="17"/>
      <c r="CQM3" s="17"/>
      <c r="CQN3" s="17"/>
      <c r="CQO3" s="17"/>
      <c r="CQP3" s="17"/>
      <c r="CQQ3" s="17"/>
      <c r="CQR3" s="17"/>
      <c r="CQS3" s="17"/>
      <c r="CQT3" s="17"/>
      <c r="CQU3" s="17"/>
      <c r="CQV3" s="17"/>
      <c r="CQW3" s="17"/>
      <c r="CQX3" s="17"/>
      <c r="CQY3" s="17"/>
      <c r="CQZ3" s="17"/>
      <c r="CRA3" s="17"/>
      <c r="CRB3" s="17"/>
      <c r="CRC3" s="17"/>
      <c r="CRD3" s="17"/>
      <c r="CRE3" s="17"/>
      <c r="CRF3" s="17"/>
      <c r="CRG3" s="17"/>
      <c r="CRH3" s="17"/>
      <c r="CRI3" s="17"/>
      <c r="CRJ3" s="17"/>
      <c r="CRK3" s="17"/>
      <c r="CRL3" s="17"/>
      <c r="CRM3" s="17"/>
      <c r="CRN3" s="17"/>
      <c r="CRO3" s="17"/>
      <c r="CRP3" s="17"/>
      <c r="CRQ3" s="17"/>
      <c r="CRR3" s="17"/>
      <c r="CRS3" s="17"/>
      <c r="CRT3" s="17"/>
      <c r="CRU3" s="17"/>
      <c r="CRV3" s="17"/>
      <c r="CRW3" s="17"/>
      <c r="CRX3" s="17"/>
      <c r="CRY3" s="17"/>
      <c r="CRZ3" s="17"/>
      <c r="CSA3" s="17"/>
      <c r="CSB3" s="17"/>
      <c r="CSC3" s="17"/>
      <c r="CSD3" s="17"/>
      <c r="CSE3" s="17"/>
      <c r="CSF3" s="17"/>
      <c r="CSG3" s="17"/>
      <c r="CSH3" s="17"/>
      <c r="CSI3" s="17"/>
      <c r="CSJ3" s="17"/>
      <c r="CSK3" s="17"/>
      <c r="CSL3" s="17"/>
      <c r="CSM3" s="17"/>
      <c r="CSN3" s="17"/>
      <c r="CSO3" s="17"/>
      <c r="CSP3" s="17"/>
      <c r="CSQ3" s="17"/>
      <c r="CSR3" s="17"/>
      <c r="CSS3" s="17"/>
      <c r="CST3" s="17"/>
      <c r="CSU3" s="17"/>
      <c r="CSV3" s="17"/>
      <c r="CSW3" s="17"/>
      <c r="CSX3" s="17"/>
      <c r="CSY3" s="17"/>
      <c r="CSZ3" s="17"/>
      <c r="CTA3" s="17"/>
      <c r="CTB3" s="17"/>
      <c r="CTC3" s="17"/>
      <c r="CTD3" s="17"/>
      <c r="CTE3" s="17"/>
      <c r="CTF3" s="17"/>
      <c r="CTG3" s="17"/>
      <c r="CTH3" s="17"/>
      <c r="CTI3" s="17"/>
      <c r="CTJ3" s="17"/>
      <c r="CTK3" s="17"/>
      <c r="CTL3" s="17"/>
      <c r="CTM3" s="17"/>
      <c r="CTN3" s="17"/>
      <c r="CTO3" s="17"/>
      <c r="CTP3" s="17"/>
      <c r="CTQ3" s="17"/>
      <c r="CTR3" s="17"/>
      <c r="CTS3" s="17"/>
      <c r="CTT3" s="17"/>
      <c r="CTU3" s="17"/>
      <c r="CTV3" s="17"/>
      <c r="CTW3" s="17"/>
      <c r="CTX3" s="17"/>
      <c r="CTY3" s="17"/>
      <c r="CTZ3" s="17"/>
      <c r="CUA3" s="17"/>
      <c r="CUB3" s="17"/>
      <c r="CUC3" s="17"/>
      <c r="CUD3" s="17"/>
      <c r="CUE3" s="17"/>
      <c r="CUF3" s="17"/>
      <c r="CUG3" s="17"/>
      <c r="CUH3" s="17"/>
      <c r="CUI3" s="17"/>
      <c r="CUJ3" s="17"/>
      <c r="CUK3" s="17"/>
      <c r="CUL3" s="17"/>
      <c r="CUM3" s="17"/>
      <c r="CUN3" s="17"/>
      <c r="CUO3" s="17"/>
      <c r="CUP3" s="17"/>
      <c r="CUQ3" s="17"/>
      <c r="CUR3" s="17"/>
      <c r="CUS3" s="17"/>
      <c r="CUT3" s="17"/>
      <c r="CUU3" s="17"/>
      <c r="CUV3" s="17"/>
      <c r="CUW3" s="17"/>
      <c r="CUX3" s="17"/>
      <c r="CUY3" s="17"/>
      <c r="CUZ3" s="17"/>
      <c r="CVA3" s="17"/>
      <c r="CVB3" s="17"/>
      <c r="CVC3" s="17"/>
      <c r="CVD3" s="17"/>
      <c r="CVE3" s="17"/>
      <c r="CVF3" s="17"/>
      <c r="CVG3" s="17"/>
      <c r="CVH3" s="17"/>
      <c r="CVI3" s="17"/>
      <c r="CVJ3" s="17"/>
      <c r="CVK3" s="17"/>
      <c r="CVL3" s="17"/>
      <c r="CVM3" s="17"/>
      <c r="CVN3" s="17"/>
      <c r="CVO3" s="17"/>
      <c r="CVP3" s="17"/>
      <c r="CVQ3" s="17"/>
      <c r="CVR3" s="17"/>
      <c r="CVS3" s="17"/>
      <c r="CVT3" s="17"/>
      <c r="CVU3" s="17"/>
      <c r="CVV3" s="17"/>
      <c r="CVW3" s="17"/>
      <c r="CVX3" s="17"/>
      <c r="CVY3" s="17"/>
      <c r="CVZ3" s="17"/>
      <c r="CWA3" s="17"/>
      <c r="CWB3" s="17"/>
      <c r="CWC3" s="17"/>
      <c r="CWD3" s="17"/>
      <c r="CWE3" s="17"/>
      <c r="CWF3" s="17"/>
      <c r="CWG3" s="17"/>
      <c r="CWH3" s="17"/>
      <c r="CWI3" s="17"/>
      <c r="CWJ3" s="17"/>
      <c r="CWK3" s="17"/>
      <c r="CWL3" s="17"/>
      <c r="CWM3" s="17"/>
      <c r="CWN3" s="17"/>
      <c r="CWO3" s="17"/>
      <c r="CWP3" s="17"/>
      <c r="CWQ3" s="17"/>
      <c r="CWR3" s="17"/>
      <c r="CWS3" s="17"/>
      <c r="CWT3" s="17"/>
      <c r="CWU3" s="17"/>
      <c r="CWV3" s="17"/>
      <c r="CWW3" s="17"/>
      <c r="CWX3" s="17"/>
      <c r="CWY3" s="17"/>
      <c r="CWZ3" s="17"/>
      <c r="CXA3" s="17"/>
      <c r="CXB3" s="17"/>
      <c r="CXC3" s="17"/>
      <c r="CXD3" s="17"/>
      <c r="CXE3" s="17"/>
      <c r="CXF3" s="17"/>
      <c r="CXG3" s="17"/>
      <c r="CXH3" s="17"/>
      <c r="CXI3" s="17"/>
      <c r="CXJ3" s="17"/>
      <c r="CXK3" s="17"/>
      <c r="CXL3" s="17"/>
      <c r="CXM3" s="17"/>
      <c r="CXN3" s="17"/>
      <c r="CXO3" s="17"/>
      <c r="CXP3" s="17"/>
      <c r="CXQ3" s="17"/>
      <c r="CXR3" s="17"/>
      <c r="CXS3" s="17"/>
      <c r="CXT3" s="17"/>
      <c r="CXU3" s="17"/>
      <c r="CXV3" s="17"/>
      <c r="CXW3" s="17"/>
      <c r="CXX3" s="17"/>
      <c r="CXY3" s="17"/>
      <c r="CXZ3" s="17"/>
      <c r="CYA3" s="17"/>
      <c r="CYB3" s="17"/>
      <c r="CYC3" s="17"/>
      <c r="CYD3" s="17"/>
      <c r="CYE3" s="17"/>
      <c r="CYF3" s="17"/>
      <c r="CYG3" s="17"/>
      <c r="CYH3" s="17"/>
      <c r="CYI3" s="17"/>
      <c r="CYJ3" s="17"/>
      <c r="CYK3" s="17"/>
      <c r="CYL3" s="17"/>
      <c r="CYM3" s="17"/>
      <c r="CYN3" s="17"/>
      <c r="CYO3" s="17"/>
      <c r="CYP3" s="17"/>
      <c r="CYQ3" s="17"/>
      <c r="CYR3" s="17"/>
      <c r="CYS3" s="17"/>
      <c r="CYT3" s="17"/>
      <c r="CYU3" s="17"/>
      <c r="CYV3" s="17"/>
      <c r="CYW3" s="17"/>
      <c r="CYX3" s="17"/>
      <c r="CYY3" s="17"/>
      <c r="CYZ3" s="17"/>
      <c r="CZA3" s="17"/>
      <c r="CZB3" s="17"/>
      <c r="CZC3" s="17"/>
      <c r="CZD3" s="17"/>
      <c r="CZE3" s="17"/>
      <c r="CZF3" s="17"/>
      <c r="CZG3" s="17"/>
      <c r="CZH3" s="17"/>
      <c r="CZI3" s="17"/>
      <c r="CZJ3" s="17"/>
      <c r="CZK3" s="17"/>
      <c r="CZL3" s="17"/>
      <c r="CZM3" s="17"/>
      <c r="CZN3" s="17"/>
      <c r="CZO3" s="17"/>
      <c r="CZP3" s="17"/>
      <c r="CZQ3" s="17"/>
      <c r="CZR3" s="17"/>
      <c r="CZS3" s="17"/>
      <c r="CZT3" s="17"/>
      <c r="CZU3" s="17"/>
      <c r="CZV3" s="17"/>
      <c r="CZW3" s="17"/>
      <c r="CZX3" s="17"/>
      <c r="CZY3" s="17"/>
      <c r="CZZ3" s="17"/>
      <c r="DAA3" s="17"/>
      <c r="DAB3" s="17"/>
      <c r="DAC3" s="17"/>
      <c r="DAD3" s="17"/>
      <c r="DAE3" s="17"/>
      <c r="DAF3" s="17"/>
      <c r="DAG3" s="17"/>
      <c r="DAH3" s="17"/>
      <c r="DAI3" s="17"/>
      <c r="DAJ3" s="17"/>
      <c r="DAK3" s="17"/>
      <c r="DAL3" s="17"/>
      <c r="DAM3" s="17"/>
      <c r="DAN3" s="17"/>
      <c r="DAO3" s="17"/>
      <c r="DAP3" s="17"/>
      <c r="DAQ3" s="17"/>
      <c r="DAR3" s="17"/>
      <c r="DAS3" s="17"/>
      <c r="DAT3" s="17"/>
      <c r="DAU3" s="17"/>
      <c r="DAV3" s="17"/>
      <c r="DAW3" s="17"/>
      <c r="DAX3" s="17"/>
      <c r="DAY3" s="17"/>
      <c r="DAZ3" s="17"/>
      <c r="DBA3" s="17"/>
      <c r="DBB3" s="17"/>
      <c r="DBC3" s="17"/>
      <c r="DBD3" s="17"/>
      <c r="DBE3" s="17"/>
      <c r="DBF3" s="17"/>
      <c r="DBG3" s="17"/>
      <c r="DBH3" s="17"/>
      <c r="DBI3" s="17"/>
      <c r="DBJ3" s="17"/>
      <c r="DBK3" s="17"/>
      <c r="DBL3" s="17"/>
      <c r="DBM3" s="17"/>
      <c r="DBN3" s="17"/>
      <c r="DBO3" s="17"/>
      <c r="DBP3" s="17"/>
      <c r="DBQ3" s="17"/>
      <c r="DBR3" s="17"/>
      <c r="DBS3" s="17"/>
      <c r="DBT3" s="17"/>
      <c r="DBU3" s="17"/>
      <c r="DBV3" s="17"/>
      <c r="DBW3" s="17"/>
      <c r="DBX3" s="17"/>
      <c r="DBY3" s="17"/>
      <c r="DBZ3" s="17"/>
      <c r="DCA3" s="17"/>
      <c r="DCB3" s="17"/>
      <c r="DCC3" s="17"/>
      <c r="DCD3" s="17"/>
      <c r="DCE3" s="17"/>
      <c r="DCF3" s="17"/>
      <c r="DCG3" s="17"/>
      <c r="DCH3" s="17"/>
      <c r="DCI3" s="17"/>
      <c r="DCJ3" s="17"/>
      <c r="DCK3" s="17"/>
      <c r="DCL3" s="17"/>
      <c r="DCM3" s="17"/>
      <c r="DCN3" s="17"/>
      <c r="DCO3" s="17"/>
      <c r="DCP3" s="17"/>
      <c r="DCQ3" s="17"/>
      <c r="DCR3" s="17"/>
      <c r="DCS3" s="17"/>
      <c r="DCT3" s="17"/>
      <c r="DCU3" s="17"/>
      <c r="DCV3" s="17"/>
      <c r="DCW3" s="17"/>
      <c r="DCX3" s="17"/>
      <c r="DCY3" s="17"/>
      <c r="DCZ3" s="17"/>
      <c r="DDA3" s="17"/>
      <c r="DDB3" s="17"/>
      <c r="DDC3" s="17"/>
      <c r="DDD3" s="17"/>
      <c r="DDE3" s="17"/>
      <c r="DDF3" s="17"/>
      <c r="DDG3" s="17"/>
      <c r="DDH3" s="17"/>
      <c r="DDI3" s="17"/>
      <c r="DDJ3" s="17"/>
      <c r="DDK3" s="17"/>
      <c r="DDL3" s="17"/>
      <c r="DDM3" s="17"/>
      <c r="DDN3" s="17"/>
      <c r="DDO3" s="17"/>
      <c r="DDP3" s="17"/>
      <c r="DDQ3" s="17"/>
      <c r="DDR3" s="17"/>
      <c r="DDS3" s="17"/>
      <c r="DDT3" s="17"/>
      <c r="DDU3" s="17"/>
      <c r="DDV3" s="17"/>
      <c r="DDW3" s="17"/>
      <c r="DDX3" s="17"/>
      <c r="DDY3" s="17"/>
      <c r="DDZ3" s="17"/>
      <c r="DEA3" s="17"/>
      <c r="DEB3" s="17"/>
      <c r="DEC3" s="17"/>
      <c r="DED3" s="17"/>
      <c r="DEE3" s="17"/>
      <c r="DEF3" s="17"/>
      <c r="DEG3" s="17"/>
      <c r="DEH3" s="17"/>
      <c r="DEI3" s="17"/>
      <c r="DEJ3" s="17"/>
      <c r="DEK3" s="17"/>
      <c r="DEL3" s="17"/>
      <c r="DEM3" s="17"/>
      <c r="DEN3" s="17"/>
      <c r="DEO3" s="17"/>
      <c r="DEP3" s="17"/>
      <c r="DEQ3" s="17"/>
      <c r="DER3" s="17"/>
      <c r="DES3" s="17"/>
      <c r="DET3" s="17"/>
      <c r="DEU3" s="17"/>
      <c r="DEV3" s="17"/>
      <c r="DEW3" s="17"/>
      <c r="DEX3" s="17"/>
      <c r="DEY3" s="17"/>
      <c r="DEZ3" s="17"/>
      <c r="DFA3" s="17"/>
      <c r="DFB3" s="17"/>
      <c r="DFC3" s="17"/>
      <c r="DFD3" s="17"/>
      <c r="DFE3" s="17"/>
      <c r="DFF3" s="17"/>
      <c r="DFG3" s="17"/>
      <c r="DFH3" s="17"/>
      <c r="DFI3" s="17"/>
      <c r="DFJ3" s="17"/>
      <c r="DFK3" s="17"/>
      <c r="DFL3" s="17"/>
      <c r="DFM3" s="17"/>
      <c r="DFN3" s="17"/>
      <c r="DFO3" s="17"/>
      <c r="DFP3" s="17"/>
      <c r="DFQ3" s="17"/>
      <c r="DFR3" s="17"/>
      <c r="DFS3" s="17"/>
      <c r="DFT3" s="17"/>
      <c r="DFU3" s="17"/>
      <c r="DFV3" s="17"/>
      <c r="DFW3" s="17"/>
      <c r="DFX3" s="17"/>
      <c r="DFY3" s="17"/>
      <c r="DFZ3" s="17"/>
      <c r="DGA3" s="17"/>
      <c r="DGB3" s="17"/>
      <c r="DGC3" s="17"/>
      <c r="DGD3" s="17"/>
      <c r="DGE3" s="17"/>
      <c r="DGF3" s="17"/>
      <c r="DGG3" s="17"/>
      <c r="DGH3" s="17"/>
      <c r="DGI3" s="17"/>
      <c r="DGJ3" s="17"/>
      <c r="DGK3" s="17"/>
      <c r="DGL3" s="17"/>
      <c r="DGM3" s="17"/>
      <c r="DGN3" s="17"/>
      <c r="DGO3" s="17"/>
      <c r="DGP3" s="17"/>
      <c r="DGQ3" s="17"/>
      <c r="DGR3" s="17"/>
      <c r="DGS3" s="17"/>
      <c r="DGT3" s="17"/>
      <c r="DGU3" s="17"/>
      <c r="DGV3" s="17"/>
      <c r="DGW3" s="17"/>
      <c r="DGX3" s="17"/>
      <c r="DGY3" s="17"/>
      <c r="DGZ3" s="17"/>
      <c r="DHA3" s="17"/>
      <c r="DHB3" s="17"/>
      <c r="DHC3" s="17"/>
      <c r="DHD3" s="17"/>
      <c r="DHE3" s="17"/>
      <c r="DHF3" s="17"/>
      <c r="DHG3" s="17"/>
      <c r="DHH3" s="17"/>
      <c r="DHI3" s="17"/>
      <c r="DHJ3" s="17"/>
      <c r="DHK3" s="17"/>
      <c r="DHL3" s="17"/>
      <c r="DHM3" s="17"/>
      <c r="DHN3" s="17"/>
      <c r="DHO3" s="17"/>
      <c r="DHP3" s="17"/>
      <c r="DHQ3" s="17"/>
      <c r="DHR3" s="17"/>
      <c r="DHS3" s="17"/>
      <c r="DHT3" s="17"/>
      <c r="DHU3" s="17"/>
      <c r="DHV3" s="17"/>
      <c r="DHW3" s="17"/>
      <c r="DHX3" s="17"/>
      <c r="DHY3" s="17"/>
      <c r="DHZ3" s="17"/>
      <c r="DIA3" s="17"/>
      <c r="DIB3" s="17"/>
      <c r="DIC3" s="17"/>
      <c r="DID3" s="17"/>
      <c r="DIE3" s="17"/>
      <c r="DIF3" s="17"/>
      <c r="DIG3" s="17"/>
      <c r="DIH3" s="17"/>
      <c r="DII3" s="17"/>
      <c r="DIJ3" s="17"/>
      <c r="DIK3" s="17"/>
      <c r="DIL3" s="17"/>
      <c r="DIM3" s="17"/>
      <c r="DIN3" s="17"/>
      <c r="DIO3" s="17"/>
      <c r="DIP3" s="17"/>
      <c r="DIQ3" s="17"/>
      <c r="DIR3" s="17"/>
      <c r="DIS3" s="17"/>
      <c r="DIT3" s="17"/>
      <c r="DIU3" s="17"/>
      <c r="DIV3" s="17"/>
      <c r="DIW3" s="17"/>
      <c r="DIX3" s="17"/>
      <c r="DIY3" s="17"/>
      <c r="DIZ3" s="17"/>
      <c r="DJA3" s="17"/>
      <c r="DJB3" s="17"/>
      <c r="DJC3" s="17"/>
      <c r="DJD3" s="17"/>
      <c r="DJE3" s="17"/>
      <c r="DJF3" s="17"/>
      <c r="DJG3" s="17"/>
      <c r="DJH3" s="17"/>
      <c r="DJI3" s="17"/>
      <c r="DJJ3" s="17"/>
      <c r="DJK3" s="17"/>
      <c r="DJL3" s="17"/>
      <c r="DJM3" s="17"/>
      <c r="DJN3" s="17"/>
      <c r="DJO3" s="17"/>
      <c r="DJP3" s="17"/>
      <c r="DJQ3" s="17"/>
      <c r="DJR3" s="17"/>
      <c r="DJS3" s="17"/>
      <c r="DJT3" s="17"/>
      <c r="DJU3" s="17"/>
      <c r="DJV3" s="17"/>
      <c r="DJW3" s="17"/>
      <c r="DJX3" s="17"/>
      <c r="DJY3" s="17"/>
      <c r="DJZ3" s="17"/>
      <c r="DKA3" s="17"/>
      <c r="DKB3" s="17"/>
      <c r="DKC3" s="17"/>
      <c r="DKD3" s="17"/>
      <c r="DKE3" s="17"/>
      <c r="DKF3" s="17"/>
      <c r="DKG3" s="17"/>
      <c r="DKH3" s="17"/>
      <c r="DKI3" s="17"/>
      <c r="DKJ3" s="17"/>
      <c r="DKK3" s="17"/>
      <c r="DKL3" s="17"/>
      <c r="DKM3" s="17"/>
      <c r="DKN3" s="17"/>
      <c r="DKO3" s="17"/>
      <c r="DKP3" s="17"/>
      <c r="DKQ3" s="17"/>
      <c r="DKR3" s="17"/>
      <c r="DKS3" s="17"/>
      <c r="DKT3" s="17"/>
      <c r="DKU3" s="17"/>
      <c r="DKV3" s="17"/>
      <c r="DKW3" s="17"/>
      <c r="DKX3" s="17"/>
      <c r="DKY3" s="17"/>
      <c r="DKZ3" s="17"/>
      <c r="DLA3" s="17"/>
      <c r="DLB3" s="17"/>
      <c r="DLC3" s="17"/>
      <c r="DLD3" s="17"/>
      <c r="DLE3" s="17"/>
      <c r="DLF3" s="17"/>
      <c r="DLG3" s="17"/>
      <c r="DLH3" s="17"/>
      <c r="DLI3" s="17"/>
      <c r="DLJ3" s="17"/>
      <c r="DLK3" s="17"/>
      <c r="DLL3" s="17"/>
      <c r="DLM3" s="17"/>
      <c r="DLN3" s="17"/>
      <c r="DLO3" s="17"/>
      <c r="DLP3" s="17"/>
      <c r="DLQ3" s="17"/>
      <c r="DLR3" s="17"/>
      <c r="DLS3" s="17"/>
      <c r="DLT3" s="17"/>
      <c r="DLU3" s="17"/>
      <c r="DLV3" s="17"/>
      <c r="DLW3" s="17"/>
      <c r="DLX3" s="17"/>
      <c r="DLY3" s="17"/>
      <c r="DLZ3" s="17"/>
      <c r="DMA3" s="17"/>
      <c r="DMB3" s="17"/>
      <c r="DMC3" s="17"/>
      <c r="DMD3" s="17"/>
      <c r="DME3" s="17"/>
      <c r="DMF3" s="17"/>
      <c r="DMG3" s="17"/>
      <c r="DMH3" s="17"/>
      <c r="DMI3" s="17"/>
      <c r="DMJ3" s="17"/>
      <c r="DMK3" s="17"/>
      <c r="DML3" s="17"/>
      <c r="DMM3" s="17"/>
      <c r="DMN3" s="17"/>
      <c r="DMO3" s="17"/>
      <c r="DMP3" s="17"/>
      <c r="DMQ3" s="17"/>
      <c r="DMR3" s="17"/>
      <c r="DMS3" s="17"/>
      <c r="DMT3" s="17"/>
      <c r="DMU3" s="17"/>
      <c r="DMV3" s="17"/>
      <c r="DMW3" s="17"/>
      <c r="DMX3" s="17"/>
      <c r="DMY3" s="17"/>
      <c r="DMZ3" s="17"/>
      <c r="DNA3" s="17"/>
      <c r="DNB3" s="17"/>
      <c r="DNC3" s="17"/>
      <c r="DND3" s="17"/>
      <c r="DNE3" s="17"/>
      <c r="DNF3" s="17"/>
      <c r="DNG3" s="17"/>
      <c r="DNH3" s="17"/>
      <c r="DNI3" s="17"/>
      <c r="DNJ3" s="17"/>
      <c r="DNK3" s="17"/>
      <c r="DNL3" s="17"/>
      <c r="DNM3" s="17"/>
      <c r="DNN3" s="17"/>
      <c r="DNO3" s="17"/>
      <c r="DNP3" s="17"/>
      <c r="DNQ3" s="17"/>
      <c r="DNR3" s="17"/>
      <c r="DNS3" s="17"/>
      <c r="DNT3" s="17"/>
      <c r="DNU3" s="17"/>
      <c r="DNV3" s="17"/>
      <c r="DNW3" s="17"/>
      <c r="DNX3" s="17"/>
      <c r="DNY3" s="17"/>
      <c r="DNZ3" s="17"/>
      <c r="DOA3" s="17"/>
      <c r="DOB3" s="17"/>
      <c r="DOC3" s="17"/>
      <c r="DOD3" s="17"/>
      <c r="DOE3" s="17"/>
      <c r="DOF3" s="17"/>
      <c r="DOG3" s="17"/>
      <c r="DOH3" s="17"/>
      <c r="DOI3" s="17"/>
      <c r="DOJ3" s="17"/>
      <c r="DOK3" s="17"/>
      <c r="DOL3" s="17"/>
      <c r="DOM3" s="17"/>
      <c r="DON3" s="17"/>
      <c r="DOO3" s="17"/>
      <c r="DOP3" s="17"/>
      <c r="DOQ3" s="17"/>
      <c r="DOR3" s="17"/>
      <c r="DOS3" s="17"/>
      <c r="DOT3" s="17"/>
      <c r="DOU3" s="17"/>
      <c r="DOV3" s="17"/>
      <c r="DOW3" s="17"/>
      <c r="DOX3" s="17"/>
      <c r="DOY3" s="17"/>
      <c r="DOZ3" s="17"/>
      <c r="DPA3" s="17"/>
      <c r="DPB3" s="17"/>
      <c r="DPC3" s="17"/>
      <c r="DPD3" s="17"/>
      <c r="DPE3" s="17"/>
      <c r="DPF3" s="17"/>
      <c r="DPG3" s="17"/>
      <c r="DPH3" s="17"/>
      <c r="DPI3" s="17"/>
      <c r="DPJ3" s="17"/>
      <c r="DPK3" s="17"/>
      <c r="DPL3" s="17"/>
      <c r="DPM3" s="17"/>
      <c r="DPN3" s="17"/>
      <c r="DPO3" s="17"/>
      <c r="DPP3" s="17"/>
      <c r="DPQ3" s="17"/>
      <c r="DPR3" s="17"/>
      <c r="DPS3" s="17"/>
      <c r="DPT3" s="17"/>
      <c r="DPU3" s="17"/>
      <c r="DPV3" s="17"/>
      <c r="DPW3" s="17"/>
      <c r="DPX3" s="17"/>
      <c r="DPY3" s="17"/>
      <c r="DPZ3" s="17"/>
      <c r="DQA3" s="17"/>
      <c r="DQB3" s="17"/>
      <c r="DQC3" s="17"/>
      <c r="DQD3" s="17"/>
      <c r="DQE3" s="17"/>
      <c r="DQF3" s="17"/>
      <c r="DQG3" s="17"/>
      <c r="DQH3" s="17"/>
      <c r="DQI3" s="17"/>
      <c r="DQJ3" s="17"/>
      <c r="DQK3" s="17"/>
      <c r="DQL3" s="17"/>
      <c r="DQM3" s="17"/>
      <c r="DQN3" s="17"/>
      <c r="DQO3" s="17"/>
      <c r="DQP3" s="17"/>
      <c r="DQQ3" s="17"/>
      <c r="DQR3" s="17"/>
      <c r="DQS3" s="17"/>
      <c r="DQT3" s="17"/>
      <c r="DQU3" s="17"/>
      <c r="DQV3" s="17"/>
      <c r="DQW3" s="17"/>
      <c r="DQX3" s="17"/>
      <c r="DQY3" s="17"/>
      <c r="DQZ3" s="17"/>
      <c r="DRA3" s="17"/>
      <c r="DRB3" s="17"/>
      <c r="DRC3" s="17"/>
      <c r="DRD3" s="17"/>
      <c r="DRE3" s="17"/>
      <c r="DRF3" s="17"/>
      <c r="DRG3" s="17"/>
      <c r="DRH3" s="17"/>
      <c r="DRI3" s="17"/>
      <c r="DRJ3" s="17"/>
      <c r="DRK3" s="17"/>
      <c r="DRL3" s="17"/>
      <c r="DRM3" s="17"/>
      <c r="DRN3" s="17"/>
      <c r="DRO3" s="17"/>
      <c r="DRP3" s="17"/>
      <c r="DRQ3" s="17"/>
      <c r="DRR3" s="17"/>
      <c r="DRS3" s="17"/>
      <c r="DRT3" s="17"/>
      <c r="DRU3" s="17"/>
      <c r="DRV3" s="17"/>
      <c r="DRW3" s="17"/>
      <c r="DRX3" s="17"/>
      <c r="DRY3" s="17"/>
      <c r="DRZ3" s="17"/>
      <c r="DSA3" s="17"/>
      <c r="DSB3" s="17"/>
      <c r="DSC3" s="17"/>
      <c r="DSD3" s="17"/>
      <c r="DSE3" s="17"/>
      <c r="DSF3" s="17"/>
      <c r="DSG3" s="17"/>
      <c r="DSH3" s="17"/>
      <c r="DSI3" s="17"/>
      <c r="DSJ3" s="17"/>
      <c r="DSK3" s="17"/>
      <c r="DSL3" s="17"/>
      <c r="DSM3" s="17"/>
      <c r="DSN3" s="17"/>
      <c r="DSO3" s="17"/>
      <c r="DSP3" s="17"/>
      <c r="DSQ3" s="17"/>
      <c r="DSR3" s="17"/>
      <c r="DSS3" s="17"/>
      <c r="DST3" s="17"/>
      <c r="DSU3" s="17"/>
      <c r="DSV3" s="17"/>
      <c r="DSW3" s="17"/>
      <c r="DSX3" s="17"/>
      <c r="DSY3" s="17"/>
      <c r="DSZ3" s="17"/>
      <c r="DTA3" s="17"/>
      <c r="DTB3" s="17"/>
      <c r="DTC3" s="17"/>
      <c r="DTD3" s="17"/>
      <c r="DTE3" s="17"/>
      <c r="DTF3" s="17"/>
      <c r="DTG3" s="17"/>
      <c r="DTH3" s="17"/>
      <c r="DTI3" s="17"/>
      <c r="DTJ3" s="17"/>
      <c r="DTK3" s="17"/>
      <c r="DTL3" s="17"/>
      <c r="DTM3" s="17"/>
      <c r="DTN3" s="17"/>
      <c r="DTO3" s="17"/>
      <c r="DTP3" s="17"/>
      <c r="DTQ3" s="17"/>
      <c r="DTR3" s="17"/>
      <c r="DTS3" s="17"/>
      <c r="DTT3" s="17"/>
      <c r="DTU3" s="17"/>
      <c r="DTV3" s="17"/>
      <c r="DTW3" s="17"/>
      <c r="DTX3" s="17"/>
      <c r="DTY3" s="17"/>
      <c r="DTZ3" s="17"/>
      <c r="DUA3" s="17"/>
      <c r="DUB3" s="17"/>
      <c r="DUC3" s="17"/>
      <c r="DUD3" s="17"/>
      <c r="DUE3" s="17"/>
      <c r="DUF3" s="17"/>
      <c r="DUG3" s="17"/>
      <c r="DUH3" s="17"/>
      <c r="DUI3" s="17"/>
      <c r="DUJ3" s="17"/>
      <c r="DUK3" s="17"/>
      <c r="DUL3" s="17"/>
      <c r="DUM3" s="17"/>
      <c r="DUN3" s="17"/>
      <c r="DUO3" s="17"/>
      <c r="DUP3" s="17"/>
      <c r="DUQ3" s="17"/>
      <c r="DUR3" s="17"/>
      <c r="DUS3" s="17"/>
      <c r="DUT3" s="17"/>
      <c r="DUU3" s="17"/>
      <c r="DUV3" s="17"/>
      <c r="DUW3" s="17"/>
      <c r="DUX3" s="17"/>
      <c r="DUY3" s="17"/>
      <c r="DUZ3" s="17"/>
      <c r="DVA3" s="17"/>
      <c r="DVB3" s="17"/>
      <c r="DVC3" s="17"/>
      <c r="DVD3" s="17"/>
      <c r="DVE3" s="17"/>
      <c r="DVF3" s="17"/>
      <c r="DVG3" s="17"/>
      <c r="DVH3" s="17"/>
      <c r="DVI3" s="17"/>
      <c r="DVJ3" s="17"/>
      <c r="DVK3" s="17"/>
      <c r="DVL3" s="17"/>
      <c r="DVM3" s="17"/>
      <c r="DVN3" s="17"/>
      <c r="DVO3" s="17"/>
      <c r="DVP3" s="17"/>
      <c r="DVQ3" s="17"/>
      <c r="DVR3" s="17"/>
      <c r="DVS3" s="17"/>
      <c r="DVT3" s="17"/>
      <c r="DVU3" s="17"/>
      <c r="DVV3" s="17"/>
      <c r="DVW3" s="17"/>
      <c r="DVX3" s="17"/>
      <c r="DVY3" s="17"/>
      <c r="DVZ3" s="17"/>
      <c r="DWA3" s="17"/>
      <c r="DWB3" s="17"/>
      <c r="DWC3" s="17"/>
      <c r="DWD3" s="17"/>
      <c r="DWE3" s="17"/>
      <c r="DWF3" s="17"/>
      <c r="DWG3" s="17"/>
      <c r="DWH3" s="17"/>
      <c r="DWI3" s="17"/>
      <c r="DWJ3" s="17"/>
      <c r="DWK3" s="17"/>
      <c r="DWL3" s="17"/>
      <c r="DWM3" s="17"/>
      <c r="DWN3" s="17"/>
      <c r="DWO3" s="17"/>
      <c r="DWP3" s="17"/>
      <c r="DWQ3" s="17"/>
      <c r="DWR3" s="17"/>
      <c r="DWS3" s="17"/>
      <c r="DWT3" s="17"/>
      <c r="DWU3" s="17"/>
      <c r="DWV3" s="17"/>
      <c r="DWW3" s="17"/>
      <c r="DWX3" s="17"/>
      <c r="DWY3" s="17"/>
      <c r="DWZ3" s="17"/>
      <c r="DXA3" s="17"/>
      <c r="DXB3" s="17"/>
      <c r="DXC3" s="17"/>
      <c r="DXD3" s="17"/>
      <c r="DXE3" s="17"/>
      <c r="DXF3" s="17"/>
      <c r="DXG3" s="17"/>
      <c r="DXH3" s="17"/>
      <c r="DXI3" s="17"/>
      <c r="DXJ3" s="17"/>
      <c r="DXK3" s="17"/>
      <c r="DXL3" s="17"/>
      <c r="DXM3" s="17"/>
      <c r="DXN3" s="17"/>
      <c r="DXO3" s="17"/>
      <c r="DXP3" s="17"/>
      <c r="DXQ3" s="17"/>
      <c r="DXR3" s="17"/>
      <c r="DXS3" s="17"/>
      <c r="DXT3" s="17"/>
      <c r="DXU3" s="17"/>
      <c r="DXV3" s="17"/>
      <c r="DXW3" s="17"/>
      <c r="DXX3" s="17"/>
      <c r="DXY3" s="17"/>
      <c r="DXZ3" s="17"/>
      <c r="DYA3" s="17"/>
      <c r="DYB3" s="17"/>
      <c r="DYC3" s="17"/>
      <c r="DYD3" s="17"/>
      <c r="DYE3" s="17"/>
      <c r="DYF3" s="17"/>
      <c r="DYG3" s="17"/>
      <c r="DYH3" s="17"/>
      <c r="DYI3" s="17"/>
      <c r="DYJ3" s="17"/>
      <c r="DYK3" s="17"/>
      <c r="DYL3" s="17"/>
      <c r="DYM3" s="17"/>
      <c r="DYN3" s="17"/>
      <c r="DYO3" s="17"/>
      <c r="DYP3" s="17"/>
      <c r="DYQ3" s="17"/>
      <c r="DYR3" s="17"/>
      <c r="DYS3" s="17"/>
      <c r="DYT3" s="17"/>
      <c r="DYU3" s="17"/>
      <c r="DYV3" s="17"/>
      <c r="DYW3" s="17"/>
      <c r="DYX3" s="17"/>
      <c r="DYY3" s="17"/>
      <c r="DYZ3" s="17"/>
      <c r="DZA3" s="17"/>
      <c r="DZB3" s="17"/>
      <c r="DZC3" s="17"/>
      <c r="DZD3" s="17"/>
      <c r="DZE3" s="17"/>
      <c r="DZF3" s="17"/>
      <c r="DZG3" s="17"/>
      <c r="DZH3" s="17"/>
      <c r="DZI3" s="17"/>
      <c r="DZJ3" s="17"/>
      <c r="DZK3" s="17"/>
      <c r="DZL3" s="17"/>
      <c r="DZM3" s="17"/>
      <c r="DZN3" s="17"/>
      <c r="DZO3" s="17"/>
      <c r="DZP3" s="17"/>
      <c r="DZQ3" s="17"/>
      <c r="DZR3" s="17"/>
      <c r="DZS3" s="17"/>
      <c r="DZT3" s="17"/>
      <c r="DZU3" s="17"/>
      <c r="DZV3" s="17"/>
      <c r="DZW3" s="17"/>
      <c r="DZX3" s="17"/>
      <c r="DZY3" s="17"/>
      <c r="DZZ3" s="17"/>
      <c r="EAA3" s="17"/>
      <c r="EAB3" s="17"/>
      <c r="EAC3" s="17"/>
      <c r="EAD3" s="17"/>
      <c r="EAE3" s="17"/>
      <c r="EAF3" s="17"/>
      <c r="EAG3" s="17"/>
      <c r="EAH3" s="17"/>
      <c r="EAI3" s="17"/>
      <c r="EAJ3" s="17"/>
      <c r="EAK3" s="17"/>
      <c r="EAL3" s="17"/>
      <c r="EAM3" s="17"/>
      <c r="EAN3" s="17"/>
      <c r="EAO3" s="17"/>
      <c r="EAP3" s="17"/>
      <c r="EAQ3" s="17"/>
      <c r="EAR3" s="17"/>
      <c r="EAS3" s="17"/>
      <c r="EAT3" s="17"/>
      <c r="EAU3" s="17"/>
      <c r="EAV3" s="17"/>
      <c r="EAW3" s="17"/>
      <c r="EAX3" s="17"/>
      <c r="EAY3" s="17"/>
      <c r="EAZ3" s="17"/>
      <c r="EBA3" s="17"/>
      <c r="EBB3" s="17"/>
      <c r="EBC3" s="17"/>
      <c r="EBD3" s="17"/>
      <c r="EBE3" s="17"/>
      <c r="EBF3" s="17"/>
      <c r="EBG3" s="17"/>
      <c r="EBH3" s="17"/>
      <c r="EBI3" s="17"/>
      <c r="EBJ3" s="17"/>
      <c r="EBK3" s="17"/>
      <c r="EBL3" s="17"/>
      <c r="EBM3" s="17"/>
      <c r="EBN3" s="17"/>
      <c r="EBO3" s="17"/>
      <c r="EBP3" s="17"/>
      <c r="EBQ3" s="17"/>
      <c r="EBR3" s="17"/>
      <c r="EBS3" s="17"/>
      <c r="EBT3" s="17"/>
      <c r="EBU3" s="17"/>
      <c r="EBV3" s="17"/>
      <c r="EBW3" s="17"/>
      <c r="EBX3" s="17"/>
      <c r="EBY3" s="17"/>
      <c r="EBZ3" s="17"/>
      <c r="ECA3" s="17"/>
      <c r="ECB3" s="17"/>
      <c r="ECC3" s="17"/>
      <c r="ECD3" s="17"/>
      <c r="ECE3" s="17"/>
      <c r="ECF3" s="17"/>
      <c r="ECG3" s="17"/>
      <c r="ECH3" s="17"/>
      <c r="ECI3" s="17"/>
      <c r="ECJ3" s="17"/>
      <c r="ECK3" s="17"/>
      <c r="ECL3" s="17"/>
      <c r="ECM3" s="17"/>
      <c r="ECN3" s="17"/>
      <c r="ECO3" s="17"/>
      <c r="ECP3" s="17"/>
      <c r="ECQ3" s="17"/>
      <c r="ECR3" s="17"/>
      <c r="ECS3" s="17"/>
      <c r="ECT3" s="17"/>
      <c r="ECU3" s="17"/>
      <c r="ECV3" s="17"/>
      <c r="ECW3" s="17"/>
      <c r="ECX3" s="17"/>
      <c r="ECY3" s="17"/>
      <c r="ECZ3" s="17"/>
      <c r="EDA3" s="17"/>
      <c r="EDB3" s="17"/>
      <c r="EDC3" s="17"/>
      <c r="EDD3" s="17"/>
      <c r="EDE3" s="17"/>
      <c r="EDF3" s="17"/>
      <c r="EDG3" s="17"/>
      <c r="EDH3" s="17"/>
      <c r="EDI3" s="17"/>
      <c r="EDJ3" s="17"/>
      <c r="EDK3" s="17"/>
      <c r="EDL3" s="17"/>
      <c r="EDM3" s="17"/>
      <c r="EDN3" s="17"/>
      <c r="EDO3" s="17"/>
      <c r="EDP3" s="17"/>
      <c r="EDQ3" s="17"/>
      <c r="EDR3" s="17"/>
      <c r="EDS3" s="17"/>
      <c r="EDT3" s="17"/>
      <c r="EDU3" s="17"/>
      <c r="EDV3" s="17"/>
      <c r="EDW3" s="17"/>
      <c r="EDX3" s="17"/>
      <c r="EDY3" s="17"/>
      <c r="EDZ3" s="17"/>
      <c r="EEA3" s="17"/>
      <c r="EEB3" s="17"/>
      <c r="EEC3" s="17"/>
      <c r="EED3" s="17"/>
      <c r="EEE3" s="17"/>
      <c r="EEF3" s="17"/>
      <c r="EEG3" s="17"/>
      <c r="EEH3" s="17"/>
      <c r="EEI3" s="17"/>
      <c r="EEJ3" s="17"/>
      <c r="EEK3" s="17"/>
      <c r="EEL3" s="17"/>
      <c r="EEM3" s="17"/>
      <c r="EEN3" s="17"/>
      <c r="EEO3" s="17"/>
      <c r="EEP3" s="17"/>
      <c r="EEQ3" s="17"/>
      <c r="EER3" s="17"/>
      <c r="EES3" s="17"/>
      <c r="EET3" s="17"/>
      <c r="EEU3" s="17"/>
      <c r="EEV3" s="17"/>
      <c r="EEW3" s="17"/>
      <c r="EEX3" s="17"/>
      <c r="EEY3" s="17"/>
      <c r="EEZ3" s="17"/>
      <c r="EFA3" s="17"/>
      <c r="EFB3" s="17"/>
      <c r="EFC3" s="17"/>
      <c r="EFD3" s="17"/>
      <c r="EFE3" s="17"/>
      <c r="EFF3" s="17"/>
      <c r="EFG3" s="17"/>
      <c r="EFH3" s="17"/>
      <c r="EFI3" s="17"/>
      <c r="EFJ3" s="17"/>
      <c r="EFK3" s="17"/>
      <c r="EFL3" s="17"/>
      <c r="EFM3" s="17"/>
      <c r="EFN3" s="17"/>
      <c r="EFO3" s="17"/>
      <c r="EFP3" s="17"/>
      <c r="EFQ3" s="17"/>
      <c r="EFR3" s="17"/>
      <c r="EFS3" s="17"/>
      <c r="EFT3" s="17"/>
      <c r="EFU3" s="17"/>
      <c r="EFV3" s="17"/>
      <c r="EFW3" s="17"/>
      <c r="EFX3" s="17"/>
      <c r="EFY3" s="17"/>
      <c r="EFZ3" s="17"/>
      <c r="EGA3" s="17"/>
      <c r="EGB3" s="17"/>
      <c r="EGC3" s="17"/>
      <c r="EGD3" s="17"/>
      <c r="EGE3" s="17"/>
      <c r="EGF3" s="17"/>
      <c r="EGG3" s="17"/>
      <c r="EGH3" s="17"/>
      <c r="EGI3" s="17"/>
      <c r="EGJ3" s="17"/>
      <c r="EGK3" s="17"/>
      <c r="EGL3" s="17"/>
      <c r="EGM3" s="17"/>
      <c r="EGN3" s="17"/>
      <c r="EGO3" s="17"/>
      <c r="EGP3" s="17"/>
      <c r="EGQ3" s="17"/>
      <c r="EGR3" s="17"/>
      <c r="EGS3" s="17"/>
      <c r="EGT3" s="17"/>
      <c r="EGU3" s="17"/>
      <c r="EGV3" s="17"/>
      <c r="EGW3" s="17"/>
      <c r="EGX3" s="17"/>
      <c r="EGY3" s="17"/>
      <c r="EGZ3" s="17"/>
      <c r="EHA3" s="17"/>
      <c r="EHB3" s="17"/>
      <c r="EHC3" s="17"/>
      <c r="EHD3" s="17"/>
      <c r="EHE3" s="17"/>
      <c r="EHF3" s="17"/>
      <c r="EHG3" s="17"/>
      <c r="EHH3" s="17"/>
      <c r="EHI3" s="17"/>
      <c r="EHJ3" s="17"/>
      <c r="EHK3" s="17"/>
      <c r="EHL3" s="17"/>
      <c r="EHM3" s="17"/>
      <c r="EHN3" s="17"/>
      <c r="EHO3" s="17"/>
      <c r="EHP3" s="17"/>
      <c r="EHQ3" s="17"/>
      <c r="EHR3" s="17"/>
      <c r="EHS3" s="17"/>
      <c r="EHT3" s="17"/>
      <c r="EHU3" s="17"/>
      <c r="EHV3" s="17"/>
      <c r="EHW3" s="17"/>
      <c r="EHX3" s="17"/>
      <c r="EHY3" s="17"/>
      <c r="EHZ3" s="17"/>
      <c r="EIA3" s="17"/>
      <c r="EIB3" s="17"/>
      <c r="EIC3" s="17"/>
      <c r="EID3" s="17"/>
      <c r="EIE3" s="17"/>
      <c r="EIF3" s="17"/>
      <c r="EIG3" s="17"/>
      <c r="EIH3" s="17"/>
      <c r="EII3" s="17"/>
      <c r="EIJ3" s="17"/>
      <c r="EIK3" s="17"/>
      <c r="EIL3" s="17"/>
      <c r="EIM3" s="17"/>
      <c r="EIN3" s="17"/>
      <c r="EIO3" s="17"/>
      <c r="EIP3" s="17"/>
      <c r="EIQ3" s="17"/>
      <c r="EIR3" s="17"/>
      <c r="EIS3" s="17"/>
      <c r="EIT3" s="17"/>
      <c r="EIU3" s="17"/>
      <c r="EIV3" s="17"/>
      <c r="EIW3" s="17"/>
      <c r="EIX3" s="17"/>
      <c r="EIY3" s="17"/>
      <c r="EIZ3" s="17"/>
      <c r="EJA3" s="17"/>
      <c r="EJB3" s="17"/>
      <c r="EJC3" s="17"/>
      <c r="EJD3" s="17"/>
      <c r="EJE3" s="17"/>
      <c r="EJF3" s="17"/>
      <c r="EJG3" s="17"/>
      <c r="EJH3" s="17"/>
      <c r="EJI3" s="17"/>
      <c r="EJJ3" s="17"/>
      <c r="EJK3" s="17"/>
      <c r="EJL3" s="17"/>
      <c r="EJM3" s="17"/>
      <c r="EJN3" s="17"/>
      <c r="EJO3" s="17"/>
      <c r="EJP3" s="17"/>
      <c r="EJQ3" s="17"/>
      <c r="EJR3" s="17"/>
      <c r="EJS3" s="17"/>
      <c r="EJT3" s="17"/>
      <c r="EJU3" s="17"/>
      <c r="EJV3" s="17"/>
      <c r="EJW3" s="17"/>
      <c r="EJX3" s="17"/>
      <c r="EJY3" s="17"/>
      <c r="EJZ3" s="17"/>
      <c r="EKA3" s="17"/>
      <c r="EKB3" s="17"/>
      <c r="EKC3" s="17"/>
      <c r="EKD3" s="17"/>
      <c r="EKE3" s="17"/>
      <c r="EKF3" s="17"/>
      <c r="EKG3" s="17"/>
      <c r="EKH3" s="17"/>
      <c r="EKI3" s="17"/>
      <c r="EKJ3" s="17"/>
      <c r="EKK3" s="17"/>
      <c r="EKL3" s="17"/>
      <c r="EKM3" s="17"/>
      <c r="EKN3" s="17"/>
      <c r="EKO3" s="17"/>
      <c r="EKP3" s="17"/>
      <c r="EKQ3" s="17"/>
      <c r="EKR3" s="17"/>
      <c r="EKS3" s="17"/>
      <c r="EKT3" s="17"/>
      <c r="EKU3" s="17"/>
      <c r="EKV3" s="17"/>
      <c r="EKW3" s="17"/>
      <c r="EKX3" s="17"/>
      <c r="EKY3" s="17"/>
      <c r="EKZ3" s="17"/>
      <c r="ELA3" s="17"/>
      <c r="ELB3" s="17"/>
      <c r="ELC3" s="17"/>
      <c r="ELD3" s="17"/>
      <c r="ELE3" s="17"/>
      <c r="ELF3" s="17"/>
      <c r="ELG3" s="17"/>
      <c r="ELH3" s="17"/>
      <c r="ELI3" s="17"/>
      <c r="ELJ3" s="17"/>
      <c r="ELK3" s="17"/>
      <c r="ELL3" s="17"/>
      <c r="ELM3" s="17"/>
      <c r="ELN3" s="17"/>
      <c r="ELO3" s="17"/>
      <c r="ELP3" s="17"/>
      <c r="ELQ3" s="17"/>
      <c r="ELR3" s="17"/>
      <c r="ELS3" s="17"/>
      <c r="ELT3" s="17"/>
      <c r="ELU3" s="17"/>
      <c r="ELV3" s="17"/>
      <c r="ELW3" s="17"/>
      <c r="ELX3" s="17"/>
      <c r="ELY3" s="17"/>
      <c r="ELZ3" s="17"/>
      <c r="EMA3" s="17"/>
      <c r="EMB3" s="17"/>
      <c r="EMC3" s="17"/>
      <c r="EMD3" s="17"/>
      <c r="EME3" s="17"/>
      <c r="EMF3" s="17"/>
      <c r="EMG3" s="17"/>
      <c r="EMH3" s="17"/>
      <c r="EMI3" s="17"/>
      <c r="EMJ3" s="17"/>
      <c r="EMK3" s="17"/>
      <c r="EML3" s="17"/>
      <c r="EMM3" s="17"/>
      <c r="EMN3" s="17"/>
      <c r="EMO3" s="17"/>
      <c r="EMP3" s="17"/>
      <c r="EMQ3" s="17"/>
      <c r="EMR3" s="17"/>
      <c r="EMS3" s="17"/>
      <c r="EMT3" s="17"/>
      <c r="EMU3" s="17"/>
      <c r="EMV3" s="17"/>
      <c r="EMW3" s="17"/>
      <c r="EMX3" s="17"/>
      <c r="EMY3" s="17"/>
      <c r="EMZ3" s="17"/>
      <c r="ENA3" s="17"/>
      <c r="ENB3" s="17"/>
      <c r="ENC3" s="17"/>
      <c r="END3" s="17"/>
      <c r="ENE3" s="17"/>
      <c r="ENF3" s="17"/>
      <c r="ENG3" s="17"/>
      <c r="ENH3" s="17"/>
      <c r="ENI3" s="17"/>
      <c r="ENJ3" s="17"/>
      <c r="ENK3" s="17"/>
      <c r="ENL3" s="17"/>
      <c r="ENM3" s="17"/>
      <c r="ENN3" s="17"/>
      <c r="ENO3" s="17"/>
      <c r="ENP3" s="17"/>
      <c r="ENQ3" s="17"/>
      <c r="ENR3" s="17"/>
      <c r="ENS3" s="17"/>
      <c r="ENT3" s="17"/>
      <c r="ENU3" s="17"/>
      <c r="ENV3" s="17"/>
      <c r="ENW3" s="17"/>
      <c r="ENX3" s="17"/>
      <c r="ENY3" s="17"/>
      <c r="ENZ3" s="17"/>
      <c r="EOA3" s="17"/>
      <c r="EOB3" s="17"/>
      <c r="EOC3" s="17"/>
      <c r="EOD3" s="17"/>
      <c r="EOE3" s="17"/>
      <c r="EOF3" s="17"/>
      <c r="EOG3" s="17"/>
      <c r="EOH3" s="17"/>
      <c r="EOI3" s="17"/>
      <c r="EOJ3" s="17"/>
      <c r="EOK3" s="17"/>
      <c r="EOL3" s="17"/>
      <c r="EOM3" s="17"/>
      <c r="EON3" s="17"/>
      <c r="EOO3" s="17"/>
      <c r="EOP3" s="17"/>
      <c r="EOQ3" s="17"/>
      <c r="EOR3" s="17"/>
      <c r="EOS3" s="17"/>
      <c r="EOT3" s="17"/>
      <c r="EOU3" s="17"/>
      <c r="EOV3" s="17"/>
      <c r="EOW3" s="17"/>
      <c r="EOX3" s="17"/>
      <c r="EOY3" s="17"/>
      <c r="EOZ3" s="17"/>
      <c r="EPA3" s="17"/>
      <c r="EPB3" s="17"/>
      <c r="EPC3" s="17"/>
      <c r="EPD3" s="17"/>
      <c r="EPE3" s="17"/>
      <c r="EPF3" s="17"/>
      <c r="EPG3" s="17"/>
      <c r="EPH3" s="17"/>
      <c r="EPI3" s="17"/>
      <c r="EPJ3" s="17"/>
      <c r="EPK3" s="17"/>
      <c r="EPL3" s="17"/>
      <c r="EPM3" s="17"/>
      <c r="EPN3" s="17"/>
      <c r="EPO3" s="17"/>
      <c r="EPP3" s="17"/>
      <c r="EPQ3" s="17"/>
      <c r="EPR3" s="17"/>
      <c r="EPS3" s="17"/>
      <c r="EPT3" s="17"/>
      <c r="EPU3" s="17"/>
      <c r="EPV3" s="17"/>
      <c r="EPW3" s="17"/>
      <c r="EPX3" s="17"/>
      <c r="EPY3" s="17"/>
      <c r="EPZ3" s="17"/>
      <c r="EQA3" s="17"/>
      <c r="EQB3" s="17"/>
      <c r="EQC3" s="17"/>
      <c r="EQD3" s="17"/>
      <c r="EQE3" s="17"/>
      <c r="EQF3" s="17"/>
      <c r="EQG3" s="17"/>
      <c r="EQH3" s="17"/>
      <c r="EQI3" s="17"/>
      <c r="EQJ3" s="17"/>
      <c r="EQK3" s="17"/>
      <c r="EQL3" s="17"/>
      <c r="EQM3" s="17"/>
      <c r="EQN3" s="17"/>
      <c r="EQO3" s="17"/>
      <c r="EQP3" s="17"/>
      <c r="EQQ3" s="17"/>
      <c r="EQR3" s="17"/>
      <c r="EQS3" s="17"/>
      <c r="EQT3" s="17"/>
      <c r="EQU3" s="17"/>
      <c r="EQV3" s="17"/>
      <c r="EQW3" s="17"/>
      <c r="EQX3" s="17"/>
      <c r="EQY3" s="17"/>
      <c r="EQZ3" s="17"/>
      <c r="ERA3" s="17"/>
      <c r="ERB3" s="17"/>
      <c r="ERC3" s="17"/>
      <c r="ERD3" s="17"/>
      <c r="ERE3" s="17"/>
      <c r="ERF3" s="17"/>
      <c r="ERG3" s="17"/>
      <c r="ERH3" s="17"/>
      <c r="ERI3" s="17"/>
      <c r="ERJ3" s="17"/>
      <c r="ERK3" s="17"/>
      <c r="ERL3" s="17"/>
      <c r="ERM3" s="17"/>
      <c r="ERN3" s="17"/>
      <c r="ERO3" s="17"/>
      <c r="ERP3" s="17"/>
      <c r="ERQ3" s="17"/>
      <c r="ERR3" s="17"/>
      <c r="ERS3" s="17"/>
      <c r="ERT3" s="17"/>
      <c r="ERU3" s="17"/>
      <c r="ERV3" s="17"/>
      <c r="ERW3" s="17"/>
      <c r="ERX3" s="17"/>
      <c r="ERY3" s="17"/>
      <c r="ERZ3" s="17"/>
      <c r="ESA3" s="17"/>
      <c r="ESB3" s="17"/>
      <c r="ESC3" s="17"/>
      <c r="ESD3" s="17"/>
      <c r="ESE3" s="17"/>
      <c r="ESF3" s="17"/>
      <c r="ESG3" s="17"/>
      <c r="ESH3" s="17"/>
      <c r="ESI3" s="17"/>
      <c r="ESJ3" s="17"/>
      <c r="ESK3" s="17"/>
      <c r="ESL3" s="17"/>
      <c r="ESM3" s="17"/>
      <c r="ESN3" s="17"/>
      <c r="ESO3" s="17"/>
      <c r="ESP3" s="17"/>
      <c r="ESQ3" s="17"/>
      <c r="ESR3" s="17"/>
      <c r="ESS3" s="17"/>
      <c r="EST3" s="17"/>
      <c r="ESU3" s="17"/>
      <c r="ESV3" s="17"/>
      <c r="ESW3" s="17"/>
      <c r="ESX3" s="17"/>
      <c r="ESY3" s="17"/>
      <c r="ESZ3" s="17"/>
      <c r="ETA3" s="17"/>
      <c r="ETB3" s="17"/>
      <c r="ETC3" s="17"/>
      <c r="ETD3" s="17"/>
      <c r="ETE3" s="17"/>
      <c r="ETF3" s="17"/>
      <c r="ETG3" s="17"/>
      <c r="ETH3" s="17"/>
      <c r="ETI3" s="17"/>
      <c r="ETJ3" s="17"/>
      <c r="ETK3" s="17"/>
      <c r="ETL3" s="17"/>
      <c r="ETM3" s="17"/>
      <c r="ETN3" s="17"/>
      <c r="ETO3" s="17"/>
      <c r="ETP3" s="17"/>
      <c r="ETQ3" s="17"/>
      <c r="ETR3" s="17"/>
      <c r="ETS3" s="17"/>
      <c r="ETT3" s="17"/>
      <c r="ETU3" s="17"/>
      <c r="ETV3" s="17"/>
      <c r="ETW3" s="17"/>
      <c r="ETX3" s="17"/>
      <c r="ETY3" s="17"/>
      <c r="ETZ3" s="17"/>
      <c r="EUA3" s="17"/>
      <c r="EUB3" s="17"/>
      <c r="EUC3" s="17"/>
      <c r="EUD3" s="17"/>
      <c r="EUE3" s="17"/>
      <c r="EUF3" s="17"/>
      <c r="EUG3" s="17"/>
      <c r="EUH3" s="17"/>
      <c r="EUI3" s="17"/>
      <c r="EUJ3" s="17"/>
      <c r="EUK3" s="17"/>
      <c r="EUL3" s="17"/>
      <c r="EUM3" s="17"/>
      <c r="EUN3" s="17"/>
      <c r="EUO3" s="17"/>
      <c r="EUP3" s="17"/>
      <c r="EUQ3" s="17"/>
      <c r="EUR3" s="17"/>
      <c r="EUS3" s="17"/>
      <c r="EUT3" s="17"/>
      <c r="EUU3" s="17"/>
      <c r="EUV3" s="17"/>
      <c r="EUW3" s="17"/>
      <c r="EUX3" s="17"/>
      <c r="EUY3" s="17"/>
      <c r="EUZ3" s="17"/>
      <c r="EVA3" s="17"/>
      <c r="EVB3" s="17"/>
      <c r="EVC3" s="17"/>
      <c r="EVD3" s="17"/>
      <c r="EVE3" s="17"/>
      <c r="EVF3" s="17"/>
      <c r="EVG3" s="17"/>
      <c r="EVH3" s="17"/>
      <c r="EVI3" s="17"/>
      <c r="EVJ3" s="17"/>
      <c r="EVK3" s="17"/>
      <c r="EVL3" s="17"/>
      <c r="EVM3" s="17"/>
      <c r="EVN3" s="17"/>
      <c r="EVO3" s="17"/>
      <c r="EVP3" s="17"/>
      <c r="EVQ3" s="17"/>
      <c r="EVR3" s="17"/>
      <c r="EVS3" s="17"/>
      <c r="EVT3" s="17"/>
      <c r="EVU3" s="17"/>
      <c r="EVV3" s="17"/>
      <c r="EVW3" s="17"/>
      <c r="EVX3" s="17"/>
      <c r="EVY3" s="17"/>
      <c r="EVZ3" s="17"/>
      <c r="EWA3" s="17"/>
      <c r="EWB3" s="17"/>
      <c r="EWC3" s="17"/>
      <c r="EWD3" s="17"/>
      <c r="EWE3" s="17"/>
      <c r="EWF3" s="17"/>
      <c r="EWG3" s="17"/>
      <c r="EWH3" s="17"/>
      <c r="EWI3" s="17"/>
      <c r="EWJ3" s="17"/>
      <c r="EWK3" s="17"/>
      <c r="EWL3" s="17"/>
      <c r="EWM3" s="17"/>
      <c r="EWN3" s="17"/>
      <c r="EWO3" s="17"/>
      <c r="EWP3" s="17"/>
      <c r="EWQ3" s="17"/>
      <c r="EWR3" s="17"/>
      <c r="EWS3" s="17"/>
      <c r="EWT3" s="17"/>
      <c r="EWU3" s="17"/>
      <c r="EWV3" s="17"/>
      <c r="EWW3" s="17"/>
      <c r="EWX3" s="17"/>
      <c r="EWY3" s="17"/>
      <c r="EWZ3" s="17"/>
      <c r="EXA3" s="17"/>
      <c r="EXB3" s="17"/>
      <c r="EXC3" s="17"/>
      <c r="EXD3" s="17"/>
      <c r="EXE3" s="17"/>
      <c r="EXF3" s="17"/>
      <c r="EXG3" s="17"/>
      <c r="EXH3" s="17"/>
      <c r="EXI3" s="17"/>
      <c r="EXJ3" s="17"/>
      <c r="EXK3" s="17"/>
      <c r="EXL3" s="17"/>
      <c r="EXM3" s="17"/>
      <c r="EXN3" s="17"/>
      <c r="EXO3" s="17"/>
      <c r="EXP3" s="17"/>
      <c r="EXQ3" s="17"/>
      <c r="EXR3" s="17"/>
      <c r="EXS3" s="17"/>
      <c r="EXT3" s="17"/>
      <c r="EXU3" s="17"/>
      <c r="EXV3" s="17"/>
      <c r="EXW3" s="17"/>
      <c r="EXX3" s="17"/>
      <c r="EXY3" s="17"/>
      <c r="EXZ3" s="17"/>
      <c r="EYA3" s="17"/>
      <c r="EYB3" s="17"/>
      <c r="EYC3" s="17"/>
      <c r="EYD3" s="17"/>
      <c r="EYE3" s="17"/>
      <c r="EYF3" s="17"/>
      <c r="EYG3" s="17"/>
      <c r="EYH3" s="17"/>
      <c r="EYI3" s="17"/>
      <c r="EYJ3" s="17"/>
      <c r="EYK3" s="17"/>
      <c r="EYL3" s="17"/>
      <c r="EYM3" s="17"/>
      <c r="EYN3" s="17"/>
      <c r="EYO3" s="17"/>
      <c r="EYP3" s="17"/>
      <c r="EYQ3" s="17"/>
      <c r="EYR3" s="17"/>
      <c r="EYS3" s="17"/>
      <c r="EYT3" s="17"/>
      <c r="EYU3" s="17"/>
      <c r="EYV3" s="17"/>
      <c r="EYW3" s="17"/>
      <c r="EYX3" s="17"/>
      <c r="EYY3" s="17"/>
      <c r="EYZ3" s="17"/>
      <c r="EZA3" s="17"/>
      <c r="EZB3" s="17"/>
      <c r="EZC3" s="17"/>
      <c r="EZD3" s="17"/>
      <c r="EZE3" s="17"/>
      <c r="EZF3" s="17"/>
      <c r="EZG3" s="17"/>
      <c r="EZH3" s="17"/>
      <c r="EZI3" s="17"/>
      <c r="EZJ3" s="17"/>
      <c r="EZK3" s="17"/>
      <c r="EZL3" s="17"/>
      <c r="EZM3" s="17"/>
      <c r="EZN3" s="17"/>
      <c r="EZO3" s="17"/>
      <c r="EZP3" s="17"/>
      <c r="EZQ3" s="17"/>
      <c r="EZR3" s="17"/>
      <c r="EZS3" s="17"/>
      <c r="EZT3" s="17"/>
      <c r="EZU3" s="17"/>
      <c r="EZV3" s="17"/>
      <c r="EZW3" s="17"/>
      <c r="EZX3" s="17"/>
      <c r="EZY3" s="17"/>
      <c r="EZZ3" s="17"/>
      <c r="FAA3" s="17"/>
      <c r="FAB3" s="17"/>
      <c r="FAC3" s="17"/>
      <c r="FAD3" s="17"/>
      <c r="FAE3" s="17"/>
      <c r="FAF3" s="17"/>
      <c r="FAG3" s="17"/>
      <c r="FAH3" s="17"/>
      <c r="FAI3" s="17"/>
      <c r="FAJ3" s="17"/>
      <c r="FAK3" s="17"/>
      <c r="FAL3" s="17"/>
      <c r="FAM3" s="17"/>
      <c r="FAN3" s="17"/>
      <c r="FAO3" s="17"/>
      <c r="FAP3" s="17"/>
      <c r="FAQ3" s="17"/>
      <c r="FAR3" s="17"/>
      <c r="FAS3" s="17"/>
      <c r="FAT3" s="17"/>
      <c r="FAU3" s="17"/>
      <c r="FAV3" s="17"/>
      <c r="FAW3" s="17"/>
      <c r="FAX3" s="17"/>
      <c r="FAY3" s="17"/>
      <c r="FAZ3" s="17"/>
      <c r="FBA3" s="17"/>
      <c r="FBB3" s="17"/>
      <c r="FBC3" s="17"/>
      <c r="FBD3" s="17"/>
      <c r="FBE3" s="17"/>
      <c r="FBF3" s="17"/>
      <c r="FBG3" s="17"/>
      <c r="FBH3" s="17"/>
      <c r="FBI3" s="17"/>
      <c r="FBJ3" s="17"/>
      <c r="FBK3" s="17"/>
      <c r="FBL3" s="17"/>
      <c r="FBM3" s="17"/>
      <c r="FBN3" s="17"/>
      <c r="FBO3" s="17"/>
      <c r="FBP3" s="17"/>
      <c r="FBQ3" s="17"/>
      <c r="FBR3" s="17"/>
      <c r="FBS3" s="17"/>
      <c r="FBT3" s="17"/>
      <c r="FBU3" s="17"/>
      <c r="FBV3" s="17"/>
      <c r="FBW3" s="17"/>
      <c r="FBX3" s="17"/>
      <c r="FBY3" s="17"/>
      <c r="FBZ3" s="17"/>
      <c r="FCA3" s="17"/>
      <c r="FCB3" s="17"/>
      <c r="FCC3" s="17"/>
      <c r="FCD3" s="17"/>
      <c r="FCE3" s="17"/>
      <c r="FCF3" s="17"/>
      <c r="FCG3" s="17"/>
      <c r="FCH3" s="17"/>
      <c r="FCI3" s="17"/>
      <c r="FCJ3" s="17"/>
      <c r="FCK3" s="17"/>
      <c r="FCL3" s="17"/>
      <c r="FCM3" s="17"/>
      <c r="FCN3" s="17"/>
      <c r="FCO3" s="17"/>
      <c r="FCP3" s="17"/>
      <c r="FCQ3" s="17"/>
      <c r="FCR3" s="17"/>
      <c r="FCS3" s="17"/>
      <c r="FCT3" s="17"/>
      <c r="FCU3" s="17"/>
      <c r="FCV3" s="17"/>
      <c r="FCW3" s="17"/>
      <c r="FCX3" s="17"/>
      <c r="FCY3" s="17"/>
      <c r="FCZ3" s="17"/>
      <c r="FDA3" s="17"/>
      <c r="FDB3" s="17"/>
      <c r="FDC3" s="17"/>
      <c r="FDD3" s="17"/>
      <c r="FDE3" s="17"/>
      <c r="FDF3" s="17"/>
      <c r="FDG3" s="17"/>
      <c r="FDH3" s="17"/>
      <c r="FDI3" s="17"/>
      <c r="FDJ3" s="17"/>
      <c r="FDK3" s="17"/>
      <c r="FDL3" s="17"/>
      <c r="FDM3" s="17"/>
      <c r="FDN3" s="17"/>
      <c r="FDO3" s="17"/>
      <c r="FDP3" s="17"/>
      <c r="FDQ3" s="17"/>
      <c r="FDR3" s="17"/>
      <c r="FDS3" s="17"/>
      <c r="FDT3" s="17"/>
      <c r="FDU3" s="17"/>
      <c r="FDV3" s="17"/>
      <c r="FDW3" s="17"/>
      <c r="FDX3" s="17"/>
      <c r="FDY3" s="17"/>
      <c r="FDZ3" s="17"/>
      <c r="FEA3" s="17"/>
      <c r="FEB3" s="17"/>
      <c r="FEC3" s="17"/>
      <c r="FED3" s="17"/>
      <c r="FEE3" s="17"/>
      <c r="FEF3" s="17"/>
      <c r="FEG3" s="17"/>
      <c r="FEH3" s="17"/>
      <c r="FEI3" s="17"/>
      <c r="FEJ3" s="17"/>
      <c r="FEK3" s="17"/>
      <c r="FEL3" s="17"/>
      <c r="FEM3" s="17"/>
      <c r="FEN3" s="17"/>
      <c r="FEO3" s="17"/>
      <c r="FEP3" s="17"/>
      <c r="FEQ3" s="17"/>
      <c r="FER3" s="17"/>
      <c r="FES3" s="17"/>
      <c r="FET3" s="17"/>
      <c r="FEU3" s="17"/>
      <c r="FEV3" s="17"/>
      <c r="FEW3" s="17"/>
      <c r="FEX3" s="17"/>
      <c r="FEY3" s="17"/>
      <c r="FEZ3" s="17"/>
      <c r="FFA3" s="17"/>
      <c r="FFB3" s="17"/>
      <c r="FFC3" s="17"/>
      <c r="FFD3" s="17"/>
      <c r="FFE3" s="17"/>
      <c r="FFF3" s="17"/>
      <c r="FFG3" s="17"/>
      <c r="FFH3" s="17"/>
      <c r="FFI3" s="17"/>
      <c r="FFJ3" s="17"/>
      <c r="FFK3" s="17"/>
      <c r="FFL3" s="17"/>
      <c r="FFM3" s="17"/>
      <c r="FFN3" s="17"/>
      <c r="FFO3" s="17"/>
      <c r="FFP3" s="17"/>
      <c r="FFQ3" s="17"/>
      <c r="FFR3" s="17"/>
      <c r="FFS3" s="17"/>
      <c r="FFT3" s="17"/>
      <c r="FFU3" s="17"/>
      <c r="FFV3" s="17"/>
      <c r="FFW3" s="17"/>
      <c r="FFX3" s="17"/>
      <c r="FFY3" s="17"/>
      <c r="FFZ3" s="17"/>
      <c r="FGA3" s="17"/>
      <c r="FGB3" s="17"/>
      <c r="FGC3" s="17"/>
      <c r="FGD3" s="17"/>
      <c r="FGE3" s="17"/>
      <c r="FGF3" s="17"/>
      <c r="FGG3" s="17"/>
      <c r="FGH3" s="17"/>
      <c r="FGI3" s="17"/>
      <c r="FGJ3" s="17"/>
      <c r="FGK3" s="17"/>
      <c r="FGL3" s="17"/>
      <c r="FGM3" s="17"/>
      <c r="FGN3" s="17"/>
      <c r="FGO3" s="17"/>
      <c r="FGP3" s="17"/>
      <c r="FGQ3" s="17"/>
      <c r="FGR3" s="17"/>
      <c r="FGS3" s="17"/>
      <c r="FGT3" s="17"/>
      <c r="FGU3" s="17"/>
      <c r="FGV3" s="17"/>
      <c r="FGW3" s="17"/>
      <c r="FGX3" s="17"/>
      <c r="FGY3" s="17"/>
      <c r="FGZ3" s="17"/>
      <c r="FHA3" s="17"/>
      <c r="FHB3" s="17"/>
      <c r="FHC3" s="17"/>
      <c r="FHD3" s="17"/>
      <c r="FHE3" s="17"/>
      <c r="FHF3" s="17"/>
      <c r="FHG3" s="17"/>
      <c r="FHH3" s="17"/>
      <c r="FHI3" s="17"/>
      <c r="FHJ3" s="17"/>
      <c r="FHK3" s="17"/>
      <c r="FHL3" s="17"/>
      <c r="FHM3" s="17"/>
      <c r="FHN3" s="17"/>
      <c r="FHO3" s="17"/>
      <c r="FHP3" s="17"/>
      <c r="FHQ3" s="17"/>
      <c r="FHR3" s="17"/>
      <c r="FHS3" s="17"/>
      <c r="FHT3" s="17"/>
      <c r="FHU3" s="17"/>
      <c r="FHV3" s="17"/>
      <c r="FHW3" s="17"/>
      <c r="FHX3" s="17"/>
      <c r="FHY3" s="17"/>
      <c r="FHZ3" s="17"/>
      <c r="FIA3" s="17"/>
      <c r="FIB3" s="17"/>
      <c r="FIC3" s="17"/>
      <c r="FID3" s="17"/>
      <c r="FIE3" s="17"/>
      <c r="FIF3" s="17"/>
      <c r="FIG3" s="17"/>
      <c r="FIH3" s="17"/>
      <c r="FII3" s="17"/>
      <c r="FIJ3" s="17"/>
      <c r="FIK3" s="17"/>
      <c r="FIL3" s="17"/>
      <c r="FIM3" s="17"/>
      <c r="FIN3" s="17"/>
      <c r="FIO3" s="17"/>
      <c r="FIP3" s="17"/>
      <c r="FIQ3" s="17"/>
      <c r="FIR3" s="17"/>
      <c r="FIS3" s="17"/>
      <c r="FIT3" s="17"/>
      <c r="FIU3" s="17"/>
      <c r="FIV3" s="17"/>
      <c r="FIW3" s="17"/>
      <c r="FIX3" s="17"/>
      <c r="FIY3" s="17"/>
      <c r="FIZ3" s="17"/>
      <c r="FJA3" s="17"/>
      <c r="FJB3" s="17"/>
      <c r="FJC3" s="17"/>
      <c r="FJD3" s="17"/>
      <c r="FJE3" s="17"/>
      <c r="FJF3" s="17"/>
      <c r="FJG3" s="17"/>
      <c r="FJH3" s="17"/>
      <c r="FJI3" s="17"/>
      <c r="FJJ3" s="17"/>
      <c r="FJK3" s="17"/>
      <c r="FJL3" s="17"/>
      <c r="FJM3" s="17"/>
      <c r="FJN3" s="17"/>
      <c r="FJO3" s="17"/>
      <c r="FJP3" s="17"/>
      <c r="FJQ3" s="17"/>
      <c r="FJR3" s="17"/>
      <c r="FJS3" s="17"/>
      <c r="FJT3" s="17"/>
      <c r="FJU3" s="17"/>
      <c r="FJV3" s="17"/>
      <c r="FJW3" s="17"/>
      <c r="FJX3" s="17"/>
      <c r="FJY3" s="17"/>
      <c r="FJZ3" s="17"/>
      <c r="FKA3" s="17"/>
      <c r="FKB3" s="17"/>
      <c r="FKC3" s="17"/>
      <c r="FKD3" s="17"/>
      <c r="FKE3" s="17"/>
      <c r="FKF3" s="17"/>
      <c r="FKG3" s="17"/>
      <c r="FKH3" s="17"/>
      <c r="FKI3" s="17"/>
      <c r="FKJ3" s="17"/>
      <c r="FKK3" s="17"/>
      <c r="FKL3" s="17"/>
      <c r="FKM3" s="17"/>
      <c r="FKN3" s="17"/>
      <c r="FKO3" s="17"/>
      <c r="FKP3" s="17"/>
      <c r="FKQ3" s="17"/>
      <c r="FKR3" s="17"/>
      <c r="FKS3" s="17"/>
      <c r="FKT3" s="17"/>
      <c r="FKU3" s="17"/>
      <c r="FKV3" s="17"/>
      <c r="FKW3" s="17"/>
      <c r="FKX3" s="17"/>
      <c r="FKY3" s="17"/>
      <c r="FKZ3" s="17"/>
      <c r="FLA3" s="17"/>
      <c r="FLB3" s="17"/>
      <c r="FLC3" s="17"/>
      <c r="FLD3" s="17"/>
      <c r="FLE3" s="17"/>
      <c r="FLF3" s="17"/>
      <c r="FLG3" s="17"/>
      <c r="FLH3" s="17"/>
      <c r="FLI3" s="17"/>
      <c r="FLJ3" s="17"/>
      <c r="FLK3" s="17"/>
      <c r="FLL3" s="17"/>
      <c r="FLM3" s="17"/>
      <c r="FLN3" s="17"/>
      <c r="FLO3" s="17"/>
      <c r="FLP3" s="17"/>
      <c r="FLQ3" s="17"/>
      <c r="FLR3" s="17"/>
      <c r="FLS3" s="17"/>
      <c r="FLT3" s="17"/>
      <c r="FLU3" s="17"/>
      <c r="FLV3" s="17"/>
      <c r="FLW3" s="17"/>
      <c r="FLX3" s="17"/>
      <c r="FLY3" s="17"/>
      <c r="FLZ3" s="17"/>
      <c r="FMA3" s="17"/>
      <c r="FMB3" s="17"/>
      <c r="FMC3" s="17"/>
      <c r="FMD3" s="17"/>
      <c r="FME3" s="17"/>
      <c r="FMF3" s="17"/>
      <c r="FMG3" s="17"/>
      <c r="FMH3" s="17"/>
      <c r="FMI3" s="17"/>
      <c r="FMJ3" s="17"/>
      <c r="FMK3" s="17"/>
      <c r="FML3" s="17"/>
      <c r="FMM3" s="17"/>
      <c r="FMN3" s="17"/>
      <c r="FMO3" s="17"/>
      <c r="FMP3" s="17"/>
      <c r="FMQ3" s="17"/>
      <c r="FMR3" s="17"/>
      <c r="FMS3" s="17"/>
      <c r="FMT3" s="17"/>
      <c r="FMU3" s="17"/>
      <c r="FMV3" s="17"/>
      <c r="FMW3" s="17"/>
      <c r="FMX3" s="17"/>
      <c r="FMY3" s="17"/>
      <c r="FMZ3" s="17"/>
      <c r="FNA3" s="17"/>
      <c r="FNB3" s="17"/>
      <c r="FNC3" s="17"/>
      <c r="FND3" s="17"/>
      <c r="FNE3" s="17"/>
      <c r="FNF3" s="17"/>
      <c r="FNG3" s="17"/>
      <c r="FNH3" s="17"/>
      <c r="FNI3" s="17"/>
      <c r="FNJ3" s="17"/>
      <c r="FNK3" s="17"/>
      <c r="FNL3" s="17"/>
      <c r="FNM3" s="17"/>
      <c r="FNN3" s="17"/>
      <c r="FNO3" s="17"/>
      <c r="FNP3" s="17"/>
      <c r="FNQ3" s="17"/>
      <c r="FNR3" s="17"/>
      <c r="FNS3" s="17"/>
      <c r="FNT3" s="17"/>
      <c r="FNU3" s="17"/>
      <c r="FNV3" s="17"/>
      <c r="FNW3" s="17"/>
      <c r="FNX3" s="17"/>
      <c r="FNY3" s="17"/>
      <c r="FNZ3" s="17"/>
      <c r="FOA3" s="17"/>
      <c r="FOB3" s="17"/>
      <c r="FOC3" s="17"/>
      <c r="FOD3" s="17"/>
      <c r="FOE3" s="17"/>
      <c r="FOF3" s="17"/>
      <c r="FOG3" s="17"/>
      <c r="FOH3" s="17"/>
      <c r="FOI3" s="17"/>
      <c r="FOJ3" s="17"/>
      <c r="FOK3" s="17"/>
      <c r="FOL3" s="17"/>
      <c r="FOM3" s="17"/>
      <c r="FON3" s="17"/>
      <c r="FOO3" s="17"/>
      <c r="FOP3" s="17"/>
      <c r="FOQ3" s="17"/>
      <c r="FOR3" s="17"/>
      <c r="FOS3" s="17"/>
      <c r="FOT3" s="17"/>
      <c r="FOU3" s="17"/>
      <c r="FOV3" s="17"/>
      <c r="FOW3" s="17"/>
      <c r="FOX3" s="17"/>
      <c r="FOY3" s="17"/>
      <c r="FOZ3" s="17"/>
      <c r="FPA3" s="17"/>
      <c r="FPB3" s="17"/>
      <c r="FPC3" s="17"/>
      <c r="FPD3" s="17"/>
      <c r="FPE3" s="17"/>
      <c r="FPF3" s="17"/>
      <c r="FPG3" s="17"/>
      <c r="FPH3" s="17"/>
      <c r="FPI3" s="17"/>
      <c r="FPJ3" s="17"/>
      <c r="FPK3" s="17"/>
      <c r="FPL3" s="17"/>
      <c r="FPM3" s="17"/>
      <c r="FPN3" s="17"/>
      <c r="FPO3" s="17"/>
      <c r="FPP3" s="17"/>
      <c r="FPQ3" s="17"/>
      <c r="FPR3" s="17"/>
      <c r="FPS3" s="17"/>
      <c r="FPT3" s="17"/>
      <c r="FPU3" s="17"/>
      <c r="FPV3" s="17"/>
      <c r="FPW3" s="17"/>
      <c r="FPX3" s="17"/>
      <c r="FPY3" s="17"/>
      <c r="FPZ3" s="17"/>
      <c r="FQA3" s="17"/>
      <c r="FQB3" s="17"/>
      <c r="FQC3" s="17"/>
      <c r="FQD3" s="17"/>
      <c r="FQE3" s="17"/>
      <c r="FQF3" s="17"/>
      <c r="FQG3" s="17"/>
      <c r="FQH3" s="17"/>
      <c r="FQI3" s="17"/>
      <c r="FQJ3" s="17"/>
      <c r="FQK3" s="17"/>
      <c r="FQL3" s="17"/>
      <c r="FQM3" s="17"/>
      <c r="FQN3" s="17"/>
      <c r="FQO3" s="17"/>
      <c r="FQP3" s="17"/>
      <c r="FQQ3" s="17"/>
      <c r="FQR3" s="17"/>
      <c r="FQS3" s="17"/>
      <c r="FQT3" s="17"/>
      <c r="FQU3" s="17"/>
      <c r="FQV3" s="17"/>
      <c r="FQW3" s="17"/>
      <c r="FQX3" s="17"/>
      <c r="FQY3" s="17"/>
      <c r="FQZ3" s="17"/>
      <c r="FRA3" s="17"/>
      <c r="FRB3" s="17"/>
      <c r="FRC3" s="17"/>
      <c r="FRD3" s="17"/>
      <c r="FRE3" s="17"/>
      <c r="FRF3" s="17"/>
      <c r="FRG3" s="17"/>
      <c r="FRH3" s="17"/>
      <c r="FRI3" s="17"/>
      <c r="FRJ3" s="17"/>
      <c r="FRK3" s="17"/>
      <c r="FRL3" s="17"/>
      <c r="FRM3" s="17"/>
      <c r="FRN3" s="17"/>
      <c r="FRO3" s="17"/>
      <c r="FRP3" s="17"/>
      <c r="FRQ3" s="17"/>
      <c r="FRR3" s="17"/>
      <c r="FRS3" s="17"/>
      <c r="FRT3" s="17"/>
      <c r="FRU3" s="17"/>
      <c r="FRV3" s="17"/>
      <c r="FRW3" s="17"/>
      <c r="FRX3" s="17"/>
      <c r="FRY3" s="17"/>
      <c r="FRZ3" s="17"/>
      <c r="FSA3" s="17"/>
      <c r="FSB3" s="17"/>
      <c r="FSC3" s="17"/>
      <c r="FSD3" s="17"/>
      <c r="FSE3" s="17"/>
      <c r="FSF3" s="17"/>
      <c r="FSG3" s="17"/>
      <c r="FSH3" s="17"/>
      <c r="FSI3" s="17"/>
      <c r="FSJ3" s="17"/>
      <c r="FSK3" s="17"/>
      <c r="FSL3" s="17"/>
      <c r="FSM3" s="17"/>
      <c r="FSN3" s="17"/>
      <c r="FSO3" s="17"/>
      <c r="FSP3" s="17"/>
      <c r="FSQ3" s="17"/>
      <c r="FSR3" s="17"/>
      <c r="FSS3" s="17"/>
      <c r="FST3" s="17"/>
      <c r="FSU3" s="17"/>
      <c r="FSV3" s="17"/>
      <c r="FSW3" s="17"/>
      <c r="FSX3" s="17"/>
      <c r="FSY3" s="17"/>
      <c r="FSZ3" s="17"/>
      <c r="FTA3" s="17"/>
      <c r="FTB3" s="17"/>
      <c r="FTC3" s="17"/>
      <c r="FTD3" s="17"/>
      <c r="FTE3" s="17"/>
      <c r="FTF3" s="17"/>
      <c r="FTG3" s="17"/>
      <c r="FTH3" s="17"/>
      <c r="FTI3" s="17"/>
      <c r="FTJ3" s="17"/>
      <c r="FTK3" s="17"/>
      <c r="FTL3" s="17"/>
      <c r="FTM3" s="17"/>
      <c r="FTN3" s="17"/>
      <c r="FTO3" s="17"/>
      <c r="FTP3" s="17"/>
      <c r="FTQ3" s="17"/>
      <c r="FTR3" s="17"/>
      <c r="FTS3" s="17"/>
      <c r="FTT3" s="17"/>
      <c r="FTU3" s="17"/>
      <c r="FTV3" s="17"/>
      <c r="FTW3" s="17"/>
      <c r="FTX3" s="17"/>
      <c r="FTY3" s="17"/>
      <c r="FTZ3" s="17"/>
      <c r="FUA3" s="17"/>
      <c r="FUB3" s="17"/>
      <c r="FUC3" s="17"/>
      <c r="FUD3" s="17"/>
      <c r="FUE3" s="17"/>
      <c r="FUF3" s="17"/>
      <c r="FUG3" s="17"/>
      <c r="FUH3" s="17"/>
      <c r="FUI3" s="17"/>
      <c r="FUJ3" s="17"/>
      <c r="FUK3" s="17"/>
      <c r="FUL3" s="17"/>
      <c r="FUM3" s="17"/>
      <c r="FUN3" s="17"/>
      <c r="FUO3" s="17"/>
      <c r="FUP3" s="17"/>
      <c r="FUQ3" s="17"/>
      <c r="FUR3" s="17"/>
      <c r="FUS3" s="17"/>
      <c r="FUT3" s="17"/>
      <c r="FUU3" s="17"/>
      <c r="FUV3" s="17"/>
      <c r="FUW3" s="17"/>
      <c r="FUX3" s="17"/>
      <c r="FUY3" s="17"/>
      <c r="FUZ3" s="17"/>
      <c r="FVA3" s="17"/>
      <c r="FVB3" s="17"/>
      <c r="FVC3" s="17"/>
      <c r="FVD3" s="17"/>
      <c r="FVE3" s="17"/>
      <c r="FVF3" s="17"/>
      <c r="FVG3" s="17"/>
      <c r="FVH3" s="17"/>
      <c r="FVI3" s="17"/>
      <c r="FVJ3" s="17"/>
      <c r="FVK3" s="17"/>
      <c r="FVL3" s="17"/>
      <c r="FVM3" s="17"/>
      <c r="FVN3" s="17"/>
      <c r="FVO3" s="17"/>
      <c r="FVP3" s="17"/>
      <c r="FVQ3" s="17"/>
      <c r="FVR3" s="17"/>
      <c r="FVS3" s="17"/>
      <c r="FVT3" s="17"/>
      <c r="FVU3" s="17"/>
      <c r="FVV3" s="17"/>
      <c r="FVW3" s="17"/>
      <c r="FVX3" s="17"/>
      <c r="FVY3" s="17"/>
      <c r="FVZ3" s="17"/>
      <c r="FWA3" s="17"/>
      <c r="FWB3" s="17"/>
      <c r="FWC3" s="17"/>
      <c r="FWD3" s="17"/>
      <c r="FWE3" s="17"/>
      <c r="FWF3" s="17"/>
      <c r="FWG3" s="17"/>
      <c r="FWH3" s="17"/>
      <c r="FWI3" s="17"/>
      <c r="FWJ3" s="17"/>
      <c r="FWK3" s="17"/>
      <c r="FWL3" s="17"/>
      <c r="FWM3" s="17"/>
      <c r="FWN3" s="17"/>
      <c r="FWO3" s="17"/>
      <c r="FWP3" s="17"/>
      <c r="FWQ3" s="17"/>
      <c r="FWR3" s="17"/>
      <c r="FWS3" s="17"/>
      <c r="FWT3" s="17"/>
      <c r="FWU3" s="17"/>
      <c r="FWV3" s="17"/>
      <c r="FWW3" s="17"/>
      <c r="FWX3" s="17"/>
      <c r="FWY3" s="17"/>
      <c r="FWZ3" s="17"/>
      <c r="FXA3" s="17"/>
      <c r="FXB3" s="17"/>
      <c r="FXC3" s="17"/>
      <c r="FXD3" s="17"/>
      <c r="FXE3" s="17"/>
      <c r="FXF3" s="17"/>
      <c r="FXG3" s="17"/>
      <c r="FXH3" s="17"/>
      <c r="FXI3" s="17"/>
      <c r="FXJ3" s="17"/>
      <c r="FXK3" s="17"/>
      <c r="FXL3" s="17"/>
      <c r="FXM3" s="17"/>
      <c r="FXN3" s="17"/>
      <c r="FXO3" s="17"/>
      <c r="FXP3" s="17"/>
      <c r="FXQ3" s="17"/>
      <c r="FXR3" s="17"/>
      <c r="FXS3" s="17"/>
      <c r="FXT3" s="17"/>
      <c r="FXU3" s="17"/>
      <c r="FXV3" s="17"/>
      <c r="FXW3" s="17"/>
      <c r="FXX3" s="17"/>
      <c r="FXY3" s="17"/>
      <c r="FXZ3" s="17"/>
      <c r="FYA3" s="17"/>
      <c r="FYB3" s="17"/>
      <c r="FYC3" s="17"/>
      <c r="FYD3" s="17"/>
      <c r="FYE3" s="17"/>
      <c r="FYF3" s="17"/>
      <c r="FYG3" s="17"/>
      <c r="FYH3" s="17"/>
      <c r="FYI3" s="17"/>
      <c r="FYJ3" s="17"/>
      <c r="FYK3" s="17"/>
      <c r="FYL3" s="17"/>
      <c r="FYM3" s="17"/>
      <c r="FYN3" s="17"/>
      <c r="FYO3" s="17"/>
      <c r="FYP3" s="17"/>
      <c r="FYQ3" s="17"/>
      <c r="FYR3" s="17"/>
      <c r="FYS3" s="17"/>
      <c r="FYT3" s="17"/>
      <c r="FYU3" s="17"/>
      <c r="FYV3" s="17"/>
      <c r="FYW3" s="17"/>
      <c r="FYX3" s="17"/>
      <c r="FYY3" s="17"/>
      <c r="FYZ3" s="17"/>
      <c r="FZA3" s="17"/>
      <c r="FZB3" s="17"/>
      <c r="FZC3" s="17"/>
      <c r="FZD3" s="17"/>
      <c r="FZE3" s="17"/>
      <c r="FZF3" s="17"/>
      <c r="FZG3" s="17"/>
      <c r="FZH3" s="17"/>
      <c r="FZI3" s="17"/>
      <c r="FZJ3" s="17"/>
      <c r="FZK3" s="17"/>
      <c r="FZL3" s="17"/>
      <c r="FZM3" s="17"/>
      <c r="FZN3" s="17"/>
      <c r="FZO3" s="17"/>
      <c r="FZP3" s="17"/>
      <c r="FZQ3" s="17"/>
      <c r="FZR3" s="17"/>
      <c r="FZS3" s="17"/>
      <c r="FZT3" s="17"/>
      <c r="FZU3" s="17"/>
      <c r="FZV3" s="17"/>
      <c r="FZW3" s="17"/>
      <c r="FZX3" s="17"/>
      <c r="FZY3" s="17"/>
      <c r="FZZ3" s="17"/>
      <c r="GAA3" s="17"/>
      <c r="GAB3" s="17"/>
      <c r="GAC3" s="17"/>
      <c r="GAD3" s="17"/>
      <c r="GAE3" s="17"/>
      <c r="GAF3" s="17"/>
      <c r="GAG3" s="17"/>
      <c r="GAH3" s="17"/>
      <c r="GAI3" s="17"/>
      <c r="GAJ3" s="17"/>
      <c r="GAK3" s="17"/>
      <c r="GAL3" s="17"/>
      <c r="GAM3" s="17"/>
      <c r="GAN3" s="17"/>
      <c r="GAO3" s="17"/>
      <c r="GAP3" s="17"/>
      <c r="GAQ3" s="17"/>
      <c r="GAR3" s="17"/>
      <c r="GAS3" s="17"/>
      <c r="GAT3" s="17"/>
      <c r="GAU3" s="17"/>
      <c r="GAV3" s="17"/>
      <c r="GAW3" s="17"/>
      <c r="GAX3" s="17"/>
      <c r="GAY3" s="17"/>
      <c r="GAZ3" s="17"/>
      <c r="GBA3" s="17"/>
      <c r="GBB3" s="17"/>
      <c r="GBC3" s="17"/>
      <c r="GBD3" s="17"/>
      <c r="GBE3" s="17"/>
      <c r="GBF3" s="17"/>
      <c r="GBG3" s="17"/>
      <c r="GBH3" s="17"/>
      <c r="GBI3" s="17"/>
      <c r="GBJ3" s="17"/>
      <c r="GBK3" s="17"/>
      <c r="GBL3" s="17"/>
      <c r="GBM3" s="17"/>
      <c r="GBN3" s="17"/>
      <c r="GBO3" s="17"/>
      <c r="GBP3" s="17"/>
      <c r="GBQ3" s="17"/>
      <c r="GBR3" s="17"/>
      <c r="GBS3" s="17"/>
      <c r="GBT3" s="17"/>
      <c r="GBU3" s="17"/>
      <c r="GBV3" s="17"/>
      <c r="GBW3" s="17"/>
      <c r="GBX3" s="17"/>
      <c r="GBY3" s="17"/>
      <c r="GBZ3" s="17"/>
      <c r="GCA3" s="17"/>
      <c r="GCB3" s="17"/>
      <c r="GCC3" s="17"/>
      <c r="GCD3" s="17"/>
      <c r="GCE3" s="17"/>
      <c r="GCF3" s="17"/>
      <c r="GCG3" s="17"/>
      <c r="GCH3" s="17"/>
      <c r="GCI3" s="17"/>
      <c r="GCJ3" s="17"/>
      <c r="GCK3" s="17"/>
      <c r="GCL3" s="17"/>
      <c r="GCM3" s="17"/>
      <c r="GCN3" s="17"/>
      <c r="GCO3" s="17"/>
      <c r="GCP3" s="17"/>
      <c r="GCQ3" s="17"/>
      <c r="GCR3" s="17"/>
      <c r="GCS3" s="17"/>
      <c r="GCT3" s="17"/>
      <c r="GCU3" s="17"/>
      <c r="GCV3" s="17"/>
      <c r="GCW3" s="17"/>
      <c r="GCX3" s="17"/>
      <c r="GCY3" s="17"/>
      <c r="GCZ3" s="17"/>
      <c r="GDA3" s="17"/>
      <c r="GDB3" s="17"/>
      <c r="GDC3" s="17"/>
      <c r="GDD3" s="17"/>
      <c r="GDE3" s="17"/>
      <c r="GDF3" s="17"/>
      <c r="GDG3" s="17"/>
      <c r="GDH3" s="17"/>
      <c r="GDI3" s="17"/>
      <c r="GDJ3" s="17"/>
      <c r="GDK3" s="17"/>
      <c r="GDL3" s="17"/>
      <c r="GDM3" s="17"/>
      <c r="GDN3" s="17"/>
      <c r="GDO3" s="17"/>
      <c r="GDP3" s="17"/>
      <c r="GDQ3" s="17"/>
      <c r="GDR3" s="17"/>
      <c r="GDS3" s="17"/>
      <c r="GDT3" s="17"/>
      <c r="GDU3" s="17"/>
      <c r="GDV3" s="17"/>
      <c r="GDW3" s="17"/>
      <c r="GDX3" s="17"/>
      <c r="GDY3" s="17"/>
      <c r="GDZ3" s="17"/>
      <c r="GEA3" s="17"/>
      <c r="GEB3" s="17"/>
      <c r="GEC3" s="17"/>
      <c r="GED3" s="17"/>
      <c r="GEE3" s="17"/>
      <c r="GEF3" s="17"/>
      <c r="GEG3" s="17"/>
      <c r="GEH3" s="17"/>
      <c r="GEI3" s="17"/>
      <c r="GEJ3" s="17"/>
      <c r="GEK3" s="17"/>
      <c r="GEL3" s="17"/>
      <c r="GEM3" s="17"/>
      <c r="GEN3" s="17"/>
      <c r="GEO3" s="17"/>
      <c r="GEP3" s="17"/>
      <c r="GEQ3" s="17"/>
      <c r="GER3" s="17"/>
      <c r="GES3" s="17"/>
      <c r="GET3" s="17"/>
      <c r="GEU3" s="17"/>
      <c r="GEV3" s="17"/>
      <c r="GEW3" s="17"/>
      <c r="GEX3" s="17"/>
      <c r="GEY3" s="17"/>
      <c r="GEZ3" s="17"/>
      <c r="GFA3" s="17"/>
      <c r="GFB3" s="17"/>
      <c r="GFC3" s="17"/>
      <c r="GFD3" s="17"/>
      <c r="GFE3" s="17"/>
      <c r="GFF3" s="17"/>
      <c r="GFG3" s="17"/>
      <c r="GFH3" s="17"/>
      <c r="GFI3" s="17"/>
      <c r="GFJ3" s="17"/>
      <c r="GFK3" s="17"/>
      <c r="GFL3" s="17"/>
      <c r="GFM3" s="17"/>
      <c r="GFN3" s="17"/>
      <c r="GFO3" s="17"/>
      <c r="GFP3" s="17"/>
      <c r="GFQ3" s="17"/>
      <c r="GFR3" s="17"/>
      <c r="GFS3" s="17"/>
      <c r="GFT3" s="17"/>
      <c r="GFU3" s="17"/>
      <c r="GFV3" s="17"/>
      <c r="GFW3" s="17"/>
      <c r="GFX3" s="17"/>
      <c r="GFY3" s="17"/>
      <c r="GFZ3" s="17"/>
      <c r="GGA3" s="17"/>
      <c r="GGB3" s="17"/>
      <c r="GGC3" s="17"/>
      <c r="GGD3" s="17"/>
      <c r="GGE3" s="17"/>
      <c r="GGF3" s="17"/>
      <c r="GGG3" s="17"/>
      <c r="GGH3" s="17"/>
      <c r="GGI3" s="17"/>
      <c r="GGJ3" s="17"/>
      <c r="GGK3" s="17"/>
      <c r="GGL3" s="17"/>
      <c r="GGM3" s="17"/>
      <c r="GGN3" s="17"/>
      <c r="GGO3" s="17"/>
      <c r="GGP3" s="17"/>
      <c r="GGQ3" s="17"/>
      <c r="GGR3" s="17"/>
      <c r="GGS3" s="17"/>
      <c r="GGT3" s="17"/>
      <c r="GGU3" s="17"/>
      <c r="GGV3" s="17"/>
      <c r="GGW3" s="17"/>
      <c r="GGX3" s="17"/>
      <c r="GGY3" s="17"/>
      <c r="GGZ3" s="17"/>
      <c r="GHA3" s="17"/>
      <c r="GHB3" s="17"/>
      <c r="GHC3" s="17"/>
      <c r="GHD3" s="17"/>
      <c r="GHE3" s="17"/>
      <c r="GHF3" s="17"/>
      <c r="GHG3" s="17"/>
      <c r="GHH3" s="17"/>
      <c r="GHI3" s="17"/>
      <c r="GHJ3" s="17"/>
      <c r="GHK3" s="17"/>
      <c r="GHL3" s="17"/>
      <c r="GHM3" s="17"/>
      <c r="GHN3" s="17"/>
      <c r="GHO3" s="17"/>
      <c r="GHP3" s="17"/>
      <c r="GHQ3" s="17"/>
      <c r="GHR3" s="17"/>
      <c r="GHS3" s="17"/>
      <c r="GHT3" s="17"/>
      <c r="GHU3" s="17"/>
      <c r="GHV3" s="17"/>
      <c r="GHW3" s="17"/>
      <c r="GHX3" s="17"/>
      <c r="GHY3" s="17"/>
      <c r="GHZ3" s="17"/>
      <c r="GIA3" s="17"/>
      <c r="GIB3" s="17"/>
      <c r="GIC3" s="17"/>
      <c r="GID3" s="17"/>
      <c r="GIE3" s="17"/>
      <c r="GIF3" s="17"/>
      <c r="GIG3" s="17"/>
      <c r="GIH3" s="17"/>
      <c r="GII3" s="17"/>
      <c r="GIJ3" s="17"/>
      <c r="GIK3" s="17"/>
      <c r="GIL3" s="17"/>
      <c r="GIM3" s="17"/>
      <c r="GIN3" s="17"/>
      <c r="GIO3" s="17"/>
      <c r="GIP3" s="17"/>
      <c r="GIQ3" s="17"/>
      <c r="GIR3" s="17"/>
      <c r="GIS3" s="17"/>
      <c r="GIT3" s="17"/>
      <c r="GIU3" s="17"/>
      <c r="GIV3" s="17"/>
      <c r="GIW3" s="17"/>
      <c r="GIX3" s="17"/>
      <c r="GIY3" s="17"/>
      <c r="GIZ3" s="17"/>
      <c r="GJA3" s="17"/>
      <c r="GJB3" s="17"/>
      <c r="GJC3" s="17"/>
      <c r="GJD3" s="17"/>
      <c r="GJE3" s="17"/>
      <c r="GJF3" s="17"/>
      <c r="GJG3" s="17"/>
      <c r="GJH3" s="17"/>
      <c r="GJI3" s="17"/>
      <c r="GJJ3" s="17"/>
      <c r="GJK3" s="17"/>
      <c r="GJL3" s="17"/>
      <c r="GJM3" s="17"/>
      <c r="GJN3" s="17"/>
      <c r="GJO3" s="17"/>
      <c r="GJP3" s="17"/>
      <c r="GJQ3" s="17"/>
      <c r="GJR3" s="17"/>
      <c r="GJS3" s="17"/>
      <c r="GJT3" s="17"/>
      <c r="GJU3" s="17"/>
      <c r="GJV3" s="17"/>
      <c r="GJW3" s="17"/>
      <c r="GJX3" s="17"/>
      <c r="GJY3" s="17"/>
      <c r="GJZ3" s="17"/>
      <c r="GKA3" s="17"/>
      <c r="GKB3" s="17"/>
      <c r="GKC3" s="17"/>
      <c r="GKD3" s="17"/>
      <c r="GKE3" s="17"/>
      <c r="GKF3" s="17"/>
      <c r="GKG3" s="17"/>
      <c r="GKH3" s="17"/>
      <c r="GKI3" s="17"/>
      <c r="GKJ3" s="17"/>
      <c r="GKK3" s="17"/>
      <c r="GKL3" s="17"/>
      <c r="GKM3" s="17"/>
      <c r="GKN3" s="17"/>
      <c r="GKO3" s="17"/>
      <c r="GKP3" s="17"/>
      <c r="GKQ3" s="17"/>
      <c r="GKR3" s="17"/>
      <c r="GKS3" s="17"/>
      <c r="GKT3" s="17"/>
      <c r="GKU3" s="17"/>
      <c r="GKV3" s="17"/>
      <c r="GKW3" s="17"/>
      <c r="GKX3" s="17"/>
      <c r="GKY3" s="17"/>
      <c r="GKZ3" s="17"/>
      <c r="GLA3" s="17"/>
      <c r="GLB3" s="17"/>
      <c r="GLC3" s="17"/>
      <c r="GLD3" s="17"/>
      <c r="GLE3" s="17"/>
      <c r="GLF3" s="17"/>
      <c r="GLG3" s="17"/>
      <c r="GLH3" s="17"/>
      <c r="GLI3" s="17"/>
      <c r="GLJ3" s="17"/>
      <c r="GLK3" s="17"/>
      <c r="GLL3" s="17"/>
      <c r="GLM3" s="17"/>
      <c r="GLN3" s="17"/>
      <c r="GLO3" s="17"/>
      <c r="GLP3" s="17"/>
      <c r="GLQ3" s="17"/>
      <c r="GLR3" s="17"/>
      <c r="GLS3" s="17"/>
      <c r="GLT3" s="17"/>
      <c r="GLU3" s="17"/>
      <c r="GLV3" s="17"/>
      <c r="GLW3" s="17"/>
      <c r="GLX3" s="17"/>
      <c r="GLY3" s="17"/>
      <c r="GLZ3" s="17"/>
      <c r="GMA3" s="17"/>
      <c r="GMB3" s="17"/>
      <c r="GMC3" s="17"/>
      <c r="GMD3" s="17"/>
      <c r="GME3" s="17"/>
      <c r="GMF3" s="17"/>
      <c r="GMG3" s="17"/>
      <c r="GMH3" s="17"/>
      <c r="GMI3" s="17"/>
      <c r="GMJ3" s="17"/>
      <c r="GMK3" s="17"/>
      <c r="GML3" s="17"/>
      <c r="GMM3" s="17"/>
      <c r="GMN3" s="17"/>
      <c r="GMO3" s="17"/>
      <c r="GMP3" s="17"/>
      <c r="GMQ3" s="17"/>
      <c r="GMR3" s="17"/>
      <c r="GMS3" s="17"/>
      <c r="GMT3" s="17"/>
      <c r="GMU3" s="17"/>
      <c r="GMV3" s="17"/>
      <c r="GMW3" s="17"/>
      <c r="GMX3" s="17"/>
      <c r="GMY3" s="17"/>
      <c r="GMZ3" s="17"/>
      <c r="GNA3" s="17"/>
      <c r="GNB3" s="17"/>
      <c r="GNC3" s="17"/>
      <c r="GND3" s="17"/>
      <c r="GNE3" s="17"/>
      <c r="GNF3" s="17"/>
      <c r="GNG3" s="17"/>
      <c r="GNH3" s="17"/>
      <c r="GNI3" s="17"/>
      <c r="GNJ3" s="17"/>
      <c r="GNK3" s="17"/>
      <c r="GNL3" s="17"/>
      <c r="GNM3" s="17"/>
      <c r="GNN3" s="17"/>
      <c r="GNO3" s="17"/>
      <c r="GNP3" s="17"/>
      <c r="GNQ3" s="17"/>
      <c r="GNR3" s="17"/>
      <c r="GNS3" s="17"/>
      <c r="GNT3" s="17"/>
      <c r="GNU3" s="17"/>
      <c r="GNV3" s="17"/>
      <c r="GNW3" s="17"/>
      <c r="GNX3" s="17"/>
      <c r="GNY3" s="17"/>
      <c r="GNZ3" s="17"/>
      <c r="GOA3" s="17"/>
      <c r="GOB3" s="17"/>
      <c r="GOC3" s="17"/>
      <c r="GOD3" s="17"/>
      <c r="GOE3" s="17"/>
      <c r="GOF3" s="17"/>
      <c r="GOG3" s="17"/>
      <c r="GOH3" s="17"/>
      <c r="GOI3" s="17"/>
      <c r="GOJ3" s="17"/>
      <c r="GOK3" s="17"/>
      <c r="GOL3" s="17"/>
      <c r="GOM3" s="17"/>
      <c r="GON3" s="17"/>
      <c r="GOO3" s="17"/>
      <c r="GOP3" s="17"/>
      <c r="GOQ3" s="17"/>
      <c r="GOR3" s="17"/>
      <c r="GOS3" s="17"/>
      <c r="GOT3" s="17"/>
      <c r="GOU3" s="17"/>
      <c r="GOV3" s="17"/>
      <c r="GOW3" s="17"/>
      <c r="GOX3" s="17"/>
      <c r="GOY3" s="17"/>
      <c r="GOZ3" s="17"/>
      <c r="GPA3" s="17"/>
      <c r="GPB3" s="17"/>
      <c r="GPC3" s="17"/>
      <c r="GPD3" s="17"/>
      <c r="GPE3" s="17"/>
      <c r="GPF3" s="17"/>
      <c r="GPG3" s="17"/>
      <c r="GPH3" s="17"/>
      <c r="GPI3" s="17"/>
      <c r="GPJ3" s="17"/>
      <c r="GPK3" s="17"/>
      <c r="GPL3" s="17"/>
      <c r="GPM3" s="17"/>
      <c r="GPN3" s="17"/>
      <c r="GPO3" s="17"/>
      <c r="GPP3" s="17"/>
      <c r="GPQ3" s="17"/>
      <c r="GPR3" s="17"/>
      <c r="GPS3" s="17"/>
      <c r="GPT3" s="17"/>
      <c r="GPU3" s="17"/>
      <c r="GPV3" s="17"/>
      <c r="GPW3" s="17"/>
      <c r="GPX3" s="17"/>
      <c r="GPY3" s="17"/>
      <c r="GPZ3" s="17"/>
      <c r="GQA3" s="17"/>
      <c r="GQB3" s="17"/>
      <c r="GQC3" s="17"/>
      <c r="GQD3" s="17"/>
      <c r="GQE3" s="17"/>
      <c r="GQF3" s="17"/>
      <c r="GQG3" s="17"/>
      <c r="GQH3" s="17"/>
      <c r="GQI3" s="17"/>
      <c r="GQJ3" s="17"/>
      <c r="GQK3" s="17"/>
      <c r="GQL3" s="17"/>
      <c r="GQM3" s="17"/>
      <c r="GQN3" s="17"/>
      <c r="GQO3" s="17"/>
      <c r="GQP3" s="17"/>
      <c r="GQQ3" s="17"/>
      <c r="GQR3" s="17"/>
      <c r="GQS3" s="17"/>
      <c r="GQT3" s="17"/>
      <c r="GQU3" s="17"/>
      <c r="GQV3" s="17"/>
      <c r="GQW3" s="17"/>
      <c r="GQX3" s="17"/>
      <c r="GQY3" s="17"/>
      <c r="GQZ3" s="17"/>
      <c r="GRA3" s="17"/>
      <c r="GRB3" s="17"/>
      <c r="GRC3" s="17"/>
      <c r="GRD3" s="17"/>
      <c r="GRE3" s="17"/>
      <c r="GRF3" s="17"/>
      <c r="GRG3" s="17"/>
      <c r="GRH3" s="17"/>
      <c r="GRI3" s="17"/>
      <c r="GRJ3" s="17"/>
      <c r="GRK3" s="17"/>
      <c r="GRL3" s="17"/>
      <c r="GRM3" s="17"/>
      <c r="GRN3" s="17"/>
      <c r="GRO3" s="17"/>
      <c r="GRP3" s="17"/>
      <c r="GRQ3" s="17"/>
      <c r="GRR3" s="17"/>
      <c r="GRS3" s="17"/>
      <c r="GRT3" s="17"/>
      <c r="GRU3" s="17"/>
      <c r="GRV3" s="17"/>
      <c r="GRW3" s="17"/>
      <c r="GRX3" s="17"/>
      <c r="GRY3" s="17"/>
      <c r="GRZ3" s="17"/>
      <c r="GSA3" s="17"/>
      <c r="GSB3" s="17"/>
      <c r="GSC3" s="17"/>
      <c r="GSD3" s="17"/>
      <c r="GSE3" s="17"/>
      <c r="GSF3" s="17"/>
      <c r="GSG3" s="17"/>
      <c r="GSH3" s="17"/>
      <c r="GSI3" s="17"/>
      <c r="GSJ3" s="17"/>
      <c r="GSK3" s="17"/>
      <c r="GSL3" s="17"/>
      <c r="GSM3" s="17"/>
      <c r="GSN3" s="17"/>
      <c r="GSO3" s="17"/>
      <c r="GSP3" s="17"/>
      <c r="GSQ3" s="17"/>
      <c r="GSR3" s="17"/>
      <c r="GSS3" s="17"/>
      <c r="GST3" s="17"/>
      <c r="GSU3" s="17"/>
      <c r="GSV3" s="17"/>
      <c r="GSW3" s="17"/>
      <c r="GSX3" s="17"/>
      <c r="GSY3" s="17"/>
      <c r="GSZ3" s="17"/>
      <c r="GTA3" s="17"/>
      <c r="GTB3" s="17"/>
      <c r="GTC3" s="17"/>
      <c r="GTD3" s="17"/>
      <c r="GTE3" s="17"/>
      <c r="GTF3" s="17"/>
      <c r="GTG3" s="17"/>
      <c r="GTH3" s="17"/>
      <c r="GTI3" s="17"/>
      <c r="GTJ3" s="17"/>
      <c r="GTK3" s="17"/>
      <c r="GTL3" s="17"/>
      <c r="GTM3" s="17"/>
      <c r="GTN3" s="17"/>
      <c r="GTO3" s="17"/>
      <c r="GTP3" s="17"/>
      <c r="GTQ3" s="17"/>
      <c r="GTR3" s="17"/>
      <c r="GTS3" s="17"/>
      <c r="GTT3" s="17"/>
      <c r="GTU3" s="17"/>
      <c r="GTV3" s="17"/>
      <c r="GTW3" s="17"/>
      <c r="GTX3" s="17"/>
      <c r="GTY3" s="17"/>
      <c r="GTZ3" s="17"/>
      <c r="GUA3" s="17"/>
      <c r="GUB3" s="17"/>
      <c r="GUC3" s="17"/>
      <c r="GUD3" s="17"/>
      <c r="GUE3" s="17"/>
      <c r="GUF3" s="17"/>
      <c r="GUG3" s="17"/>
      <c r="GUH3" s="17"/>
      <c r="GUI3" s="17"/>
      <c r="GUJ3" s="17"/>
      <c r="GUK3" s="17"/>
      <c r="GUL3" s="17"/>
      <c r="GUM3" s="17"/>
      <c r="GUN3" s="17"/>
      <c r="GUO3" s="17"/>
      <c r="GUP3" s="17"/>
      <c r="GUQ3" s="17"/>
      <c r="GUR3" s="17"/>
      <c r="GUS3" s="17"/>
      <c r="GUT3" s="17"/>
      <c r="GUU3" s="17"/>
      <c r="GUV3" s="17"/>
      <c r="GUW3" s="17"/>
      <c r="GUX3" s="17"/>
      <c r="GUY3" s="17"/>
      <c r="GUZ3" s="17"/>
      <c r="GVA3" s="17"/>
      <c r="GVB3" s="17"/>
      <c r="GVC3" s="17"/>
      <c r="GVD3" s="17"/>
      <c r="GVE3" s="17"/>
      <c r="GVF3" s="17"/>
      <c r="GVG3" s="17"/>
      <c r="GVH3" s="17"/>
      <c r="GVI3" s="17"/>
      <c r="GVJ3" s="17"/>
      <c r="GVK3" s="17"/>
      <c r="GVL3" s="17"/>
      <c r="GVM3" s="17"/>
      <c r="GVN3" s="17"/>
      <c r="GVO3" s="17"/>
      <c r="GVP3" s="17"/>
      <c r="GVQ3" s="17"/>
      <c r="GVR3" s="17"/>
      <c r="GVS3" s="17"/>
      <c r="GVT3" s="17"/>
      <c r="GVU3" s="17"/>
      <c r="GVV3" s="17"/>
      <c r="GVW3" s="17"/>
      <c r="GVX3" s="17"/>
      <c r="GVY3" s="17"/>
      <c r="GVZ3" s="17"/>
      <c r="GWA3" s="17"/>
      <c r="GWB3" s="17"/>
      <c r="GWC3" s="17"/>
      <c r="GWD3" s="17"/>
      <c r="GWE3" s="17"/>
      <c r="GWF3" s="17"/>
      <c r="GWG3" s="17"/>
      <c r="GWH3" s="17"/>
      <c r="GWI3" s="17"/>
      <c r="GWJ3" s="17"/>
      <c r="GWK3" s="17"/>
      <c r="GWL3" s="17"/>
      <c r="GWM3" s="17"/>
      <c r="GWN3" s="17"/>
      <c r="GWO3" s="17"/>
      <c r="GWP3" s="17"/>
      <c r="GWQ3" s="17"/>
      <c r="GWR3" s="17"/>
      <c r="GWS3" s="17"/>
      <c r="GWT3" s="17"/>
      <c r="GWU3" s="17"/>
      <c r="GWV3" s="17"/>
      <c r="GWW3" s="17"/>
      <c r="GWX3" s="17"/>
      <c r="GWY3" s="17"/>
      <c r="GWZ3" s="17"/>
      <c r="GXA3" s="17"/>
      <c r="GXB3" s="17"/>
      <c r="GXC3" s="17"/>
      <c r="GXD3" s="17"/>
      <c r="GXE3" s="17"/>
      <c r="GXF3" s="17"/>
      <c r="GXG3" s="17"/>
      <c r="GXH3" s="17"/>
      <c r="GXI3" s="17"/>
      <c r="GXJ3" s="17"/>
      <c r="GXK3" s="17"/>
      <c r="GXL3" s="17"/>
      <c r="GXM3" s="17"/>
      <c r="GXN3" s="17"/>
      <c r="GXO3" s="17"/>
      <c r="GXP3" s="17"/>
      <c r="GXQ3" s="17"/>
      <c r="GXR3" s="17"/>
      <c r="GXS3" s="17"/>
      <c r="GXT3" s="17"/>
      <c r="GXU3" s="17"/>
      <c r="GXV3" s="17"/>
      <c r="GXW3" s="17"/>
      <c r="GXX3" s="17"/>
      <c r="GXY3" s="17"/>
      <c r="GXZ3" s="17"/>
      <c r="GYA3" s="17"/>
      <c r="GYB3" s="17"/>
      <c r="GYC3" s="17"/>
      <c r="GYD3" s="17"/>
      <c r="GYE3" s="17"/>
      <c r="GYF3" s="17"/>
      <c r="GYG3" s="17"/>
      <c r="GYH3" s="17"/>
      <c r="GYI3" s="17"/>
      <c r="GYJ3" s="17"/>
      <c r="GYK3" s="17"/>
      <c r="GYL3" s="17"/>
      <c r="GYM3" s="17"/>
      <c r="GYN3" s="17"/>
      <c r="GYO3" s="17"/>
      <c r="GYP3" s="17"/>
      <c r="GYQ3" s="17"/>
      <c r="GYR3" s="17"/>
      <c r="GYS3" s="17"/>
      <c r="GYT3" s="17"/>
      <c r="GYU3" s="17"/>
      <c r="GYV3" s="17"/>
      <c r="GYW3" s="17"/>
      <c r="GYX3" s="17"/>
      <c r="GYY3" s="17"/>
      <c r="GYZ3" s="17"/>
      <c r="GZA3" s="17"/>
      <c r="GZB3" s="17"/>
      <c r="GZC3" s="17"/>
      <c r="GZD3" s="17"/>
      <c r="GZE3" s="17"/>
      <c r="GZF3" s="17"/>
      <c r="GZG3" s="17"/>
      <c r="GZH3" s="17"/>
      <c r="GZI3" s="17"/>
      <c r="GZJ3" s="17"/>
      <c r="GZK3" s="17"/>
      <c r="GZL3" s="17"/>
      <c r="GZM3" s="17"/>
      <c r="GZN3" s="17"/>
      <c r="GZO3" s="17"/>
      <c r="GZP3" s="17"/>
      <c r="GZQ3" s="17"/>
      <c r="GZR3" s="17"/>
      <c r="GZS3" s="17"/>
      <c r="GZT3" s="17"/>
      <c r="GZU3" s="17"/>
      <c r="GZV3" s="17"/>
      <c r="GZW3" s="17"/>
      <c r="GZX3" s="17"/>
      <c r="GZY3" s="17"/>
      <c r="GZZ3" s="17"/>
      <c r="HAA3" s="17"/>
      <c r="HAB3" s="17"/>
      <c r="HAC3" s="17"/>
      <c r="HAD3" s="17"/>
      <c r="HAE3" s="17"/>
      <c r="HAF3" s="17"/>
      <c r="HAG3" s="17"/>
      <c r="HAH3" s="17"/>
      <c r="HAI3" s="17"/>
      <c r="HAJ3" s="17"/>
      <c r="HAK3" s="17"/>
      <c r="HAL3" s="17"/>
      <c r="HAM3" s="17"/>
      <c r="HAN3" s="17"/>
      <c r="HAO3" s="17"/>
      <c r="HAP3" s="17"/>
      <c r="HAQ3" s="17"/>
      <c r="HAR3" s="17"/>
      <c r="HAS3" s="17"/>
      <c r="HAT3" s="17"/>
      <c r="HAU3" s="17"/>
      <c r="HAV3" s="17"/>
      <c r="HAW3" s="17"/>
      <c r="HAX3" s="17"/>
      <c r="HAY3" s="17"/>
      <c r="HAZ3" s="17"/>
      <c r="HBA3" s="17"/>
      <c r="HBB3" s="17"/>
      <c r="HBC3" s="17"/>
      <c r="HBD3" s="17"/>
      <c r="HBE3" s="17"/>
      <c r="HBF3" s="17"/>
      <c r="HBG3" s="17"/>
      <c r="HBH3" s="17"/>
      <c r="HBI3" s="17"/>
      <c r="HBJ3" s="17"/>
      <c r="HBK3" s="17"/>
      <c r="HBL3" s="17"/>
      <c r="HBM3" s="17"/>
      <c r="HBN3" s="17"/>
      <c r="HBO3" s="17"/>
      <c r="HBP3" s="17"/>
      <c r="HBQ3" s="17"/>
      <c r="HBR3" s="17"/>
      <c r="HBS3" s="17"/>
      <c r="HBT3" s="17"/>
      <c r="HBU3" s="17"/>
      <c r="HBV3" s="17"/>
      <c r="HBW3" s="17"/>
      <c r="HBX3" s="17"/>
      <c r="HBY3" s="17"/>
      <c r="HBZ3" s="17"/>
      <c r="HCA3" s="17"/>
      <c r="HCB3" s="17"/>
      <c r="HCC3" s="17"/>
      <c r="HCD3" s="17"/>
      <c r="HCE3" s="17"/>
      <c r="HCF3" s="17"/>
      <c r="HCG3" s="17"/>
      <c r="HCH3" s="17"/>
      <c r="HCI3" s="17"/>
      <c r="HCJ3" s="17"/>
      <c r="HCK3" s="17"/>
      <c r="HCL3" s="17"/>
      <c r="HCM3" s="17"/>
      <c r="HCN3" s="17"/>
      <c r="HCO3" s="17"/>
      <c r="HCP3" s="17"/>
      <c r="HCQ3" s="17"/>
      <c r="HCR3" s="17"/>
      <c r="HCS3" s="17"/>
      <c r="HCT3" s="17"/>
      <c r="HCU3" s="17"/>
      <c r="HCV3" s="17"/>
      <c r="HCW3" s="17"/>
      <c r="HCX3" s="17"/>
      <c r="HCY3" s="17"/>
      <c r="HCZ3" s="17"/>
      <c r="HDA3" s="17"/>
      <c r="HDB3" s="17"/>
      <c r="HDC3" s="17"/>
      <c r="HDD3" s="17"/>
      <c r="HDE3" s="17"/>
      <c r="HDF3" s="17"/>
      <c r="HDG3" s="17"/>
      <c r="HDH3" s="17"/>
      <c r="HDI3" s="17"/>
      <c r="HDJ3" s="17"/>
      <c r="HDK3" s="17"/>
      <c r="HDL3" s="17"/>
      <c r="HDM3" s="17"/>
      <c r="HDN3" s="17"/>
      <c r="HDO3" s="17"/>
      <c r="HDP3" s="17"/>
      <c r="HDQ3" s="17"/>
      <c r="HDR3" s="17"/>
      <c r="HDS3" s="17"/>
      <c r="HDT3" s="17"/>
      <c r="HDU3" s="17"/>
      <c r="HDV3" s="17"/>
      <c r="HDW3" s="17"/>
      <c r="HDX3" s="17"/>
      <c r="HDY3" s="17"/>
      <c r="HDZ3" s="17"/>
      <c r="HEA3" s="17"/>
      <c r="HEB3" s="17"/>
      <c r="HEC3" s="17"/>
      <c r="HED3" s="17"/>
      <c r="HEE3" s="17"/>
      <c r="HEF3" s="17"/>
      <c r="HEG3" s="17"/>
      <c r="HEH3" s="17"/>
      <c r="HEI3" s="17"/>
      <c r="HEJ3" s="17"/>
      <c r="HEK3" s="17"/>
      <c r="HEL3" s="17"/>
      <c r="HEM3" s="17"/>
      <c r="HEN3" s="17"/>
      <c r="HEO3" s="17"/>
      <c r="HEP3" s="17"/>
      <c r="HEQ3" s="17"/>
      <c r="HER3" s="17"/>
      <c r="HES3" s="17"/>
      <c r="HET3" s="17"/>
      <c r="HEU3" s="17"/>
      <c r="HEV3" s="17"/>
      <c r="HEW3" s="17"/>
      <c r="HEX3" s="17"/>
      <c r="HEY3" s="17"/>
      <c r="HEZ3" s="17"/>
      <c r="HFA3" s="17"/>
      <c r="HFB3" s="17"/>
      <c r="HFC3" s="17"/>
      <c r="HFD3" s="17"/>
      <c r="HFE3" s="17"/>
      <c r="HFF3" s="17"/>
      <c r="HFG3" s="17"/>
      <c r="HFH3" s="17"/>
      <c r="HFI3" s="17"/>
      <c r="HFJ3" s="17"/>
      <c r="HFK3" s="17"/>
      <c r="HFL3" s="17"/>
      <c r="HFM3" s="17"/>
      <c r="HFN3" s="17"/>
      <c r="HFO3" s="17"/>
      <c r="HFP3" s="17"/>
      <c r="HFQ3" s="17"/>
      <c r="HFR3" s="17"/>
      <c r="HFS3" s="17"/>
      <c r="HFT3" s="17"/>
      <c r="HFU3" s="17"/>
      <c r="HFV3" s="17"/>
      <c r="HFW3" s="17"/>
      <c r="HFX3" s="17"/>
      <c r="HFY3" s="17"/>
      <c r="HFZ3" s="17"/>
      <c r="HGA3" s="17"/>
      <c r="HGB3" s="17"/>
      <c r="HGC3" s="17"/>
      <c r="HGD3" s="17"/>
      <c r="HGE3" s="17"/>
      <c r="HGF3" s="17"/>
      <c r="HGG3" s="17"/>
      <c r="HGH3" s="17"/>
      <c r="HGI3" s="17"/>
      <c r="HGJ3" s="17"/>
      <c r="HGK3" s="17"/>
      <c r="HGL3" s="17"/>
      <c r="HGM3" s="17"/>
      <c r="HGN3" s="17"/>
      <c r="HGO3" s="17"/>
      <c r="HGP3" s="17"/>
      <c r="HGQ3" s="17"/>
      <c r="HGR3" s="17"/>
      <c r="HGS3" s="17"/>
      <c r="HGT3" s="17"/>
      <c r="HGU3" s="17"/>
      <c r="HGV3" s="17"/>
      <c r="HGW3" s="17"/>
      <c r="HGX3" s="17"/>
      <c r="HGY3" s="17"/>
      <c r="HGZ3" s="17"/>
      <c r="HHA3" s="17"/>
      <c r="HHB3" s="17"/>
      <c r="HHC3" s="17"/>
      <c r="HHD3" s="17"/>
      <c r="HHE3" s="17"/>
      <c r="HHF3" s="17"/>
      <c r="HHG3" s="17"/>
      <c r="HHH3" s="17"/>
      <c r="HHI3" s="17"/>
      <c r="HHJ3" s="17"/>
      <c r="HHK3" s="17"/>
      <c r="HHL3" s="17"/>
      <c r="HHM3" s="17"/>
      <c r="HHN3" s="17"/>
      <c r="HHO3" s="17"/>
      <c r="HHP3" s="17"/>
      <c r="HHQ3" s="17"/>
      <c r="HHR3" s="17"/>
      <c r="HHS3" s="17"/>
      <c r="HHT3" s="17"/>
      <c r="HHU3" s="17"/>
      <c r="HHV3" s="17"/>
      <c r="HHW3" s="17"/>
      <c r="HHX3" s="17"/>
      <c r="HHY3" s="17"/>
      <c r="HHZ3" s="17"/>
      <c r="HIA3" s="17"/>
      <c r="HIB3" s="17"/>
      <c r="HIC3" s="17"/>
      <c r="HID3" s="17"/>
      <c r="HIE3" s="17"/>
      <c r="HIF3" s="17"/>
      <c r="HIG3" s="17"/>
      <c r="HIH3" s="17"/>
      <c r="HII3" s="17"/>
      <c r="HIJ3" s="17"/>
      <c r="HIK3" s="17"/>
      <c r="HIL3" s="17"/>
      <c r="HIM3" s="17"/>
      <c r="HIN3" s="17"/>
      <c r="HIO3" s="17"/>
      <c r="HIP3" s="17"/>
      <c r="HIQ3" s="17"/>
      <c r="HIR3" s="17"/>
      <c r="HIS3" s="17"/>
      <c r="HIT3" s="17"/>
      <c r="HIU3" s="17"/>
      <c r="HIV3" s="17"/>
      <c r="HIW3" s="17"/>
      <c r="HIX3" s="17"/>
      <c r="HIY3" s="17"/>
      <c r="HIZ3" s="17"/>
      <c r="HJA3" s="17"/>
      <c r="HJB3" s="17"/>
      <c r="HJC3" s="17"/>
      <c r="HJD3" s="17"/>
      <c r="HJE3" s="17"/>
      <c r="HJF3" s="17"/>
      <c r="HJG3" s="17"/>
      <c r="HJH3" s="17"/>
      <c r="HJI3" s="17"/>
      <c r="HJJ3" s="17"/>
      <c r="HJK3" s="17"/>
      <c r="HJL3" s="17"/>
      <c r="HJM3" s="17"/>
      <c r="HJN3" s="17"/>
      <c r="HJO3" s="17"/>
      <c r="HJP3" s="17"/>
      <c r="HJQ3" s="17"/>
      <c r="HJR3" s="17"/>
      <c r="HJS3" s="17"/>
      <c r="HJT3" s="17"/>
      <c r="HJU3" s="17"/>
      <c r="HJV3" s="17"/>
      <c r="HJW3" s="17"/>
      <c r="HJX3" s="17"/>
      <c r="HJY3" s="17"/>
      <c r="HJZ3" s="17"/>
      <c r="HKA3" s="17"/>
      <c r="HKB3" s="17"/>
      <c r="HKC3" s="17"/>
      <c r="HKD3" s="17"/>
      <c r="HKE3" s="17"/>
      <c r="HKF3" s="17"/>
      <c r="HKG3" s="17"/>
      <c r="HKH3" s="17"/>
      <c r="HKI3" s="17"/>
      <c r="HKJ3" s="17"/>
      <c r="HKK3" s="17"/>
      <c r="HKL3" s="17"/>
      <c r="HKM3" s="17"/>
      <c r="HKN3" s="17"/>
      <c r="HKO3" s="17"/>
      <c r="HKP3" s="17"/>
      <c r="HKQ3" s="17"/>
      <c r="HKR3" s="17"/>
      <c r="HKS3" s="17"/>
      <c r="HKT3" s="17"/>
      <c r="HKU3" s="17"/>
      <c r="HKV3" s="17"/>
      <c r="HKW3" s="17"/>
      <c r="HKX3" s="17"/>
      <c r="HKY3" s="17"/>
      <c r="HKZ3" s="17"/>
      <c r="HLA3" s="17"/>
      <c r="HLB3" s="17"/>
      <c r="HLC3" s="17"/>
      <c r="HLD3" s="17"/>
      <c r="HLE3" s="17"/>
      <c r="HLF3" s="17"/>
      <c r="HLG3" s="17"/>
      <c r="HLH3" s="17"/>
      <c r="HLI3" s="17"/>
      <c r="HLJ3" s="17"/>
      <c r="HLK3" s="17"/>
      <c r="HLL3" s="17"/>
      <c r="HLM3" s="17"/>
      <c r="HLN3" s="17"/>
      <c r="HLO3" s="17"/>
      <c r="HLP3" s="17"/>
      <c r="HLQ3" s="17"/>
      <c r="HLR3" s="17"/>
      <c r="HLS3" s="17"/>
      <c r="HLT3" s="17"/>
      <c r="HLU3" s="17"/>
      <c r="HLV3" s="17"/>
      <c r="HLW3" s="17"/>
      <c r="HLX3" s="17"/>
      <c r="HLY3" s="17"/>
      <c r="HLZ3" s="17"/>
      <c r="HMA3" s="17"/>
      <c r="HMB3" s="17"/>
      <c r="HMC3" s="17"/>
      <c r="HMD3" s="17"/>
      <c r="HME3" s="17"/>
      <c r="HMF3" s="17"/>
      <c r="HMG3" s="17"/>
      <c r="HMH3" s="17"/>
      <c r="HMI3" s="17"/>
      <c r="HMJ3" s="17"/>
      <c r="HMK3" s="17"/>
      <c r="HML3" s="17"/>
      <c r="HMM3" s="17"/>
      <c r="HMN3" s="17"/>
      <c r="HMO3" s="17"/>
      <c r="HMP3" s="17"/>
      <c r="HMQ3" s="17"/>
      <c r="HMR3" s="17"/>
      <c r="HMS3" s="17"/>
      <c r="HMT3" s="17"/>
      <c r="HMU3" s="17"/>
      <c r="HMV3" s="17"/>
      <c r="HMW3" s="17"/>
      <c r="HMX3" s="17"/>
      <c r="HMY3" s="17"/>
      <c r="HMZ3" s="17"/>
      <c r="HNA3" s="17"/>
      <c r="HNB3" s="17"/>
      <c r="HNC3" s="17"/>
      <c r="HND3" s="17"/>
      <c r="HNE3" s="17"/>
      <c r="HNF3" s="17"/>
      <c r="HNG3" s="17"/>
      <c r="HNH3" s="17"/>
      <c r="HNI3" s="17"/>
      <c r="HNJ3" s="17"/>
      <c r="HNK3" s="17"/>
      <c r="HNL3" s="17"/>
      <c r="HNM3" s="17"/>
      <c r="HNN3" s="17"/>
      <c r="HNO3" s="17"/>
      <c r="HNP3" s="17"/>
      <c r="HNQ3" s="17"/>
      <c r="HNR3" s="17"/>
      <c r="HNS3" s="17"/>
      <c r="HNT3" s="17"/>
      <c r="HNU3" s="17"/>
      <c r="HNV3" s="17"/>
      <c r="HNW3" s="17"/>
      <c r="HNX3" s="17"/>
      <c r="HNY3" s="17"/>
      <c r="HNZ3" s="17"/>
      <c r="HOA3" s="17"/>
      <c r="HOB3" s="17"/>
      <c r="HOC3" s="17"/>
      <c r="HOD3" s="17"/>
      <c r="HOE3" s="17"/>
      <c r="HOF3" s="17"/>
      <c r="HOG3" s="17"/>
      <c r="HOH3" s="17"/>
      <c r="HOI3" s="17"/>
      <c r="HOJ3" s="17"/>
      <c r="HOK3" s="17"/>
      <c r="HOL3" s="17"/>
      <c r="HOM3" s="17"/>
      <c r="HON3" s="17"/>
      <c r="HOO3" s="17"/>
      <c r="HOP3" s="17"/>
      <c r="HOQ3" s="17"/>
      <c r="HOR3" s="17"/>
      <c r="HOS3" s="17"/>
      <c r="HOT3" s="17"/>
      <c r="HOU3" s="17"/>
      <c r="HOV3" s="17"/>
      <c r="HOW3" s="17"/>
      <c r="HOX3" s="17"/>
      <c r="HOY3" s="17"/>
      <c r="HOZ3" s="17"/>
      <c r="HPA3" s="17"/>
      <c r="HPB3" s="17"/>
      <c r="HPC3" s="17"/>
      <c r="HPD3" s="17"/>
      <c r="HPE3" s="17"/>
      <c r="HPF3" s="17"/>
      <c r="HPG3" s="17"/>
      <c r="HPH3" s="17"/>
      <c r="HPI3" s="17"/>
      <c r="HPJ3" s="17"/>
      <c r="HPK3" s="17"/>
      <c r="HPL3" s="17"/>
      <c r="HPM3" s="17"/>
      <c r="HPN3" s="17"/>
      <c r="HPO3" s="17"/>
      <c r="HPP3" s="17"/>
      <c r="HPQ3" s="17"/>
      <c r="HPR3" s="17"/>
      <c r="HPS3" s="17"/>
      <c r="HPT3" s="17"/>
      <c r="HPU3" s="17"/>
      <c r="HPV3" s="17"/>
      <c r="HPW3" s="17"/>
      <c r="HPX3" s="17"/>
      <c r="HPY3" s="17"/>
      <c r="HPZ3" s="17"/>
      <c r="HQA3" s="17"/>
      <c r="HQB3" s="17"/>
      <c r="HQC3" s="17"/>
      <c r="HQD3" s="17"/>
      <c r="HQE3" s="17"/>
      <c r="HQF3" s="17"/>
      <c r="HQG3" s="17"/>
      <c r="HQH3" s="17"/>
      <c r="HQI3" s="17"/>
      <c r="HQJ3" s="17"/>
      <c r="HQK3" s="17"/>
      <c r="HQL3" s="17"/>
      <c r="HQM3" s="17"/>
      <c r="HQN3" s="17"/>
      <c r="HQO3" s="17"/>
      <c r="HQP3" s="17"/>
      <c r="HQQ3" s="17"/>
      <c r="HQR3" s="17"/>
      <c r="HQS3" s="17"/>
      <c r="HQT3" s="17"/>
      <c r="HQU3" s="17"/>
      <c r="HQV3" s="17"/>
      <c r="HQW3" s="17"/>
      <c r="HQX3" s="17"/>
      <c r="HQY3" s="17"/>
      <c r="HQZ3" s="17"/>
      <c r="HRA3" s="17"/>
      <c r="HRB3" s="17"/>
      <c r="HRC3" s="17"/>
      <c r="HRD3" s="17"/>
      <c r="HRE3" s="17"/>
      <c r="HRF3" s="17"/>
      <c r="HRG3" s="17"/>
      <c r="HRH3" s="17"/>
      <c r="HRI3" s="17"/>
      <c r="HRJ3" s="17"/>
      <c r="HRK3" s="17"/>
      <c r="HRL3" s="17"/>
      <c r="HRM3" s="17"/>
      <c r="HRN3" s="17"/>
      <c r="HRO3" s="17"/>
      <c r="HRP3" s="17"/>
      <c r="HRQ3" s="17"/>
      <c r="HRR3" s="17"/>
      <c r="HRS3" s="17"/>
      <c r="HRT3" s="17"/>
      <c r="HRU3" s="17"/>
      <c r="HRV3" s="17"/>
      <c r="HRW3" s="17"/>
      <c r="HRX3" s="17"/>
      <c r="HRY3" s="17"/>
      <c r="HRZ3" s="17"/>
      <c r="HSA3" s="17"/>
      <c r="HSB3" s="17"/>
      <c r="HSC3" s="17"/>
      <c r="HSD3" s="17"/>
      <c r="HSE3" s="17"/>
      <c r="HSF3" s="17"/>
      <c r="HSG3" s="17"/>
      <c r="HSH3" s="17"/>
      <c r="HSI3" s="17"/>
      <c r="HSJ3" s="17"/>
      <c r="HSK3" s="17"/>
      <c r="HSL3" s="17"/>
      <c r="HSM3" s="17"/>
      <c r="HSN3" s="17"/>
      <c r="HSO3" s="17"/>
      <c r="HSP3" s="17"/>
      <c r="HSQ3" s="17"/>
      <c r="HSR3" s="17"/>
      <c r="HSS3" s="17"/>
      <c r="HST3" s="17"/>
      <c r="HSU3" s="17"/>
      <c r="HSV3" s="17"/>
      <c r="HSW3" s="17"/>
      <c r="HSX3" s="17"/>
      <c r="HSY3" s="17"/>
      <c r="HSZ3" s="17"/>
      <c r="HTA3" s="17"/>
      <c r="HTB3" s="17"/>
      <c r="HTC3" s="17"/>
      <c r="HTD3" s="17"/>
      <c r="HTE3" s="17"/>
      <c r="HTF3" s="17"/>
      <c r="HTG3" s="17"/>
      <c r="HTH3" s="17"/>
      <c r="HTI3" s="17"/>
      <c r="HTJ3" s="17"/>
      <c r="HTK3" s="17"/>
      <c r="HTL3" s="17"/>
      <c r="HTM3" s="17"/>
      <c r="HTN3" s="17"/>
      <c r="HTO3" s="17"/>
      <c r="HTP3" s="17"/>
      <c r="HTQ3" s="17"/>
      <c r="HTR3" s="17"/>
      <c r="HTS3" s="17"/>
      <c r="HTT3" s="17"/>
      <c r="HTU3" s="17"/>
      <c r="HTV3" s="17"/>
      <c r="HTW3" s="17"/>
      <c r="HTX3" s="17"/>
      <c r="HTY3" s="17"/>
      <c r="HTZ3" s="17"/>
      <c r="HUA3" s="17"/>
      <c r="HUB3" s="17"/>
      <c r="HUC3" s="17"/>
      <c r="HUD3" s="17"/>
      <c r="HUE3" s="17"/>
      <c r="HUF3" s="17"/>
      <c r="HUG3" s="17"/>
      <c r="HUH3" s="17"/>
      <c r="HUI3" s="17"/>
      <c r="HUJ3" s="17"/>
      <c r="HUK3" s="17"/>
      <c r="HUL3" s="17"/>
      <c r="HUM3" s="17"/>
      <c r="HUN3" s="17"/>
      <c r="HUO3" s="17"/>
      <c r="HUP3" s="17"/>
      <c r="HUQ3" s="17"/>
      <c r="HUR3" s="17"/>
      <c r="HUS3" s="17"/>
      <c r="HUT3" s="17"/>
      <c r="HUU3" s="17"/>
      <c r="HUV3" s="17"/>
      <c r="HUW3" s="17"/>
      <c r="HUX3" s="17"/>
      <c r="HUY3" s="17"/>
      <c r="HUZ3" s="17"/>
      <c r="HVA3" s="17"/>
      <c r="HVB3" s="17"/>
      <c r="HVC3" s="17"/>
      <c r="HVD3" s="17"/>
      <c r="HVE3" s="17"/>
      <c r="HVF3" s="17"/>
      <c r="HVG3" s="17"/>
      <c r="HVH3" s="17"/>
      <c r="HVI3" s="17"/>
      <c r="HVJ3" s="17"/>
      <c r="HVK3" s="17"/>
      <c r="HVL3" s="17"/>
      <c r="HVM3" s="17"/>
      <c r="HVN3" s="17"/>
      <c r="HVO3" s="17"/>
      <c r="HVP3" s="17"/>
      <c r="HVQ3" s="17"/>
      <c r="HVR3" s="17"/>
      <c r="HVS3" s="17"/>
      <c r="HVT3" s="17"/>
      <c r="HVU3" s="17"/>
      <c r="HVV3" s="17"/>
      <c r="HVW3" s="17"/>
      <c r="HVX3" s="17"/>
      <c r="HVY3" s="17"/>
      <c r="HVZ3" s="17"/>
      <c r="HWA3" s="17"/>
      <c r="HWB3" s="17"/>
      <c r="HWC3" s="17"/>
      <c r="HWD3" s="17"/>
      <c r="HWE3" s="17"/>
      <c r="HWF3" s="17"/>
      <c r="HWG3" s="17"/>
      <c r="HWH3" s="17"/>
      <c r="HWI3" s="17"/>
      <c r="HWJ3" s="17"/>
      <c r="HWK3" s="17"/>
      <c r="HWL3" s="17"/>
      <c r="HWM3" s="17"/>
      <c r="HWN3" s="17"/>
      <c r="HWO3" s="17"/>
      <c r="HWP3" s="17"/>
      <c r="HWQ3" s="17"/>
      <c r="HWR3" s="17"/>
      <c r="HWS3" s="17"/>
      <c r="HWT3" s="17"/>
      <c r="HWU3" s="17"/>
      <c r="HWV3" s="17"/>
      <c r="HWW3" s="17"/>
      <c r="HWX3" s="17"/>
      <c r="HWY3" s="17"/>
      <c r="HWZ3" s="17"/>
      <c r="HXA3" s="17"/>
      <c r="HXB3" s="17"/>
      <c r="HXC3" s="17"/>
      <c r="HXD3" s="17"/>
      <c r="HXE3" s="17"/>
      <c r="HXF3" s="17"/>
      <c r="HXG3" s="17"/>
      <c r="HXH3" s="17"/>
      <c r="HXI3" s="17"/>
      <c r="HXJ3" s="17"/>
      <c r="HXK3" s="17"/>
      <c r="HXL3" s="17"/>
      <c r="HXM3" s="17"/>
      <c r="HXN3" s="17"/>
      <c r="HXO3" s="17"/>
      <c r="HXP3" s="17"/>
      <c r="HXQ3" s="17"/>
      <c r="HXR3" s="17"/>
      <c r="HXS3" s="17"/>
      <c r="HXT3" s="17"/>
      <c r="HXU3" s="17"/>
      <c r="HXV3" s="17"/>
      <c r="HXW3" s="17"/>
      <c r="HXX3" s="17"/>
      <c r="HXY3" s="17"/>
      <c r="HXZ3" s="17"/>
      <c r="HYA3" s="17"/>
      <c r="HYB3" s="17"/>
      <c r="HYC3" s="17"/>
      <c r="HYD3" s="17"/>
      <c r="HYE3" s="17"/>
      <c r="HYF3" s="17"/>
      <c r="HYG3" s="17"/>
      <c r="HYH3" s="17"/>
      <c r="HYI3" s="17"/>
      <c r="HYJ3" s="17"/>
      <c r="HYK3" s="17"/>
      <c r="HYL3" s="17"/>
      <c r="HYM3" s="17"/>
      <c r="HYN3" s="17"/>
      <c r="HYO3" s="17"/>
      <c r="HYP3" s="17"/>
      <c r="HYQ3" s="17"/>
      <c r="HYR3" s="17"/>
      <c r="HYS3" s="17"/>
      <c r="HYT3" s="17"/>
      <c r="HYU3" s="17"/>
      <c r="HYV3" s="17"/>
      <c r="HYW3" s="17"/>
      <c r="HYX3" s="17"/>
      <c r="HYY3" s="17"/>
      <c r="HYZ3" s="17"/>
      <c r="HZA3" s="17"/>
      <c r="HZB3" s="17"/>
      <c r="HZC3" s="17"/>
      <c r="HZD3" s="17"/>
      <c r="HZE3" s="17"/>
      <c r="HZF3" s="17"/>
      <c r="HZG3" s="17"/>
      <c r="HZH3" s="17"/>
      <c r="HZI3" s="17"/>
      <c r="HZJ3" s="17"/>
      <c r="HZK3" s="17"/>
      <c r="HZL3" s="17"/>
      <c r="HZM3" s="17"/>
      <c r="HZN3" s="17"/>
      <c r="HZO3" s="17"/>
      <c r="HZP3" s="17"/>
      <c r="HZQ3" s="17"/>
      <c r="HZR3" s="17"/>
      <c r="HZS3" s="17"/>
      <c r="HZT3" s="17"/>
      <c r="HZU3" s="17"/>
      <c r="HZV3" s="17"/>
      <c r="HZW3" s="17"/>
      <c r="HZX3" s="17"/>
      <c r="HZY3" s="17"/>
      <c r="HZZ3" s="17"/>
      <c r="IAA3" s="17"/>
      <c r="IAB3" s="17"/>
      <c r="IAC3" s="17"/>
      <c r="IAD3" s="17"/>
      <c r="IAE3" s="17"/>
      <c r="IAF3" s="17"/>
      <c r="IAG3" s="17"/>
      <c r="IAH3" s="17"/>
      <c r="IAI3" s="17"/>
      <c r="IAJ3" s="17"/>
      <c r="IAK3" s="17"/>
      <c r="IAL3" s="17"/>
      <c r="IAM3" s="17"/>
      <c r="IAN3" s="17"/>
      <c r="IAO3" s="17"/>
      <c r="IAP3" s="17"/>
      <c r="IAQ3" s="17"/>
      <c r="IAR3" s="17"/>
      <c r="IAS3" s="17"/>
      <c r="IAT3" s="17"/>
      <c r="IAU3" s="17"/>
      <c r="IAV3" s="17"/>
      <c r="IAW3" s="17"/>
      <c r="IAX3" s="17"/>
      <c r="IAY3" s="17"/>
      <c r="IAZ3" s="17"/>
      <c r="IBA3" s="17"/>
      <c r="IBB3" s="17"/>
      <c r="IBC3" s="17"/>
      <c r="IBD3" s="17"/>
      <c r="IBE3" s="17"/>
      <c r="IBF3" s="17"/>
      <c r="IBG3" s="17"/>
      <c r="IBH3" s="17"/>
      <c r="IBI3" s="17"/>
      <c r="IBJ3" s="17"/>
      <c r="IBK3" s="17"/>
      <c r="IBL3" s="17"/>
      <c r="IBM3" s="17"/>
      <c r="IBN3" s="17"/>
      <c r="IBO3" s="17"/>
      <c r="IBP3" s="17"/>
      <c r="IBQ3" s="17"/>
      <c r="IBR3" s="17"/>
      <c r="IBS3" s="17"/>
      <c r="IBT3" s="17"/>
      <c r="IBU3" s="17"/>
      <c r="IBV3" s="17"/>
      <c r="IBW3" s="17"/>
      <c r="IBX3" s="17"/>
      <c r="IBY3" s="17"/>
      <c r="IBZ3" s="17"/>
      <c r="ICA3" s="17"/>
      <c r="ICB3" s="17"/>
      <c r="ICC3" s="17"/>
      <c r="ICD3" s="17"/>
      <c r="ICE3" s="17"/>
      <c r="ICF3" s="17"/>
      <c r="ICG3" s="17"/>
      <c r="ICH3" s="17"/>
      <c r="ICI3" s="17"/>
      <c r="ICJ3" s="17"/>
      <c r="ICK3" s="17"/>
      <c r="ICL3" s="17"/>
      <c r="ICM3" s="17"/>
      <c r="ICN3" s="17"/>
      <c r="ICO3" s="17"/>
      <c r="ICP3" s="17"/>
      <c r="ICQ3" s="17"/>
      <c r="ICR3" s="17"/>
      <c r="ICS3" s="17"/>
      <c r="ICT3" s="17"/>
      <c r="ICU3" s="17"/>
      <c r="ICV3" s="17"/>
      <c r="ICW3" s="17"/>
      <c r="ICX3" s="17"/>
      <c r="ICY3" s="17"/>
      <c r="ICZ3" s="17"/>
      <c r="IDA3" s="17"/>
      <c r="IDB3" s="17"/>
      <c r="IDC3" s="17"/>
      <c r="IDD3" s="17"/>
      <c r="IDE3" s="17"/>
      <c r="IDF3" s="17"/>
      <c r="IDG3" s="17"/>
      <c r="IDH3" s="17"/>
      <c r="IDI3" s="17"/>
      <c r="IDJ3" s="17"/>
      <c r="IDK3" s="17"/>
      <c r="IDL3" s="17"/>
      <c r="IDM3" s="17"/>
      <c r="IDN3" s="17"/>
      <c r="IDO3" s="17"/>
      <c r="IDP3" s="17"/>
      <c r="IDQ3" s="17"/>
      <c r="IDR3" s="17"/>
      <c r="IDS3" s="17"/>
      <c r="IDT3" s="17"/>
      <c r="IDU3" s="17"/>
      <c r="IDV3" s="17"/>
      <c r="IDW3" s="17"/>
      <c r="IDX3" s="17"/>
      <c r="IDY3" s="17"/>
      <c r="IDZ3" s="17"/>
      <c r="IEA3" s="17"/>
      <c r="IEB3" s="17"/>
      <c r="IEC3" s="17"/>
      <c r="IED3" s="17"/>
      <c r="IEE3" s="17"/>
      <c r="IEF3" s="17"/>
      <c r="IEG3" s="17"/>
      <c r="IEH3" s="17"/>
      <c r="IEI3" s="17"/>
      <c r="IEJ3" s="17"/>
      <c r="IEK3" s="17"/>
      <c r="IEL3" s="17"/>
      <c r="IEM3" s="17"/>
      <c r="IEN3" s="17"/>
      <c r="IEO3" s="17"/>
      <c r="IEP3" s="17"/>
      <c r="IEQ3" s="17"/>
      <c r="IER3" s="17"/>
      <c r="IES3" s="17"/>
      <c r="IET3" s="17"/>
      <c r="IEU3" s="17"/>
      <c r="IEV3" s="17"/>
      <c r="IEW3" s="17"/>
      <c r="IEX3" s="17"/>
      <c r="IEY3" s="17"/>
      <c r="IEZ3" s="17"/>
      <c r="IFA3" s="17"/>
      <c r="IFB3" s="17"/>
      <c r="IFC3" s="17"/>
      <c r="IFD3" s="17"/>
      <c r="IFE3" s="17"/>
      <c r="IFF3" s="17"/>
      <c r="IFG3" s="17"/>
      <c r="IFH3" s="17"/>
      <c r="IFI3" s="17"/>
      <c r="IFJ3" s="17"/>
      <c r="IFK3" s="17"/>
      <c r="IFL3" s="17"/>
      <c r="IFM3" s="17"/>
      <c r="IFN3" s="17"/>
      <c r="IFO3" s="17"/>
      <c r="IFP3" s="17"/>
      <c r="IFQ3" s="17"/>
      <c r="IFR3" s="17"/>
      <c r="IFS3" s="17"/>
      <c r="IFT3" s="17"/>
      <c r="IFU3" s="17"/>
      <c r="IFV3" s="17"/>
      <c r="IFW3" s="17"/>
      <c r="IFX3" s="17"/>
      <c r="IFY3" s="17"/>
      <c r="IFZ3" s="17"/>
      <c r="IGA3" s="17"/>
      <c r="IGB3" s="17"/>
      <c r="IGC3" s="17"/>
      <c r="IGD3" s="17"/>
      <c r="IGE3" s="17"/>
      <c r="IGF3" s="17"/>
      <c r="IGG3" s="17"/>
      <c r="IGH3" s="17"/>
      <c r="IGI3" s="17"/>
      <c r="IGJ3" s="17"/>
      <c r="IGK3" s="17"/>
      <c r="IGL3" s="17"/>
      <c r="IGM3" s="17"/>
      <c r="IGN3" s="17"/>
      <c r="IGO3" s="17"/>
      <c r="IGP3" s="17"/>
      <c r="IGQ3" s="17"/>
      <c r="IGR3" s="17"/>
      <c r="IGS3" s="17"/>
      <c r="IGT3" s="17"/>
      <c r="IGU3" s="17"/>
      <c r="IGV3" s="17"/>
      <c r="IGW3" s="17"/>
      <c r="IGX3" s="17"/>
      <c r="IGY3" s="17"/>
      <c r="IGZ3" s="17"/>
      <c r="IHA3" s="17"/>
      <c r="IHB3" s="17"/>
      <c r="IHC3" s="17"/>
      <c r="IHD3" s="17"/>
      <c r="IHE3" s="17"/>
      <c r="IHF3" s="17"/>
      <c r="IHG3" s="17"/>
      <c r="IHH3" s="17"/>
      <c r="IHI3" s="17"/>
      <c r="IHJ3" s="17"/>
      <c r="IHK3" s="17"/>
      <c r="IHL3" s="17"/>
      <c r="IHM3" s="17"/>
      <c r="IHN3" s="17"/>
      <c r="IHO3" s="17"/>
      <c r="IHP3" s="17"/>
      <c r="IHQ3" s="17"/>
      <c r="IHR3" s="17"/>
      <c r="IHS3" s="17"/>
      <c r="IHT3" s="17"/>
      <c r="IHU3" s="17"/>
      <c r="IHV3" s="17"/>
      <c r="IHW3" s="17"/>
      <c r="IHX3" s="17"/>
      <c r="IHY3" s="17"/>
      <c r="IHZ3" s="17"/>
      <c r="IIA3" s="17"/>
      <c r="IIB3" s="17"/>
      <c r="IIC3" s="17"/>
      <c r="IID3" s="17"/>
      <c r="IIE3" s="17"/>
      <c r="IIF3" s="17"/>
      <c r="IIG3" s="17"/>
      <c r="IIH3" s="17"/>
      <c r="III3" s="17"/>
      <c r="IIJ3" s="17"/>
      <c r="IIK3" s="17"/>
      <c r="IIL3" s="17"/>
      <c r="IIM3" s="17"/>
      <c r="IIN3" s="17"/>
      <c r="IIO3" s="17"/>
      <c r="IIP3" s="17"/>
      <c r="IIQ3" s="17"/>
      <c r="IIR3" s="17"/>
      <c r="IIS3" s="17"/>
      <c r="IIT3" s="17"/>
      <c r="IIU3" s="17"/>
      <c r="IIV3" s="17"/>
      <c r="IIW3" s="17"/>
      <c r="IIX3" s="17"/>
      <c r="IIY3" s="17"/>
      <c r="IIZ3" s="17"/>
      <c r="IJA3" s="17"/>
      <c r="IJB3" s="17"/>
      <c r="IJC3" s="17"/>
      <c r="IJD3" s="17"/>
      <c r="IJE3" s="17"/>
      <c r="IJF3" s="17"/>
      <c r="IJG3" s="17"/>
      <c r="IJH3" s="17"/>
      <c r="IJI3" s="17"/>
      <c r="IJJ3" s="17"/>
      <c r="IJK3" s="17"/>
      <c r="IJL3" s="17"/>
      <c r="IJM3" s="17"/>
      <c r="IJN3" s="17"/>
      <c r="IJO3" s="17"/>
      <c r="IJP3" s="17"/>
      <c r="IJQ3" s="17"/>
      <c r="IJR3" s="17"/>
      <c r="IJS3" s="17"/>
      <c r="IJT3" s="17"/>
      <c r="IJU3" s="17"/>
      <c r="IJV3" s="17"/>
      <c r="IJW3" s="17"/>
      <c r="IJX3" s="17"/>
      <c r="IJY3" s="17"/>
      <c r="IJZ3" s="17"/>
      <c r="IKA3" s="17"/>
      <c r="IKB3" s="17"/>
      <c r="IKC3" s="17"/>
      <c r="IKD3" s="17"/>
      <c r="IKE3" s="17"/>
      <c r="IKF3" s="17"/>
      <c r="IKG3" s="17"/>
      <c r="IKH3" s="17"/>
      <c r="IKI3" s="17"/>
      <c r="IKJ3" s="17"/>
      <c r="IKK3" s="17"/>
      <c r="IKL3" s="17"/>
      <c r="IKM3" s="17"/>
      <c r="IKN3" s="17"/>
      <c r="IKO3" s="17"/>
      <c r="IKP3" s="17"/>
      <c r="IKQ3" s="17"/>
      <c r="IKR3" s="17"/>
      <c r="IKS3" s="17"/>
      <c r="IKT3" s="17"/>
      <c r="IKU3" s="17"/>
      <c r="IKV3" s="17"/>
      <c r="IKW3" s="17"/>
      <c r="IKX3" s="17"/>
      <c r="IKY3" s="17"/>
      <c r="IKZ3" s="17"/>
      <c r="ILA3" s="17"/>
      <c r="ILB3" s="17"/>
      <c r="ILC3" s="17"/>
      <c r="ILD3" s="17"/>
      <c r="ILE3" s="17"/>
      <c r="ILF3" s="17"/>
      <c r="ILG3" s="17"/>
      <c r="ILH3" s="17"/>
      <c r="ILI3" s="17"/>
      <c r="ILJ3" s="17"/>
      <c r="ILK3" s="17"/>
      <c r="ILL3" s="17"/>
      <c r="ILM3" s="17"/>
      <c r="ILN3" s="17"/>
      <c r="ILO3" s="17"/>
      <c r="ILP3" s="17"/>
      <c r="ILQ3" s="17"/>
      <c r="ILR3" s="17"/>
      <c r="ILS3" s="17"/>
      <c r="ILT3" s="17"/>
      <c r="ILU3" s="17"/>
      <c r="ILV3" s="17"/>
      <c r="ILW3" s="17"/>
      <c r="ILX3" s="17"/>
      <c r="ILY3" s="17"/>
      <c r="ILZ3" s="17"/>
      <c r="IMA3" s="17"/>
      <c r="IMB3" s="17"/>
      <c r="IMC3" s="17"/>
      <c r="IMD3" s="17"/>
      <c r="IME3" s="17"/>
      <c r="IMF3" s="17"/>
      <c r="IMG3" s="17"/>
      <c r="IMH3" s="17"/>
      <c r="IMI3" s="17"/>
      <c r="IMJ3" s="17"/>
      <c r="IMK3" s="17"/>
      <c r="IML3" s="17"/>
      <c r="IMM3" s="17"/>
      <c r="IMN3" s="17"/>
      <c r="IMO3" s="17"/>
      <c r="IMP3" s="17"/>
      <c r="IMQ3" s="17"/>
      <c r="IMR3" s="17"/>
      <c r="IMS3" s="17"/>
      <c r="IMT3" s="17"/>
      <c r="IMU3" s="17"/>
      <c r="IMV3" s="17"/>
      <c r="IMW3" s="17"/>
      <c r="IMX3" s="17"/>
      <c r="IMY3" s="17"/>
      <c r="IMZ3" s="17"/>
      <c r="INA3" s="17"/>
      <c r="INB3" s="17"/>
      <c r="INC3" s="17"/>
      <c r="IND3" s="17"/>
      <c r="INE3" s="17"/>
      <c r="INF3" s="17"/>
      <c r="ING3" s="17"/>
      <c r="INH3" s="17"/>
      <c r="INI3" s="17"/>
      <c r="INJ3" s="17"/>
      <c r="INK3" s="17"/>
      <c r="INL3" s="17"/>
      <c r="INM3" s="17"/>
      <c r="INN3" s="17"/>
      <c r="INO3" s="17"/>
      <c r="INP3" s="17"/>
      <c r="INQ3" s="17"/>
      <c r="INR3" s="17"/>
      <c r="INS3" s="17"/>
      <c r="INT3" s="17"/>
      <c r="INU3" s="17"/>
      <c r="INV3" s="17"/>
      <c r="INW3" s="17"/>
      <c r="INX3" s="17"/>
      <c r="INY3" s="17"/>
      <c r="INZ3" s="17"/>
      <c r="IOA3" s="17"/>
      <c r="IOB3" s="17"/>
      <c r="IOC3" s="17"/>
      <c r="IOD3" s="17"/>
      <c r="IOE3" s="17"/>
      <c r="IOF3" s="17"/>
      <c r="IOG3" s="17"/>
      <c r="IOH3" s="17"/>
      <c r="IOI3" s="17"/>
      <c r="IOJ3" s="17"/>
      <c r="IOK3" s="17"/>
      <c r="IOL3" s="17"/>
      <c r="IOM3" s="17"/>
      <c r="ION3" s="17"/>
      <c r="IOO3" s="17"/>
      <c r="IOP3" s="17"/>
      <c r="IOQ3" s="17"/>
      <c r="IOR3" s="17"/>
      <c r="IOS3" s="17"/>
      <c r="IOT3" s="17"/>
      <c r="IOU3" s="17"/>
      <c r="IOV3" s="17"/>
      <c r="IOW3" s="17"/>
      <c r="IOX3" s="17"/>
      <c r="IOY3" s="17"/>
      <c r="IOZ3" s="17"/>
      <c r="IPA3" s="17"/>
      <c r="IPB3" s="17"/>
      <c r="IPC3" s="17"/>
      <c r="IPD3" s="17"/>
      <c r="IPE3" s="17"/>
      <c r="IPF3" s="17"/>
      <c r="IPG3" s="17"/>
      <c r="IPH3" s="17"/>
      <c r="IPI3" s="17"/>
      <c r="IPJ3" s="17"/>
      <c r="IPK3" s="17"/>
      <c r="IPL3" s="17"/>
      <c r="IPM3" s="17"/>
      <c r="IPN3" s="17"/>
      <c r="IPO3" s="17"/>
      <c r="IPP3" s="17"/>
      <c r="IPQ3" s="17"/>
      <c r="IPR3" s="17"/>
      <c r="IPS3" s="17"/>
      <c r="IPT3" s="17"/>
      <c r="IPU3" s="17"/>
      <c r="IPV3" s="17"/>
      <c r="IPW3" s="17"/>
      <c r="IPX3" s="17"/>
      <c r="IPY3" s="17"/>
      <c r="IPZ3" s="17"/>
      <c r="IQA3" s="17"/>
      <c r="IQB3" s="17"/>
      <c r="IQC3" s="17"/>
      <c r="IQD3" s="17"/>
      <c r="IQE3" s="17"/>
      <c r="IQF3" s="17"/>
      <c r="IQG3" s="17"/>
      <c r="IQH3" s="17"/>
      <c r="IQI3" s="17"/>
      <c r="IQJ3" s="17"/>
      <c r="IQK3" s="17"/>
      <c r="IQL3" s="17"/>
      <c r="IQM3" s="17"/>
      <c r="IQN3" s="17"/>
      <c r="IQO3" s="17"/>
      <c r="IQP3" s="17"/>
      <c r="IQQ3" s="17"/>
      <c r="IQR3" s="17"/>
      <c r="IQS3" s="17"/>
      <c r="IQT3" s="17"/>
      <c r="IQU3" s="17"/>
      <c r="IQV3" s="17"/>
      <c r="IQW3" s="17"/>
      <c r="IQX3" s="17"/>
      <c r="IQY3" s="17"/>
      <c r="IQZ3" s="17"/>
      <c r="IRA3" s="17"/>
      <c r="IRB3" s="17"/>
      <c r="IRC3" s="17"/>
      <c r="IRD3" s="17"/>
      <c r="IRE3" s="17"/>
      <c r="IRF3" s="17"/>
      <c r="IRG3" s="17"/>
      <c r="IRH3" s="17"/>
      <c r="IRI3" s="17"/>
      <c r="IRJ3" s="17"/>
      <c r="IRK3" s="17"/>
      <c r="IRL3" s="17"/>
      <c r="IRM3" s="17"/>
      <c r="IRN3" s="17"/>
      <c r="IRO3" s="17"/>
      <c r="IRP3" s="17"/>
      <c r="IRQ3" s="17"/>
      <c r="IRR3" s="17"/>
      <c r="IRS3" s="17"/>
      <c r="IRT3" s="17"/>
      <c r="IRU3" s="17"/>
      <c r="IRV3" s="17"/>
      <c r="IRW3" s="17"/>
      <c r="IRX3" s="17"/>
      <c r="IRY3" s="17"/>
      <c r="IRZ3" s="17"/>
      <c r="ISA3" s="17"/>
      <c r="ISB3" s="17"/>
      <c r="ISC3" s="17"/>
      <c r="ISD3" s="17"/>
      <c r="ISE3" s="17"/>
      <c r="ISF3" s="17"/>
      <c r="ISG3" s="17"/>
      <c r="ISH3" s="17"/>
      <c r="ISI3" s="17"/>
      <c r="ISJ3" s="17"/>
      <c r="ISK3" s="17"/>
      <c r="ISL3" s="17"/>
      <c r="ISM3" s="17"/>
      <c r="ISN3" s="17"/>
      <c r="ISO3" s="17"/>
      <c r="ISP3" s="17"/>
      <c r="ISQ3" s="17"/>
      <c r="ISR3" s="17"/>
      <c r="ISS3" s="17"/>
      <c r="IST3" s="17"/>
      <c r="ISU3" s="17"/>
      <c r="ISV3" s="17"/>
      <c r="ISW3" s="17"/>
      <c r="ISX3" s="17"/>
      <c r="ISY3" s="17"/>
      <c r="ISZ3" s="17"/>
      <c r="ITA3" s="17"/>
      <c r="ITB3" s="17"/>
      <c r="ITC3" s="17"/>
      <c r="ITD3" s="17"/>
      <c r="ITE3" s="17"/>
      <c r="ITF3" s="17"/>
      <c r="ITG3" s="17"/>
      <c r="ITH3" s="17"/>
      <c r="ITI3" s="17"/>
      <c r="ITJ3" s="17"/>
      <c r="ITK3" s="17"/>
      <c r="ITL3" s="17"/>
      <c r="ITM3" s="17"/>
      <c r="ITN3" s="17"/>
      <c r="ITO3" s="17"/>
      <c r="ITP3" s="17"/>
      <c r="ITQ3" s="17"/>
      <c r="ITR3" s="17"/>
      <c r="ITS3" s="17"/>
      <c r="ITT3" s="17"/>
      <c r="ITU3" s="17"/>
      <c r="ITV3" s="17"/>
      <c r="ITW3" s="17"/>
      <c r="ITX3" s="17"/>
      <c r="ITY3" s="17"/>
      <c r="ITZ3" s="17"/>
      <c r="IUA3" s="17"/>
      <c r="IUB3" s="17"/>
      <c r="IUC3" s="17"/>
      <c r="IUD3" s="17"/>
      <c r="IUE3" s="17"/>
      <c r="IUF3" s="17"/>
      <c r="IUG3" s="17"/>
      <c r="IUH3" s="17"/>
      <c r="IUI3" s="17"/>
      <c r="IUJ3" s="17"/>
      <c r="IUK3" s="17"/>
      <c r="IUL3" s="17"/>
      <c r="IUM3" s="17"/>
      <c r="IUN3" s="17"/>
      <c r="IUO3" s="17"/>
      <c r="IUP3" s="17"/>
      <c r="IUQ3" s="17"/>
      <c r="IUR3" s="17"/>
      <c r="IUS3" s="17"/>
      <c r="IUT3" s="17"/>
      <c r="IUU3" s="17"/>
      <c r="IUV3" s="17"/>
      <c r="IUW3" s="17"/>
      <c r="IUX3" s="17"/>
      <c r="IUY3" s="17"/>
      <c r="IUZ3" s="17"/>
      <c r="IVA3" s="17"/>
      <c r="IVB3" s="17"/>
      <c r="IVC3" s="17"/>
      <c r="IVD3" s="17"/>
      <c r="IVE3" s="17"/>
      <c r="IVF3" s="17"/>
      <c r="IVG3" s="17"/>
      <c r="IVH3" s="17"/>
      <c r="IVI3" s="17"/>
      <c r="IVJ3" s="17"/>
      <c r="IVK3" s="17"/>
      <c r="IVL3" s="17"/>
      <c r="IVM3" s="17"/>
      <c r="IVN3" s="17"/>
      <c r="IVO3" s="17"/>
      <c r="IVP3" s="17"/>
      <c r="IVQ3" s="17"/>
      <c r="IVR3" s="17"/>
      <c r="IVS3" s="17"/>
      <c r="IVT3" s="17"/>
      <c r="IVU3" s="17"/>
      <c r="IVV3" s="17"/>
      <c r="IVW3" s="17"/>
      <c r="IVX3" s="17"/>
      <c r="IVY3" s="17"/>
      <c r="IVZ3" s="17"/>
      <c r="IWA3" s="17"/>
      <c r="IWB3" s="17"/>
      <c r="IWC3" s="17"/>
      <c r="IWD3" s="17"/>
      <c r="IWE3" s="17"/>
      <c r="IWF3" s="17"/>
      <c r="IWG3" s="17"/>
      <c r="IWH3" s="17"/>
      <c r="IWI3" s="17"/>
      <c r="IWJ3" s="17"/>
      <c r="IWK3" s="17"/>
      <c r="IWL3" s="17"/>
      <c r="IWM3" s="17"/>
      <c r="IWN3" s="17"/>
      <c r="IWO3" s="17"/>
      <c r="IWP3" s="17"/>
      <c r="IWQ3" s="17"/>
      <c r="IWR3" s="17"/>
      <c r="IWS3" s="17"/>
      <c r="IWT3" s="17"/>
      <c r="IWU3" s="17"/>
      <c r="IWV3" s="17"/>
      <c r="IWW3" s="17"/>
      <c r="IWX3" s="17"/>
      <c r="IWY3" s="17"/>
      <c r="IWZ3" s="17"/>
      <c r="IXA3" s="17"/>
      <c r="IXB3" s="17"/>
      <c r="IXC3" s="17"/>
      <c r="IXD3" s="17"/>
      <c r="IXE3" s="17"/>
      <c r="IXF3" s="17"/>
      <c r="IXG3" s="17"/>
      <c r="IXH3" s="17"/>
      <c r="IXI3" s="17"/>
      <c r="IXJ3" s="17"/>
      <c r="IXK3" s="17"/>
      <c r="IXL3" s="17"/>
      <c r="IXM3" s="17"/>
      <c r="IXN3" s="17"/>
      <c r="IXO3" s="17"/>
      <c r="IXP3" s="17"/>
      <c r="IXQ3" s="17"/>
      <c r="IXR3" s="17"/>
      <c r="IXS3" s="17"/>
      <c r="IXT3" s="17"/>
      <c r="IXU3" s="17"/>
      <c r="IXV3" s="17"/>
      <c r="IXW3" s="17"/>
      <c r="IXX3" s="17"/>
      <c r="IXY3" s="17"/>
      <c r="IXZ3" s="17"/>
      <c r="IYA3" s="17"/>
      <c r="IYB3" s="17"/>
      <c r="IYC3" s="17"/>
      <c r="IYD3" s="17"/>
      <c r="IYE3" s="17"/>
      <c r="IYF3" s="17"/>
      <c r="IYG3" s="17"/>
      <c r="IYH3" s="17"/>
      <c r="IYI3" s="17"/>
      <c r="IYJ3" s="17"/>
      <c r="IYK3" s="17"/>
      <c r="IYL3" s="17"/>
      <c r="IYM3" s="17"/>
      <c r="IYN3" s="17"/>
      <c r="IYO3" s="17"/>
      <c r="IYP3" s="17"/>
      <c r="IYQ3" s="17"/>
      <c r="IYR3" s="17"/>
      <c r="IYS3" s="17"/>
      <c r="IYT3" s="17"/>
      <c r="IYU3" s="17"/>
      <c r="IYV3" s="17"/>
      <c r="IYW3" s="17"/>
      <c r="IYX3" s="17"/>
      <c r="IYY3" s="17"/>
      <c r="IYZ3" s="17"/>
      <c r="IZA3" s="17"/>
      <c r="IZB3" s="17"/>
      <c r="IZC3" s="17"/>
      <c r="IZD3" s="17"/>
      <c r="IZE3" s="17"/>
      <c r="IZF3" s="17"/>
      <c r="IZG3" s="17"/>
      <c r="IZH3" s="17"/>
      <c r="IZI3" s="17"/>
      <c r="IZJ3" s="17"/>
      <c r="IZK3" s="17"/>
      <c r="IZL3" s="17"/>
      <c r="IZM3" s="17"/>
      <c r="IZN3" s="17"/>
      <c r="IZO3" s="17"/>
      <c r="IZP3" s="17"/>
      <c r="IZQ3" s="17"/>
      <c r="IZR3" s="17"/>
      <c r="IZS3" s="17"/>
      <c r="IZT3" s="17"/>
      <c r="IZU3" s="17"/>
      <c r="IZV3" s="17"/>
      <c r="IZW3" s="17"/>
      <c r="IZX3" s="17"/>
      <c r="IZY3" s="17"/>
      <c r="IZZ3" s="17"/>
      <c r="JAA3" s="17"/>
      <c r="JAB3" s="17"/>
      <c r="JAC3" s="17"/>
      <c r="JAD3" s="17"/>
      <c r="JAE3" s="17"/>
      <c r="JAF3" s="17"/>
      <c r="JAG3" s="17"/>
      <c r="JAH3" s="17"/>
      <c r="JAI3" s="17"/>
      <c r="JAJ3" s="17"/>
      <c r="JAK3" s="17"/>
      <c r="JAL3" s="17"/>
      <c r="JAM3" s="17"/>
      <c r="JAN3" s="17"/>
      <c r="JAO3" s="17"/>
      <c r="JAP3" s="17"/>
      <c r="JAQ3" s="17"/>
      <c r="JAR3" s="17"/>
      <c r="JAS3" s="17"/>
      <c r="JAT3" s="17"/>
      <c r="JAU3" s="17"/>
      <c r="JAV3" s="17"/>
      <c r="JAW3" s="17"/>
      <c r="JAX3" s="17"/>
      <c r="JAY3" s="17"/>
      <c r="JAZ3" s="17"/>
      <c r="JBA3" s="17"/>
      <c r="JBB3" s="17"/>
      <c r="JBC3" s="17"/>
      <c r="JBD3" s="17"/>
      <c r="JBE3" s="17"/>
      <c r="JBF3" s="17"/>
      <c r="JBG3" s="17"/>
      <c r="JBH3" s="17"/>
      <c r="JBI3" s="17"/>
      <c r="JBJ3" s="17"/>
      <c r="JBK3" s="17"/>
      <c r="JBL3" s="17"/>
      <c r="JBM3" s="17"/>
      <c r="JBN3" s="17"/>
      <c r="JBO3" s="17"/>
      <c r="JBP3" s="17"/>
      <c r="JBQ3" s="17"/>
      <c r="JBR3" s="17"/>
      <c r="JBS3" s="17"/>
      <c r="JBT3" s="17"/>
      <c r="JBU3" s="17"/>
      <c r="JBV3" s="17"/>
      <c r="JBW3" s="17"/>
      <c r="JBX3" s="17"/>
      <c r="JBY3" s="17"/>
      <c r="JBZ3" s="17"/>
      <c r="JCA3" s="17"/>
      <c r="JCB3" s="17"/>
      <c r="JCC3" s="17"/>
      <c r="JCD3" s="17"/>
      <c r="JCE3" s="17"/>
      <c r="JCF3" s="17"/>
      <c r="JCG3" s="17"/>
      <c r="JCH3" s="17"/>
      <c r="JCI3" s="17"/>
      <c r="JCJ3" s="17"/>
      <c r="JCK3" s="17"/>
      <c r="JCL3" s="17"/>
      <c r="JCM3" s="17"/>
      <c r="JCN3" s="17"/>
      <c r="JCO3" s="17"/>
      <c r="JCP3" s="17"/>
      <c r="JCQ3" s="17"/>
      <c r="JCR3" s="17"/>
      <c r="JCS3" s="17"/>
      <c r="JCT3" s="17"/>
      <c r="JCU3" s="17"/>
      <c r="JCV3" s="17"/>
      <c r="JCW3" s="17"/>
      <c r="JCX3" s="17"/>
      <c r="JCY3" s="17"/>
      <c r="JCZ3" s="17"/>
      <c r="JDA3" s="17"/>
      <c r="JDB3" s="17"/>
      <c r="JDC3" s="17"/>
      <c r="JDD3" s="17"/>
      <c r="JDE3" s="17"/>
      <c r="JDF3" s="17"/>
      <c r="JDG3" s="17"/>
      <c r="JDH3" s="17"/>
      <c r="JDI3" s="17"/>
      <c r="JDJ3" s="17"/>
      <c r="JDK3" s="17"/>
      <c r="JDL3" s="17"/>
      <c r="JDM3" s="17"/>
      <c r="JDN3" s="17"/>
      <c r="JDO3" s="17"/>
      <c r="JDP3" s="17"/>
      <c r="JDQ3" s="17"/>
      <c r="JDR3" s="17"/>
      <c r="JDS3" s="17"/>
      <c r="JDT3" s="17"/>
      <c r="JDU3" s="17"/>
      <c r="JDV3" s="17"/>
      <c r="JDW3" s="17"/>
      <c r="JDX3" s="17"/>
      <c r="JDY3" s="17"/>
      <c r="JDZ3" s="17"/>
      <c r="JEA3" s="17"/>
      <c r="JEB3" s="17"/>
      <c r="JEC3" s="17"/>
      <c r="JED3" s="17"/>
      <c r="JEE3" s="17"/>
      <c r="JEF3" s="17"/>
      <c r="JEG3" s="17"/>
      <c r="JEH3" s="17"/>
      <c r="JEI3" s="17"/>
      <c r="JEJ3" s="17"/>
      <c r="JEK3" s="17"/>
      <c r="JEL3" s="17"/>
      <c r="JEM3" s="17"/>
      <c r="JEN3" s="17"/>
      <c r="JEO3" s="17"/>
      <c r="JEP3" s="17"/>
      <c r="JEQ3" s="17"/>
      <c r="JER3" s="17"/>
      <c r="JES3" s="17"/>
      <c r="JET3" s="17"/>
      <c r="JEU3" s="17"/>
      <c r="JEV3" s="17"/>
      <c r="JEW3" s="17"/>
      <c r="JEX3" s="17"/>
      <c r="JEY3" s="17"/>
      <c r="JEZ3" s="17"/>
      <c r="JFA3" s="17"/>
      <c r="JFB3" s="17"/>
      <c r="JFC3" s="17"/>
      <c r="JFD3" s="17"/>
      <c r="JFE3" s="17"/>
      <c r="JFF3" s="17"/>
      <c r="JFG3" s="17"/>
      <c r="JFH3" s="17"/>
      <c r="JFI3" s="17"/>
      <c r="JFJ3" s="17"/>
      <c r="JFK3" s="17"/>
      <c r="JFL3" s="17"/>
      <c r="JFM3" s="17"/>
      <c r="JFN3" s="17"/>
      <c r="JFO3" s="17"/>
      <c r="JFP3" s="17"/>
      <c r="JFQ3" s="17"/>
      <c r="JFR3" s="17"/>
      <c r="JFS3" s="17"/>
      <c r="JFT3" s="17"/>
      <c r="JFU3" s="17"/>
      <c r="JFV3" s="17"/>
      <c r="JFW3" s="17"/>
      <c r="JFX3" s="17"/>
      <c r="JFY3" s="17"/>
      <c r="JFZ3" s="17"/>
      <c r="JGA3" s="17"/>
      <c r="JGB3" s="17"/>
      <c r="JGC3" s="17"/>
      <c r="JGD3" s="17"/>
      <c r="JGE3" s="17"/>
      <c r="JGF3" s="17"/>
      <c r="JGG3" s="17"/>
      <c r="JGH3" s="17"/>
      <c r="JGI3" s="17"/>
      <c r="JGJ3" s="17"/>
      <c r="JGK3" s="17"/>
      <c r="JGL3" s="17"/>
      <c r="JGM3" s="17"/>
      <c r="JGN3" s="17"/>
      <c r="JGO3" s="17"/>
      <c r="JGP3" s="17"/>
      <c r="JGQ3" s="17"/>
      <c r="JGR3" s="17"/>
      <c r="JGS3" s="17"/>
      <c r="JGT3" s="17"/>
      <c r="JGU3" s="17"/>
      <c r="JGV3" s="17"/>
      <c r="JGW3" s="17"/>
      <c r="JGX3" s="17"/>
      <c r="JGY3" s="17"/>
      <c r="JGZ3" s="17"/>
      <c r="JHA3" s="17"/>
      <c r="JHB3" s="17"/>
      <c r="JHC3" s="17"/>
      <c r="JHD3" s="17"/>
      <c r="JHE3" s="17"/>
      <c r="JHF3" s="17"/>
      <c r="JHG3" s="17"/>
      <c r="JHH3" s="17"/>
      <c r="JHI3" s="17"/>
      <c r="JHJ3" s="17"/>
      <c r="JHK3" s="17"/>
      <c r="JHL3" s="17"/>
      <c r="JHM3" s="17"/>
      <c r="JHN3" s="17"/>
      <c r="JHO3" s="17"/>
      <c r="JHP3" s="17"/>
      <c r="JHQ3" s="17"/>
      <c r="JHR3" s="17"/>
      <c r="JHS3" s="17"/>
      <c r="JHT3" s="17"/>
      <c r="JHU3" s="17"/>
      <c r="JHV3" s="17"/>
      <c r="JHW3" s="17"/>
      <c r="JHX3" s="17"/>
      <c r="JHY3" s="17"/>
      <c r="JHZ3" s="17"/>
      <c r="JIA3" s="17"/>
      <c r="JIB3" s="17"/>
      <c r="JIC3" s="17"/>
      <c r="JID3" s="17"/>
      <c r="JIE3" s="17"/>
      <c r="JIF3" s="17"/>
      <c r="JIG3" s="17"/>
      <c r="JIH3" s="17"/>
      <c r="JII3" s="17"/>
      <c r="JIJ3" s="17"/>
      <c r="JIK3" s="17"/>
      <c r="JIL3" s="17"/>
      <c r="JIM3" s="17"/>
      <c r="JIN3" s="17"/>
      <c r="JIO3" s="17"/>
      <c r="JIP3" s="17"/>
      <c r="JIQ3" s="17"/>
      <c r="JIR3" s="17"/>
      <c r="JIS3" s="17"/>
      <c r="JIT3" s="17"/>
      <c r="JIU3" s="17"/>
      <c r="JIV3" s="17"/>
      <c r="JIW3" s="17"/>
      <c r="JIX3" s="17"/>
      <c r="JIY3" s="17"/>
      <c r="JIZ3" s="17"/>
      <c r="JJA3" s="17"/>
      <c r="JJB3" s="17"/>
      <c r="JJC3" s="17"/>
      <c r="JJD3" s="17"/>
      <c r="JJE3" s="17"/>
      <c r="JJF3" s="17"/>
      <c r="JJG3" s="17"/>
      <c r="JJH3" s="17"/>
      <c r="JJI3" s="17"/>
      <c r="JJJ3" s="17"/>
      <c r="JJK3" s="17"/>
      <c r="JJL3" s="17"/>
      <c r="JJM3" s="17"/>
      <c r="JJN3" s="17"/>
      <c r="JJO3" s="17"/>
      <c r="JJP3" s="17"/>
      <c r="JJQ3" s="17"/>
      <c r="JJR3" s="17"/>
      <c r="JJS3" s="17"/>
      <c r="JJT3" s="17"/>
      <c r="JJU3" s="17"/>
      <c r="JJV3" s="17"/>
      <c r="JJW3" s="17"/>
      <c r="JJX3" s="17"/>
      <c r="JJY3" s="17"/>
      <c r="JJZ3" s="17"/>
      <c r="JKA3" s="17"/>
      <c r="JKB3" s="17"/>
      <c r="JKC3" s="17"/>
      <c r="JKD3" s="17"/>
      <c r="JKE3" s="17"/>
      <c r="JKF3" s="17"/>
      <c r="JKG3" s="17"/>
      <c r="JKH3" s="17"/>
      <c r="JKI3" s="17"/>
      <c r="JKJ3" s="17"/>
      <c r="JKK3" s="17"/>
      <c r="JKL3" s="17"/>
      <c r="JKM3" s="17"/>
      <c r="JKN3" s="17"/>
      <c r="JKO3" s="17"/>
      <c r="JKP3" s="17"/>
      <c r="JKQ3" s="17"/>
      <c r="JKR3" s="17"/>
      <c r="JKS3" s="17"/>
      <c r="JKT3" s="17"/>
      <c r="JKU3" s="17"/>
      <c r="JKV3" s="17"/>
      <c r="JKW3" s="17"/>
      <c r="JKX3" s="17"/>
      <c r="JKY3" s="17"/>
      <c r="JKZ3" s="17"/>
      <c r="JLA3" s="17"/>
      <c r="JLB3" s="17"/>
      <c r="JLC3" s="17"/>
      <c r="JLD3" s="17"/>
      <c r="JLE3" s="17"/>
      <c r="JLF3" s="17"/>
      <c r="JLG3" s="17"/>
      <c r="JLH3" s="17"/>
      <c r="JLI3" s="17"/>
      <c r="JLJ3" s="17"/>
      <c r="JLK3" s="17"/>
      <c r="JLL3" s="17"/>
      <c r="JLM3" s="17"/>
      <c r="JLN3" s="17"/>
      <c r="JLO3" s="17"/>
      <c r="JLP3" s="17"/>
      <c r="JLQ3" s="17"/>
      <c r="JLR3" s="17"/>
      <c r="JLS3" s="17"/>
      <c r="JLT3" s="17"/>
      <c r="JLU3" s="17"/>
      <c r="JLV3" s="17"/>
      <c r="JLW3" s="17"/>
      <c r="JLX3" s="17"/>
      <c r="JLY3" s="17"/>
      <c r="JLZ3" s="17"/>
      <c r="JMA3" s="17"/>
      <c r="JMB3" s="17"/>
      <c r="JMC3" s="17"/>
      <c r="JMD3" s="17"/>
      <c r="JME3" s="17"/>
      <c r="JMF3" s="17"/>
      <c r="JMG3" s="17"/>
      <c r="JMH3" s="17"/>
      <c r="JMI3" s="17"/>
      <c r="JMJ3" s="17"/>
      <c r="JMK3" s="17"/>
      <c r="JML3" s="17"/>
      <c r="JMM3" s="17"/>
      <c r="JMN3" s="17"/>
      <c r="JMO3" s="17"/>
      <c r="JMP3" s="17"/>
      <c r="JMQ3" s="17"/>
      <c r="JMR3" s="17"/>
      <c r="JMS3" s="17"/>
      <c r="JMT3" s="17"/>
      <c r="JMU3" s="17"/>
      <c r="JMV3" s="17"/>
      <c r="JMW3" s="17"/>
      <c r="JMX3" s="17"/>
      <c r="JMY3" s="17"/>
      <c r="JMZ3" s="17"/>
      <c r="JNA3" s="17"/>
      <c r="JNB3" s="17"/>
      <c r="JNC3" s="17"/>
      <c r="JND3" s="17"/>
      <c r="JNE3" s="17"/>
      <c r="JNF3" s="17"/>
      <c r="JNG3" s="17"/>
      <c r="JNH3" s="17"/>
      <c r="JNI3" s="17"/>
      <c r="JNJ3" s="17"/>
      <c r="JNK3" s="17"/>
      <c r="JNL3" s="17"/>
      <c r="JNM3" s="17"/>
      <c r="JNN3" s="17"/>
      <c r="JNO3" s="17"/>
      <c r="JNP3" s="17"/>
      <c r="JNQ3" s="17"/>
      <c r="JNR3" s="17"/>
      <c r="JNS3" s="17"/>
      <c r="JNT3" s="17"/>
      <c r="JNU3" s="17"/>
      <c r="JNV3" s="17"/>
      <c r="JNW3" s="17"/>
      <c r="JNX3" s="17"/>
      <c r="JNY3" s="17"/>
      <c r="JNZ3" s="17"/>
      <c r="JOA3" s="17"/>
      <c r="JOB3" s="17"/>
      <c r="JOC3" s="17"/>
      <c r="JOD3" s="17"/>
      <c r="JOE3" s="17"/>
      <c r="JOF3" s="17"/>
      <c r="JOG3" s="17"/>
      <c r="JOH3" s="17"/>
      <c r="JOI3" s="17"/>
      <c r="JOJ3" s="17"/>
      <c r="JOK3" s="17"/>
      <c r="JOL3" s="17"/>
      <c r="JOM3" s="17"/>
      <c r="JON3" s="17"/>
      <c r="JOO3" s="17"/>
      <c r="JOP3" s="17"/>
      <c r="JOQ3" s="17"/>
      <c r="JOR3" s="17"/>
      <c r="JOS3" s="17"/>
      <c r="JOT3" s="17"/>
      <c r="JOU3" s="17"/>
      <c r="JOV3" s="17"/>
      <c r="JOW3" s="17"/>
      <c r="JOX3" s="17"/>
      <c r="JOY3" s="17"/>
      <c r="JOZ3" s="17"/>
      <c r="JPA3" s="17"/>
      <c r="JPB3" s="17"/>
      <c r="JPC3" s="17"/>
      <c r="JPD3" s="17"/>
      <c r="JPE3" s="17"/>
      <c r="JPF3" s="17"/>
      <c r="JPG3" s="17"/>
      <c r="JPH3" s="17"/>
      <c r="JPI3" s="17"/>
      <c r="JPJ3" s="17"/>
      <c r="JPK3" s="17"/>
      <c r="JPL3" s="17"/>
      <c r="JPM3" s="17"/>
      <c r="JPN3" s="17"/>
      <c r="JPO3" s="17"/>
      <c r="JPP3" s="17"/>
      <c r="JPQ3" s="17"/>
      <c r="JPR3" s="17"/>
      <c r="JPS3" s="17"/>
      <c r="JPT3" s="17"/>
      <c r="JPU3" s="17"/>
      <c r="JPV3" s="17"/>
      <c r="JPW3" s="17"/>
      <c r="JPX3" s="17"/>
      <c r="JPY3" s="17"/>
      <c r="JPZ3" s="17"/>
      <c r="JQA3" s="17"/>
      <c r="JQB3" s="17"/>
      <c r="JQC3" s="17"/>
      <c r="JQD3" s="17"/>
      <c r="JQE3" s="17"/>
      <c r="JQF3" s="17"/>
      <c r="JQG3" s="17"/>
      <c r="JQH3" s="17"/>
      <c r="JQI3" s="17"/>
      <c r="JQJ3" s="17"/>
      <c r="JQK3" s="17"/>
      <c r="JQL3" s="17"/>
      <c r="JQM3" s="17"/>
      <c r="JQN3" s="17"/>
      <c r="JQO3" s="17"/>
      <c r="JQP3" s="17"/>
      <c r="JQQ3" s="17"/>
      <c r="JQR3" s="17"/>
      <c r="JQS3" s="17"/>
      <c r="JQT3" s="17"/>
      <c r="JQU3" s="17"/>
      <c r="JQV3" s="17"/>
      <c r="JQW3" s="17"/>
      <c r="JQX3" s="17"/>
      <c r="JQY3" s="17"/>
      <c r="JQZ3" s="17"/>
      <c r="JRA3" s="17"/>
      <c r="JRB3" s="17"/>
      <c r="JRC3" s="17"/>
      <c r="JRD3" s="17"/>
      <c r="JRE3" s="17"/>
      <c r="JRF3" s="17"/>
      <c r="JRG3" s="17"/>
      <c r="JRH3" s="17"/>
      <c r="JRI3" s="17"/>
      <c r="JRJ3" s="17"/>
      <c r="JRK3" s="17"/>
      <c r="JRL3" s="17"/>
      <c r="JRM3" s="17"/>
      <c r="JRN3" s="17"/>
      <c r="JRO3" s="17"/>
      <c r="JRP3" s="17"/>
      <c r="JRQ3" s="17"/>
      <c r="JRR3" s="17"/>
      <c r="JRS3" s="17"/>
      <c r="JRT3" s="17"/>
      <c r="JRU3" s="17"/>
      <c r="JRV3" s="17"/>
      <c r="JRW3" s="17"/>
      <c r="JRX3" s="17"/>
      <c r="JRY3" s="17"/>
      <c r="JRZ3" s="17"/>
      <c r="JSA3" s="17"/>
      <c r="JSB3" s="17"/>
      <c r="JSC3" s="17"/>
      <c r="JSD3" s="17"/>
      <c r="JSE3" s="17"/>
      <c r="JSF3" s="17"/>
      <c r="JSG3" s="17"/>
      <c r="JSH3" s="17"/>
      <c r="JSI3" s="17"/>
      <c r="JSJ3" s="17"/>
      <c r="JSK3" s="17"/>
      <c r="JSL3" s="17"/>
      <c r="JSM3" s="17"/>
      <c r="JSN3" s="17"/>
      <c r="JSO3" s="17"/>
      <c r="JSP3" s="17"/>
      <c r="JSQ3" s="17"/>
      <c r="JSR3" s="17"/>
      <c r="JSS3" s="17"/>
      <c r="JST3" s="17"/>
      <c r="JSU3" s="17"/>
      <c r="JSV3" s="17"/>
      <c r="JSW3" s="17"/>
      <c r="JSX3" s="17"/>
      <c r="JSY3" s="17"/>
      <c r="JSZ3" s="17"/>
      <c r="JTA3" s="17"/>
      <c r="JTB3" s="17"/>
      <c r="JTC3" s="17"/>
      <c r="JTD3" s="17"/>
      <c r="JTE3" s="17"/>
      <c r="JTF3" s="17"/>
      <c r="JTG3" s="17"/>
      <c r="JTH3" s="17"/>
      <c r="JTI3" s="17"/>
      <c r="JTJ3" s="17"/>
      <c r="JTK3" s="17"/>
      <c r="JTL3" s="17"/>
      <c r="JTM3" s="17"/>
      <c r="JTN3" s="17"/>
      <c r="JTO3" s="17"/>
      <c r="JTP3" s="17"/>
      <c r="JTQ3" s="17"/>
      <c r="JTR3" s="17"/>
      <c r="JTS3" s="17"/>
      <c r="JTT3" s="17"/>
      <c r="JTU3" s="17"/>
      <c r="JTV3" s="17"/>
      <c r="JTW3" s="17"/>
      <c r="JTX3" s="17"/>
      <c r="JTY3" s="17"/>
      <c r="JTZ3" s="17"/>
      <c r="JUA3" s="17"/>
      <c r="JUB3" s="17"/>
      <c r="JUC3" s="17"/>
      <c r="JUD3" s="17"/>
      <c r="JUE3" s="17"/>
      <c r="JUF3" s="17"/>
      <c r="JUG3" s="17"/>
      <c r="JUH3" s="17"/>
      <c r="JUI3" s="17"/>
      <c r="JUJ3" s="17"/>
      <c r="JUK3" s="17"/>
      <c r="JUL3" s="17"/>
      <c r="JUM3" s="17"/>
      <c r="JUN3" s="17"/>
      <c r="JUO3" s="17"/>
      <c r="JUP3" s="17"/>
      <c r="JUQ3" s="17"/>
      <c r="JUR3" s="17"/>
      <c r="JUS3" s="17"/>
      <c r="JUT3" s="17"/>
      <c r="JUU3" s="17"/>
      <c r="JUV3" s="17"/>
      <c r="JUW3" s="17"/>
      <c r="JUX3" s="17"/>
      <c r="JUY3" s="17"/>
      <c r="JUZ3" s="17"/>
      <c r="JVA3" s="17"/>
      <c r="JVB3" s="17"/>
      <c r="JVC3" s="17"/>
      <c r="JVD3" s="17"/>
      <c r="JVE3" s="17"/>
      <c r="JVF3" s="17"/>
      <c r="JVG3" s="17"/>
      <c r="JVH3" s="17"/>
      <c r="JVI3" s="17"/>
      <c r="JVJ3" s="17"/>
      <c r="JVK3" s="17"/>
      <c r="JVL3" s="17"/>
      <c r="JVM3" s="17"/>
      <c r="JVN3" s="17"/>
      <c r="JVO3" s="17"/>
      <c r="JVP3" s="17"/>
      <c r="JVQ3" s="17"/>
      <c r="JVR3" s="17"/>
      <c r="JVS3" s="17"/>
      <c r="JVT3" s="17"/>
      <c r="JVU3" s="17"/>
      <c r="JVV3" s="17"/>
      <c r="JVW3" s="17"/>
      <c r="JVX3" s="17"/>
      <c r="JVY3" s="17"/>
      <c r="JVZ3" s="17"/>
      <c r="JWA3" s="17"/>
      <c r="JWB3" s="17"/>
      <c r="JWC3" s="17"/>
      <c r="JWD3" s="17"/>
      <c r="JWE3" s="17"/>
      <c r="JWF3" s="17"/>
      <c r="JWG3" s="17"/>
      <c r="JWH3" s="17"/>
      <c r="JWI3" s="17"/>
      <c r="JWJ3" s="17"/>
      <c r="JWK3" s="17"/>
      <c r="JWL3" s="17"/>
      <c r="JWM3" s="17"/>
      <c r="JWN3" s="17"/>
      <c r="JWO3" s="17"/>
      <c r="JWP3" s="17"/>
      <c r="JWQ3" s="17"/>
      <c r="JWR3" s="17"/>
      <c r="JWS3" s="17"/>
      <c r="JWT3" s="17"/>
      <c r="JWU3" s="17"/>
      <c r="JWV3" s="17"/>
      <c r="JWW3" s="17"/>
      <c r="JWX3" s="17"/>
      <c r="JWY3" s="17"/>
      <c r="JWZ3" s="17"/>
      <c r="JXA3" s="17"/>
      <c r="JXB3" s="17"/>
      <c r="JXC3" s="17"/>
      <c r="JXD3" s="17"/>
      <c r="JXE3" s="17"/>
      <c r="JXF3" s="17"/>
      <c r="JXG3" s="17"/>
      <c r="JXH3" s="17"/>
      <c r="JXI3" s="17"/>
      <c r="JXJ3" s="17"/>
      <c r="JXK3" s="17"/>
      <c r="JXL3" s="17"/>
      <c r="JXM3" s="17"/>
      <c r="JXN3" s="17"/>
      <c r="JXO3" s="17"/>
      <c r="JXP3" s="17"/>
      <c r="JXQ3" s="17"/>
      <c r="JXR3" s="17"/>
      <c r="JXS3" s="17"/>
      <c r="JXT3" s="17"/>
      <c r="JXU3" s="17"/>
      <c r="JXV3" s="17"/>
      <c r="JXW3" s="17"/>
      <c r="JXX3" s="17"/>
      <c r="JXY3" s="17"/>
      <c r="JXZ3" s="17"/>
      <c r="JYA3" s="17"/>
      <c r="JYB3" s="17"/>
      <c r="JYC3" s="17"/>
      <c r="JYD3" s="17"/>
      <c r="JYE3" s="17"/>
      <c r="JYF3" s="17"/>
      <c r="JYG3" s="17"/>
      <c r="JYH3" s="17"/>
      <c r="JYI3" s="17"/>
      <c r="JYJ3" s="17"/>
      <c r="JYK3" s="17"/>
      <c r="JYL3" s="17"/>
      <c r="JYM3" s="17"/>
      <c r="JYN3" s="17"/>
      <c r="JYO3" s="17"/>
      <c r="JYP3" s="17"/>
      <c r="JYQ3" s="17"/>
      <c r="JYR3" s="17"/>
      <c r="JYS3" s="17"/>
      <c r="JYT3" s="17"/>
      <c r="JYU3" s="17"/>
      <c r="JYV3" s="17"/>
      <c r="JYW3" s="17"/>
      <c r="JYX3" s="17"/>
      <c r="JYY3" s="17"/>
      <c r="JYZ3" s="17"/>
      <c r="JZA3" s="17"/>
      <c r="JZB3" s="17"/>
      <c r="JZC3" s="17"/>
      <c r="JZD3" s="17"/>
      <c r="JZE3" s="17"/>
      <c r="JZF3" s="17"/>
      <c r="JZG3" s="17"/>
      <c r="JZH3" s="17"/>
      <c r="JZI3" s="17"/>
      <c r="JZJ3" s="17"/>
      <c r="JZK3" s="17"/>
      <c r="JZL3" s="17"/>
      <c r="JZM3" s="17"/>
      <c r="JZN3" s="17"/>
      <c r="JZO3" s="17"/>
      <c r="JZP3" s="17"/>
      <c r="JZQ3" s="17"/>
      <c r="JZR3" s="17"/>
      <c r="JZS3" s="17"/>
      <c r="JZT3" s="17"/>
      <c r="JZU3" s="17"/>
      <c r="JZV3" s="17"/>
      <c r="JZW3" s="17"/>
      <c r="JZX3" s="17"/>
      <c r="JZY3" s="17"/>
      <c r="JZZ3" s="17"/>
      <c r="KAA3" s="17"/>
      <c r="KAB3" s="17"/>
      <c r="KAC3" s="17"/>
      <c r="KAD3" s="17"/>
      <c r="KAE3" s="17"/>
      <c r="KAF3" s="17"/>
      <c r="KAG3" s="17"/>
      <c r="KAH3" s="17"/>
      <c r="KAI3" s="17"/>
      <c r="KAJ3" s="17"/>
      <c r="KAK3" s="17"/>
      <c r="KAL3" s="17"/>
      <c r="KAM3" s="17"/>
      <c r="KAN3" s="17"/>
      <c r="KAO3" s="17"/>
      <c r="KAP3" s="17"/>
      <c r="KAQ3" s="17"/>
      <c r="KAR3" s="17"/>
      <c r="KAS3" s="17"/>
      <c r="KAT3" s="17"/>
      <c r="KAU3" s="17"/>
      <c r="KAV3" s="17"/>
      <c r="KAW3" s="17"/>
      <c r="KAX3" s="17"/>
      <c r="KAY3" s="17"/>
      <c r="KAZ3" s="17"/>
      <c r="KBA3" s="17"/>
      <c r="KBB3" s="17"/>
      <c r="KBC3" s="17"/>
      <c r="KBD3" s="17"/>
      <c r="KBE3" s="17"/>
      <c r="KBF3" s="17"/>
      <c r="KBG3" s="17"/>
      <c r="KBH3" s="17"/>
      <c r="KBI3" s="17"/>
      <c r="KBJ3" s="17"/>
      <c r="KBK3" s="17"/>
      <c r="KBL3" s="17"/>
      <c r="KBM3" s="17"/>
      <c r="KBN3" s="17"/>
      <c r="KBO3" s="17"/>
      <c r="KBP3" s="17"/>
      <c r="KBQ3" s="17"/>
      <c r="KBR3" s="17"/>
      <c r="KBS3" s="17"/>
      <c r="KBT3" s="17"/>
      <c r="KBU3" s="17"/>
      <c r="KBV3" s="17"/>
      <c r="KBW3" s="17"/>
      <c r="KBX3" s="17"/>
      <c r="KBY3" s="17"/>
      <c r="KBZ3" s="17"/>
      <c r="KCA3" s="17"/>
      <c r="KCB3" s="17"/>
      <c r="KCC3" s="17"/>
      <c r="KCD3" s="17"/>
      <c r="KCE3" s="17"/>
      <c r="KCF3" s="17"/>
      <c r="KCG3" s="17"/>
      <c r="KCH3" s="17"/>
      <c r="KCI3" s="17"/>
      <c r="KCJ3" s="17"/>
      <c r="KCK3" s="17"/>
      <c r="KCL3" s="17"/>
      <c r="KCM3" s="17"/>
      <c r="KCN3" s="17"/>
      <c r="KCO3" s="17"/>
      <c r="KCP3" s="17"/>
      <c r="KCQ3" s="17"/>
      <c r="KCR3" s="17"/>
      <c r="KCS3" s="17"/>
      <c r="KCT3" s="17"/>
      <c r="KCU3" s="17"/>
      <c r="KCV3" s="17"/>
      <c r="KCW3" s="17"/>
      <c r="KCX3" s="17"/>
      <c r="KCY3" s="17"/>
      <c r="KCZ3" s="17"/>
      <c r="KDA3" s="17"/>
      <c r="KDB3" s="17"/>
      <c r="KDC3" s="17"/>
      <c r="KDD3" s="17"/>
      <c r="KDE3" s="17"/>
      <c r="KDF3" s="17"/>
      <c r="KDG3" s="17"/>
      <c r="KDH3" s="17"/>
      <c r="KDI3" s="17"/>
      <c r="KDJ3" s="17"/>
      <c r="KDK3" s="17"/>
      <c r="KDL3" s="17"/>
      <c r="KDM3" s="17"/>
      <c r="KDN3" s="17"/>
      <c r="KDO3" s="17"/>
      <c r="KDP3" s="17"/>
      <c r="KDQ3" s="17"/>
      <c r="KDR3" s="17"/>
      <c r="KDS3" s="17"/>
      <c r="KDT3" s="17"/>
      <c r="KDU3" s="17"/>
      <c r="KDV3" s="17"/>
      <c r="KDW3" s="17"/>
      <c r="KDX3" s="17"/>
      <c r="KDY3" s="17"/>
      <c r="KDZ3" s="17"/>
      <c r="KEA3" s="17"/>
      <c r="KEB3" s="17"/>
      <c r="KEC3" s="17"/>
      <c r="KED3" s="17"/>
      <c r="KEE3" s="17"/>
      <c r="KEF3" s="17"/>
      <c r="KEG3" s="17"/>
      <c r="KEH3" s="17"/>
      <c r="KEI3" s="17"/>
      <c r="KEJ3" s="17"/>
      <c r="KEK3" s="17"/>
      <c r="KEL3" s="17"/>
      <c r="KEM3" s="17"/>
      <c r="KEN3" s="17"/>
      <c r="KEO3" s="17"/>
      <c r="KEP3" s="17"/>
      <c r="KEQ3" s="17"/>
      <c r="KER3" s="17"/>
      <c r="KES3" s="17"/>
      <c r="KET3" s="17"/>
      <c r="KEU3" s="17"/>
      <c r="KEV3" s="17"/>
      <c r="KEW3" s="17"/>
      <c r="KEX3" s="17"/>
      <c r="KEY3" s="17"/>
      <c r="KEZ3" s="17"/>
      <c r="KFA3" s="17"/>
      <c r="KFB3" s="17"/>
      <c r="KFC3" s="17"/>
      <c r="KFD3" s="17"/>
      <c r="KFE3" s="17"/>
      <c r="KFF3" s="17"/>
      <c r="KFG3" s="17"/>
      <c r="KFH3" s="17"/>
      <c r="KFI3" s="17"/>
      <c r="KFJ3" s="17"/>
      <c r="KFK3" s="17"/>
      <c r="KFL3" s="17"/>
      <c r="KFM3" s="17"/>
      <c r="KFN3" s="17"/>
      <c r="KFO3" s="17"/>
      <c r="KFP3" s="17"/>
      <c r="KFQ3" s="17"/>
      <c r="KFR3" s="17"/>
      <c r="KFS3" s="17"/>
      <c r="KFT3" s="17"/>
      <c r="KFU3" s="17"/>
      <c r="KFV3" s="17"/>
      <c r="KFW3" s="17"/>
      <c r="KFX3" s="17"/>
      <c r="KFY3" s="17"/>
      <c r="KFZ3" s="17"/>
      <c r="KGA3" s="17"/>
      <c r="KGB3" s="17"/>
      <c r="KGC3" s="17"/>
      <c r="KGD3" s="17"/>
      <c r="KGE3" s="17"/>
      <c r="KGF3" s="17"/>
      <c r="KGG3" s="17"/>
      <c r="KGH3" s="17"/>
      <c r="KGI3" s="17"/>
      <c r="KGJ3" s="17"/>
      <c r="KGK3" s="17"/>
      <c r="KGL3" s="17"/>
      <c r="KGM3" s="17"/>
      <c r="KGN3" s="17"/>
      <c r="KGO3" s="17"/>
      <c r="KGP3" s="17"/>
      <c r="KGQ3" s="17"/>
      <c r="KGR3" s="17"/>
      <c r="KGS3" s="17"/>
      <c r="KGT3" s="17"/>
      <c r="KGU3" s="17"/>
      <c r="KGV3" s="17"/>
      <c r="KGW3" s="17"/>
      <c r="KGX3" s="17"/>
      <c r="KGY3" s="17"/>
      <c r="KGZ3" s="17"/>
      <c r="KHA3" s="17"/>
      <c r="KHB3" s="17"/>
      <c r="KHC3" s="17"/>
      <c r="KHD3" s="17"/>
      <c r="KHE3" s="17"/>
      <c r="KHF3" s="17"/>
      <c r="KHG3" s="17"/>
      <c r="KHH3" s="17"/>
      <c r="KHI3" s="17"/>
      <c r="KHJ3" s="17"/>
      <c r="KHK3" s="17"/>
      <c r="KHL3" s="17"/>
      <c r="KHM3" s="17"/>
      <c r="KHN3" s="17"/>
      <c r="KHO3" s="17"/>
      <c r="KHP3" s="17"/>
      <c r="KHQ3" s="17"/>
      <c r="KHR3" s="17"/>
      <c r="KHS3" s="17"/>
      <c r="KHT3" s="17"/>
      <c r="KHU3" s="17"/>
      <c r="KHV3" s="17"/>
      <c r="KHW3" s="17"/>
      <c r="KHX3" s="17"/>
      <c r="KHY3" s="17"/>
      <c r="KHZ3" s="17"/>
      <c r="KIA3" s="17"/>
      <c r="KIB3" s="17"/>
      <c r="KIC3" s="17"/>
      <c r="KID3" s="17"/>
      <c r="KIE3" s="17"/>
      <c r="KIF3" s="17"/>
      <c r="KIG3" s="17"/>
      <c r="KIH3" s="17"/>
      <c r="KII3" s="17"/>
      <c r="KIJ3" s="17"/>
      <c r="KIK3" s="17"/>
      <c r="KIL3" s="17"/>
      <c r="KIM3" s="17"/>
      <c r="KIN3" s="17"/>
      <c r="KIO3" s="17"/>
      <c r="KIP3" s="17"/>
      <c r="KIQ3" s="17"/>
      <c r="KIR3" s="17"/>
      <c r="KIS3" s="17"/>
      <c r="KIT3" s="17"/>
      <c r="KIU3" s="17"/>
      <c r="KIV3" s="17"/>
      <c r="KIW3" s="17"/>
      <c r="KIX3" s="17"/>
      <c r="KIY3" s="17"/>
      <c r="KIZ3" s="17"/>
      <c r="KJA3" s="17"/>
      <c r="KJB3" s="17"/>
      <c r="KJC3" s="17"/>
      <c r="KJD3" s="17"/>
      <c r="KJE3" s="17"/>
      <c r="KJF3" s="17"/>
      <c r="KJG3" s="17"/>
      <c r="KJH3" s="17"/>
      <c r="KJI3" s="17"/>
      <c r="KJJ3" s="17"/>
      <c r="KJK3" s="17"/>
      <c r="KJL3" s="17"/>
      <c r="KJM3" s="17"/>
      <c r="KJN3" s="17"/>
      <c r="KJO3" s="17"/>
      <c r="KJP3" s="17"/>
      <c r="KJQ3" s="17"/>
      <c r="KJR3" s="17"/>
      <c r="KJS3" s="17"/>
      <c r="KJT3" s="17"/>
      <c r="KJU3" s="17"/>
      <c r="KJV3" s="17"/>
      <c r="KJW3" s="17"/>
      <c r="KJX3" s="17"/>
      <c r="KJY3" s="17"/>
      <c r="KJZ3" s="17"/>
      <c r="KKA3" s="17"/>
      <c r="KKB3" s="17"/>
      <c r="KKC3" s="17"/>
      <c r="KKD3" s="17"/>
      <c r="KKE3" s="17"/>
      <c r="KKF3" s="17"/>
      <c r="KKG3" s="17"/>
      <c r="KKH3" s="17"/>
      <c r="KKI3" s="17"/>
      <c r="KKJ3" s="17"/>
      <c r="KKK3" s="17"/>
      <c r="KKL3" s="17"/>
      <c r="KKM3" s="17"/>
      <c r="KKN3" s="17"/>
      <c r="KKO3" s="17"/>
      <c r="KKP3" s="17"/>
      <c r="KKQ3" s="17"/>
      <c r="KKR3" s="17"/>
      <c r="KKS3" s="17"/>
      <c r="KKT3" s="17"/>
      <c r="KKU3" s="17"/>
      <c r="KKV3" s="17"/>
      <c r="KKW3" s="17"/>
      <c r="KKX3" s="17"/>
      <c r="KKY3" s="17"/>
      <c r="KKZ3" s="17"/>
      <c r="KLA3" s="17"/>
      <c r="KLB3" s="17"/>
      <c r="KLC3" s="17"/>
      <c r="KLD3" s="17"/>
      <c r="KLE3" s="17"/>
      <c r="KLF3" s="17"/>
      <c r="KLG3" s="17"/>
      <c r="KLH3" s="17"/>
      <c r="KLI3" s="17"/>
      <c r="KLJ3" s="17"/>
      <c r="KLK3" s="17"/>
      <c r="KLL3" s="17"/>
      <c r="KLM3" s="17"/>
      <c r="KLN3" s="17"/>
      <c r="KLO3" s="17"/>
      <c r="KLP3" s="17"/>
      <c r="KLQ3" s="17"/>
      <c r="KLR3" s="17"/>
      <c r="KLS3" s="17"/>
      <c r="KLT3" s="17"/>
      <c r="KLU3" s="17"/>
      <c r="KLV3" s="17"/>
      <c r="KLW3" s="17"/>
      <c r="KLX3" s="17"/>
      <c r="KLY3" s="17"/>
      <c r="KLZ3" s="17"/>
      <c r="KMA3" s="17"/>
      <c r="KMB3" s="17"/>
      <c r="KMC3" s="17"/>
      <c r="KMD3" s="17"/>
      <c r="KME3" s="17"/>
      <c r="KMF3" s="17"/>
      <c r="KMG3" s="17"/>
      <c r="KMH3" s="17"/>
      <c r="KMI3" s="17"/>
      <c r="KMJ3" s="17"/>
      <c r="KMK3" s="17"/>
      <c r="KML3" s="17"/>
      <c r="KMM3" s="17"/>
      <c r="KMN3" s="17"/>
      <c r="KMO3" s="17"/>
      <c r="KMP3" s="17"/>
      <c r="KMQ3" s="17"/>
      <c r="KMR3" s="17"/>
      <c r="KMS3" s="17"/>
      <c r="KMT3" s="17"/>
      <c r="KMU3" s="17"/>
      <c r="KMV3" s="17"/>
      <c r="KMW3" s="17"/>
      <c r="KMX3" s="17"/>
      <c r="KMY3" s="17"/>
      <c r="KMZ3" s="17"/>
      <c r="KNA3" s="17"/>
      <c r="KNB3" s="17"/>
      <c r="KNC3" s="17"/>
      <c r="KND3" s="17"/>
      <c r="KNE3" s="17"/>
      <c r="KNF3" s="17"/>
      <c r="KNG3" s="17"/>
      <c r="KNH3" s="17"/>
      <c r="KNI3" s="17"/>
      <c r="KNJ3" s="17"/>
      <c r="KNK3" s="17"/>
      <c r="KNL3" s="17"/>
      <c r="KNM3" s="17"/>
      <c r="KNN3" s="17"/>
      <c r="KNO3" s="17"/>
      <c r="KNP3" s="17"/>
      <c r="KNQ3" s="17"/>
      <c r="KNR3" s="17"/>
      <c r="KNS3" s="17"/>
      <c r="KNT3" s="17"/>
      <c r="KNU3" s="17"/>
      <c r="KNV3" s="17"/>
      <c r="KNW3" s="17"/>
      <c r="KNX3" s="17"/>
      <c r="KNY3" s="17"/>
      <c r="KNZ3" s="17"/>
      <c r="KOA3" s="17"/>
      <c r="KOB3" s="17"/>
      <c r="KOC3" s="17"/>
      <c r="KOD3" s="17"/>
      <c r="KOE3" s="17"/>
      <c r="KOF3" s="17"/>
      <c r="KOG3" s="17"/>
      <c r="KOH3" s="17"/>
      <c r="KOI3" s="17"/>
      <c r="KOJ3" s="17"/>
      <c r="KOK3" s="17"/>
      <c r="KOL3" s="17"/>
      <c r="KOM3" s="17"/>
      <c r="KON3" s="17"/>
      <c r="KOO3" s="17"/>
      <c r="KOP3" s="17"/>
      <c r="KOQ3" s="17"/>
      <c r="KOR3" s="17"/>
      <c r="KOS3" s="17"/>
      <c r="KOT3" s="17"/>
      <c r="KOU3" s="17"/>
      <c r="KOV3" s="17"/>
      <c r="KOW3" s="17"/>
      <c r="KOX3" s="17"/>
      <c r="KOY3" s="17"/>
      <c r="KOZ3" s="17"/>
      <c r="KPA3" s="17"/>
      <c r="KPB3" s="17"/>
      <c r="KPC3" s="17"/>
      <c r="KPD3" s="17"/>
      <c r="KPE3" s="17"/>
      <c r="KPF3" s="17"/>
      <c r="KPG3" s="17"/>
      <c r="KPH3" s="17"/>
      <c r="KPI3" s="17"/>
      <c r="KPJ3" s="17"/>
      <c r="KPK3" s="17"/>
      <c r="KPL3" s="17"/>
      <c r="KPM3" s="17"/>
      <c r="KPN3" s="17"/>
      <c r="KPO3" s="17"/>
      <c r="KPP3" s="17"/>
      <c r="KPQ3" s="17"/>
      <c r="KPR3" s="17"/>
      <c r="KPS3" s="17"/>
      <c r="KPT3" s="17"/>
      <c r="KPU3" s="17"/>
      <c r="KPV3" s="17"/>
      <c r="KPW3" s="17"/>
      <c r="KPX3" s="17"/>
      <c r="KPY3" s="17"/>
      <c r="KPZ3" s="17"/>
      <c r="KQA3" s="17"/>
      <c r="KQB3" s="17"/>
      <c r="KQC3" s="17"/>
      <c r="KQD3" s="17"/>
      <c r="KQE3" s="17"/>
      <c r="KQF3" s="17"/>
      <c r="KQG3" s="17"/>
      <c r="KQH3" s="17"/>
      <c r="KQI3" s="17"/>
      <c r="KQJ3" s="17"/>
      <c r="KQK3" s="17"/>
      <c r="KQL3" s="17"/>
      <c r="KQM3" s="17"/>
      <c r="KQN3" s="17"/>
      <c r="KQO3" s="17"/>
      <c r="KQP3" s="17"/>
      <c r="KQQ3" s="17"/>
      <c r="KQR3" s="17"/>
      <c r="KQS3" s="17"/>
      <c r="KQT3" s="17"/>
      <c r="KQU3" s="17"/>
      <c r="KQV3" s="17"/>
      <c r="KQW3" s="17"/>
      <c r="KQX3" s="17"/>
      <c r="KQY3" s="17"/>
      <c r="KQZ3" s="17"/>
      <c r="KRA3" s="17"/>
      <c r="KRB3" s="17"/>
      <c r="KRC3" s="17"/>
      <c r="KRD3" s="17"/>
      <c r="KRE3" s="17"/>
      <c r="KRF3" s="17"/>
      <c r="KRG3" s="17"/>
      <c r="KRH3" s="17"/>
      <c r="KRI3" s="17"/>
      <c r="KRJ3" s="17"/>
      <c r="KRK3" s="17"/>
      <c r="KRL3" s="17"/>
      <c r="KRM3" s="17"/>
      <c r="KRN3" s="17"/>
      <c r="KRO3" s="17"/>
      <c r="KRP3" s="17"/>
      <c r="KRQ3" s="17"/>
      <c r="KRR3" s="17"/>
      <c r="KRS3" s="17"/>
      <c r="KRT3" s="17"/>
      <c r="KRU3" s="17"/>
      <c r="KRV3" s="17"/>
      <c r="KRW3" s="17"/>
      <c r="KRX3" s="17"/>
      <c r="KRY3" s="17"/>
      <c r="KRZ3" s="17"/>
      <c r="KSA3" s="17"/>
      <c r="KSB3" s="17"/>
      <c r="KSC3" s="17"/>
      <c r="KSD3" s="17"/>
      <c r="KSE3" s="17"/>
      <c r="KSF3" s="17"/>
      <c r="KSG3" s="17"/>
      <c r="KSH3" s="17"/>
      <c r="KSI3" s="17"/>
      <c r="KSJ3" s="17"/>
      <c r="KSK3" s="17"/>
      <c r="KSL3" s="17"/>
      <c r="KSM3" s="17"/>
      <c r="KSN3" s="17"/>
      <c r="KSO3" s="17"/>
      <c r="KSP3" s="17"/>
      <c r="KSQ3" s="17"/>
      <c r="KSR3" s="17"/>
      <c r="KSS3" s="17"/>
      <c r="KST3" s="17"/>
      <c r="KSU3" s="17"/>
      <c r="KSV3" s="17"/>
      <c r="KSW3" s="17"/>
      <c r="KSX3" s="17"/>
      <c r="KSY3" s="17"/>
      <c r="KSZ3" s="17"/>
      <c r="KTA3" s="17"/>
      <c r="KTB3" s="17"/>
      <c r="KTC3" s="17"/>
      <c r="KTD3" s="17"/>
      <c r="KTE3" s="17"/>
      <c r="KTF3" s="17"/>
      <c r="KTG3" s="17"/>
      <c r="KTH3" s="17"/>
      <c r="KTI3" s="17"/>
      <c r="KTJ3" s="17"/>
      <c r="KTK3" s="17"/>
      <c r="KTL3" s="17"/>
      <c r="KTM3" s="17"/>
      <c r="KTN3" s="17"/>
      <c r="KTO3" s="17"/>
      <c r="KTP3" s="17"/>
      <c r="KTQ3" s="17"/>
      <c r="KTR3" s="17"/>
      <c r="KTS3" s="17"/>
      <c r="KTT3" s="17"/>
      <c r="KTU3" s="17"/>
      <c r="KTV3" s="17"/>
      <c r="KTW3" s="17"/>
      <c r="KTX3" s="17"/>
      <c r="KTY3" s="17"/>
      <c r="KTZ3" s="17"/>
      <c r="KUA3" s="17"/>
      <c r="KUB3" s="17"/>
      <c r="KUC3" s="17"/>
      <c r="KUD3" s="17"/>
      <c r="KUE3" s="17"/>
      <c r="KUF3" s="17"/>
      <c r="KUG3" s="17"/>
      <c r="KUH3" s="17"/>
      <c r="KUI3" s="17"/>
      <c r="KUJ3" s="17"/>
      <c r="KUK3" s="17"/>
      <c r="KUL3" s="17"/>
      <c r="KUM3" s="17"/>
      <c r="KUN3" s="17"/>
      <c r="KUO3" s="17"/>
      <c r="KUP3" s="17"/>
      <c r="KUQ3" s="17"/>
      <c r="KUR3" s="17"/>
      <c r="KUS3" s="17"/>
      <c r="KUT3" s="17"/>
      <c r="KUU3" s="17"/>
      <c r="KUV3" s="17"/>
      <c r="KUW3" s="17"/>
      <c r="KUX3" s="17"/>
      <c r="KUY3" s="17"/>
      <c r="KUZ3" s="17"/>
      <c r="KVA3" s="17"/>
      <c r="KVB3" s="17"/>
      <c r="KVC3" s="17"/>
      <c r="KVD3" s="17"/>
      <c r="KVE3" s="17"/>
      <c r="KVF3" s="17"/>
      <c r="KVG3" s="17"/>
      <c r="KVH3" s="17"/>
      <c r="KVI3" s="17"/>
      <c r="KVJ3" s="17"/>
      <c r="KVK3" s="17"/>
      <c r="KVL3" s="17"/>
      <c r="KVM3" s="17"/>
      <c r="KVN3" s="17"/>
      <c r="KVO3" s="17"/>
      <c r="KVP3" s="17"/>
      <c r="KVQ3" s="17"/>
      <c r="KVR3" s="17"/>
      <c r="KVS3" s="17"/>
      <c r="KVT3" s="17"/>
      <c r="KVU3" s="17"/>
      <c r="KVV3" s="17"/>
      <c r="KVW3" s="17"/>
      <c r="KVX3" s="17"/>
      <c r="KVY3" s="17"/>
      <c r="KVZ3" s="17"/>
      <c r="KWA3" s="17"/>
      <c r="KWB3" s="17"/>
      <c r="KWC3" s="17"/>
      <c r="KWD3" s="17"/>
      <c r="KWE3" s="17"/>
      <c r="KWF3" s="17"/>
      <c r="KWG3" s="17"/>
      <c r="KWH3" s="17"/>
      <c r="KWI3" s="17"/>
      <c r="KWJ3" s="17"/>
      <c r="KWK3" s="17"/>
      <c r="KWL3" s="17"/>
      <c r="KWM3" s="17"/>
      <c r="KWN3" s="17"/>
      <c r="KWO3" s="17"/>
      <c r="KWP3" s="17"/>
      <c r="KWQ3" s="17"/>
      <c r="KWR3" s="17"/>
      <c r="KWS3" s="17"/>
      <c r="KWT3" s="17"/>
      <c r="KWU3" s="17"/>
      <c r="KWV3" s="17"/>
      <c r="KWW3" s="17"/>
      <c r="KWX3" s="17"/>
      <c r="KWY3" s="17"/>
      <c r="KWZ3" s="17"/>
      <c r="KXA3" s="17"/>
      <c r="KXB3" s="17"/>
      <c r="KXC3" s="17"/>
      <c r="KXD3" s="17"/>
      <c r="KXE3" s="17"/>
      <c r="KXF3" s="17"/>
      <c r="KXG3" s="17"/>
      <c r="KXH3" s="17"/>
      <c r="KXI3" s="17"/>
      <c r="KXJ3" s="17"/>
      <c r="KXK3" s="17"/>
      <c r="KXL3" s="17"/>
      <c r="KXM3" s="17"/>
      <c r="KXN3" s="17"/>
      <c r="KXO3" s="17"/>
      <c r="KXP3" s="17"/>
      <c r="KXQ3" s="17"/>
      <c r="KXR3" s="17"/>
      <c r="KXS3" s="17"/>
      <c r="KXT3" s="17"/>
      <c r="KXU3" s="17"/>
      <c r="KXV3" s="17"/>
      <c r="KXW3" s="17"/>
      <c r="KXX3" s="17"/>
      <c r="KXY3" s="17"/>
      <c r="KXZ3" s="17"/>
      <c r="KYA3" s="17"/>
      <c r="KYB3" s="17"/>
      <c r="KYC3" s="17"/>
      <c r="KYD3" s="17"/>
      <c r="KYE3" s="17"/>
      <c r="KYF3" s="17"/>
      <c r="KYG3" s="17"/>
      <c r="KYH3" s="17"/>
      <c r="KYI3" s="17"/>
      <c r="KYJ3" s="17"/>
      <c r="KYK3" s="17"/>
      <c r="KYL3" s="17"/>
      <c r="KYM3" s="17"/>
      <c r="KYN3" s="17"/>
      <c r="KYO3" s="17"/>
      <c r="KYP3" s="17"/>
      <c r="KYQ3" s="17"/>
      <c r="KYR3" s="17"/>
      <c r="KYS3" s="17"/>
      <c r="KYT3" s="17"/>
      <c r="KYU3" s="17"/>
      <c r="KYV3" s="17"/>
      <c r="KYW3" s="17"/>
      <c r="KYX3" s="17"/>
      <c r="KYY3" s="17"/>
      <c r="KYZ3" s="17"/>
      <c r="KZA3" s="17"/>
      <c r="KZB3" s="17"/>
      <c r="KZC3" s="17"/>
      <c r="KZD3" s="17"/>
      <c r="KZE3" s="17"/>
      <c r="KZF3" s="17"/>
      <c r="KZG3" s="17"/>
      <c r="KZH3" s="17"/>
      <c r="KZI3" s="17"/>
      <c r="KZJ3" s="17"/>
      <c r="KZK3" s="17"/>
      <c r="KZL3" s="17"/>
      <c r="KZM3" s="17"/>
      <c r="KZN3" s="17"/>
      <c r="KZO3" s="17"/>
      <c r="KZP3" s="17"/>
      <c r="KZQ3" s="17"/>
      <c r="KZR3" s="17"/>
      <c r="KZS3" s="17"/>
      <c r="KZT3" s="17"/>
      <c r="KZU3" s="17"/>
      <c r="KZV3" s="17"/>
      <c r="KZW3" s="17"/>
      <c r="KZX3" s="17"/>
      <c r="KZY3" s="17"/>
      <c r="KZZ3" s="17"/>
      <c r="LAA3" s="17"/>
      <c r="LAB3" s="17"/>
      <c r="LAC3" s="17"/>
      <c r="LAD3" s="17"/>
      <c r="LAE3" s="17"/>
      <c r="LAF3" s="17"/>
      <c r="LAG3" s="17"/>
      <c r="LAH3" s="17"/>
      <c r="LAI3" s="17"/>
      <c r="LAJ3" s="17"/>
      <c r="LAK3" s="17"/>
      <c r="LAL3" s="17"/>
      <c r="LAM3" s="17"/>
      <c r="LAN3" s="17"/>
      <c r="LAO3" s="17"/>
      <c r="LAP3" s="17"/>
      <c r="LAQ3" s="17"/>
      <c r="LAR3" s="17"/>
      <c r="LAS3" s="17"/>
      <c r="LAT3" s="17"/>
      <c r="LAU3" s="17"/>
      <c r="LAV3" s="17"/>
      <c r="LAW3" s="17"/>
      <c r="LAX3" s="17"/>
      <c r="LAY3" s="17"/>
      <c r="LAZ3" s="17"/>
      <c r="LBA3" s="17"/>
      <c r="LBB3" s="17"/>
      <c r="LBC3" s="17"/>
      <c r="LBD3" s="17"/>
      <c r="LBE3" s="17"/>
      <c r="LBF3" s="17"/>
      <c r="LBG3" s="17"/>
      <c r="LBH3" s="17"/>
      <c r="LBI3" s="17"/>
      <c r="LBJ3" s="17"/>
      <c r="LBK3" s="17"/>
      <c r="LBL3" s="17"/>
      <c r="LBM3" s="17"/>
      <c r="LBN3" s="17"/>
      <c r="LBO3" s="17"/>
      <c r="LBP3" s="17"/>
      <c r="LBQ3" s="17"/>
      <c r="LBR3" s="17"/>
      <c r="LBS3" s="17"/>
      <c r="LBT3" s="17"/>
      <c r="LBU3" s="17"/>
      <c r="LBV3" s="17"/>
      <c r="LBW3" s="17"/>
      <c r="LBX3" s="17"/>
      <c r="LBY3" s="17"/>
      <c r="LBZ3" s="17"/>
      <c r="LCA3" s="17"/>
      <c r="LCB3" s="17"/>
      <c r="LCC3" s="17"/>
      <c r="LCD3" s="17"/>
      <c r="LCE3" s="17"/>
      <c r="LCF3" s="17"/>
      <c r="LCG3" s="17"/>
      <c r="LCH3" s="17"/>
      <c r="LCI3" s="17"/>
      <c r="LCJ3" s="17"/>
      <c r="LCK3" s="17"/>
      <c r="LCL3" s="17"/>
      <c r="LCM3" s="17"/>
      <c r="LCN3" s="17"/>
      <c r="LCO3" s="17"/>
      <c r="LCP3" s="17"/>
      <c r="LCQ3" s="17"/>
      <c r="LCR3" s="17"/>
      <c r="LCS3" s="17"/>
      <c r="LCT3" s="17"/>
      <c r="LCU3" s="17"/>
      <c r="LCV3" s="17"/>
      <c r="LCW3" s="17"/>
      <c r="LCX3" s="17"/>
      <c r="LCY3" s="17"/>
      <c r="LCZ3" s="17"/>
      <c r="LDA3" s="17"/>
      <c r="LDB3" s="17"/>
      <c r="LDC3" s="17"/>
      <c r="LDD3" s="17"/>
      <c r="LDE3" s="17"/>
      <c r="LDF3" s="17"/>
      <c r="LDG3" s="17"/>
      <c r="LDH3" s="17"/>
      <c r="LDI3" s="17"/>
      <c r="LDJ3" s="17"/>
      <c r="LDK3" s="17"/>
      <c r="LDL3" s="17"/>
      <c r="LDM3" s="17"/>
      <c r="LDN3" s="17"/>
      <c r="LDO3" s="17"/>
      <c r="LDP3" s="17"/>
      <c r="LDQ3" s="17"/>
      <c r="LDR3" s="17"/>
      <c r="LDS3" s="17"/>
      <c r="LDT3" s="17"/>
      <c r="LDU3" s="17"/>
      <c r="LDV3" s="17"/>
      <c r="LDW3" s="17"/>
      <c r="LDX3" s="17"/>
      <c r="LDY3" s="17"/>
      <c r="LDZ3" s="17"/>
      <c r="LEA3" s="17"/>
      <c r="LEB3" s="17"/>
      <c r="LEC3" s="17"/>
      <c r="LED3" s="17"/>
      <c r="LEE3" s="17"/>
      <c r="LEF3" s="17"/>
      <c r="LEG3" s="17"/>
      <c r="LEH3" s="17"/>
      <c r="LEI3" s="17"/>
      <c r="LEJ3" s="17"/>
      <c r="LEK3" s="17"/>
      <c r="LEL3" s="17"/>
      <c r="LEM3" s="17"/>
      <c r="LEN3" s="17"/>
      <c r="LEO3" s="17"/>
      <c r="LEP3" s="17"/>
      <c r="LEQ3" s="17"/>
      <c r="LER3" s="17"/>
      <c r="LES3" s="17"/>
      <c r="LET3" s="17"/>
      <c r="LEU3" s="17"/>
      <c r="LEV3" s="17"/>
      <c r="LEW3" s="17"/>
      <c r="LEX3" s="17"/>
      <c r="LEY3" s="17"/>
      <c r="LEZ3" s="17"/>
      <c r="LFA3" s="17"/>
      <c r="LFB3" s="17"/>
      <c r="LFC3" s="17"/>
      <c r="LFD3" s="17"/>
      <c r="LFE3" s="17"/>
      <c r="LFF3" s="17"/>
      <c r="LFG3" s="17"/>
      <c r="LFH3" s="17"/>
      <c r="LFI3" s="17"/>
      <c r="LFJ3" s="17"/>
      <c r="LFK3" s="17"/>
      <c r="LFL3" s="17"/>
      <c r="LFM3" s="17"/>
      <c r="LFN3" s="17"/>
      <c r="LFO3" s="17"/>
      <c r="LFP3" s="17"/>
      <c r="LFQ3" s="17"/>
      <c r="LFR3" s="17"/>
      <c r="LFS3" s="17"/>
      <c r="LFT3" s="17"/>
      <c r="LFU3" s="17"/>
      <c r="LFV3" s="17"/>
      <c r="LFW3" s="17"/>
      <c r="LFX3" s="17"/>
      <c r="LFY3" s="17"/>
      <c r="LFZ3" s="17"/>
      <c r="LGA3" s="17"/>
      <c r="LGB3" s="17"/>
      <c r="LGC3" s="17"/>
      <c r="LGD3" s="17"/>
      <c r="LGE3" s="17"/>
      <c r="LGF3" s="17"/>
      <c r="LGG3" s="17"/>
      <c r="LGH3" s="17"/>
      <c r="LGI3" s="17"/>
      <c r="LGJ3" s="17"/>
      <c r="LGK3" s="17"/>
      <c r="LGL3" s="17"/>
      <c r="LGM3" s="17"/>
      <c r="LGN3" s="17"/>
      <c r="LGO3" s="17"/>
      <c r="LGP3" s="17"/>
      <c r="LGQ3" s="17"/>
      <c r="LGR3" s="17"/>
      <c r="LGS3" s="17"/>
      <c r="LGT3" s="17"/>
      <c r="LGU3" s="17"/>
      <c r="LGV3" s="17"/>
      <c r="LGW3" s="17"/>
      <c r="LGX3" s="17"/>
      <c r="LGY3" s="17"/>
      <c r="LGZ3" s="17"/>
      <c r="LHA3" s="17"/>
      <c r="LHB3" s="17"/>
      <c r="LHC3" s="17"/>
      <c r="LHD3" s="17"/>
      <c r="LHE3" s="17"/>
      <c r="LHF3" s="17"/>
      <c r="LHG3" s="17"/>
      <c r="LHH3" s="17"/>
      <c r="LHI3" s="17"/>
      <c r="LHJ3" s="17"/>
      <c r="LHK3" s="17"/>
      <c r="LHL3" s="17"/>
      <c r="LHM3" s="17"/>
      <c r="LHN3" s="17"/>
      <c r="LHO3" s="17"/>
      <c r="LHP3" s="17"/>
      <c r="LHQ3" s="17"/>
      <c r="LHR3" s="17"/>
      <c r="LHS3" s="17"/>
      <c r="LHT3" s="17"/>
      <c r="LHU3" s="17"/>
      <c r="LHV3" s="17"/>
      <c r="LHW3" s="17"/>
      <c r="LHX3" s="17"/>
      <c r="LHY3" s="17"/>
      <c r="LHZ3" s="17"/>
      <c r="LIA3" s="17"/>
      <c r="LIB3" s="17"/>
      <c r="LIC3" s="17"/>
      <c r="LID3" s="17"/>
      <c r="LIE3" s="17"/>
      <c r="LIF3" s="17"/>
      <c r="LIG3" s="17"/>
      <c r="LIH3" s="17"/>
      <c r="LII3" s="17"/>
      <c r="LIJ3" s="17"/>
      <c r="LIK3" s="17"/>
      <c r="LIL3" s="17"/>
      <c r="LIM3" s="17"/>
      <c r="LIN3" s="17"/>
      <c r="LIO3" s="17"/>
      <c r="LIP3" s="17"/>
      <c r="LIQ3" s="17"/>
      <c r="LIR3" s="17"/>
      <c r="LIS3" s="17"/>
      <c r="LIT3" s="17"/>
      <c r="LIU3" s="17"/>
      <c r="LIV3" s="17"/>
      <c r="LIW3" s="17"/>
      <c r="LIX3" s="17"/>
      <c r="LIY3" s="17"/>
      <c r="LIZ3" s="17"/>
      <c r="LJA3" s="17"/>
      <c r="LJB3" s="17"/>
      <c r="LJC3" s="17"/>
      <c r="LJD3" s="17"/>
      <c r="LJE3" s="17"/>
      <c r="LJF3" s="17"/>
      <c r="LJG3" s="17"/>
      <c r="LJH3" s="17"/>
      <c r="LJI3" s="17"/>
      <c r="LJJ3" s="17"/>
      <c r="LJK3" s="17"/>
      <c r="LJL3" s="17"/>
      <c r="LJM3" s="17"/>
      <c r="LJN3" s="17"/>
      <c r="LJO3" s="17"/>
      <c r="LJP3" s="17"/>
      <c r="LJQ3" s="17"/>
      <c r="LJR3" s="17"/>
      <c r="LJS3" s="17"/>
      <c r="LJT3" s="17"/>
      <c r="LJU3" s="17"/>
      <c r="LJV3" s="17"/>
      <c r="LJW3" s="17"/>
      <c r="LJX3" s="17"/>
      <c r="LJY3" s="17"/>
      <c r="LJZ3" s="17"/>
      <c r="LKA3" s="17"/>
      <c r="LKB3" s="17"/>
      <c r="LKC3" s="17"/>
      <c r="LKD3" s="17"/>
      <c r="LKE3" s="17"/>
      <c r="LKF3" s="17"/>
      <c r="LKG3" s="17"/>
      <c r="LKH3" s="17"/>
      <c r="LKI3" s="17"/>
      <c r="LKJ3" s="17"/>
      <c r="LKK3" s="17"/>
      <c r="LKL3" s="17"/>
      <c r="LKM3" s="17"/>
      <c r="LKN3" s="17"/>
      <c r="LKO3" s="17"/>
      <c r="LKP3" s="17"/>
      <c r="LKQ3" s="17"/>
      <c r="LKR3" s="17"/>
      <c r="LKS3" s="17"/>
      <c r="LKT3" s="17"/>
      <c r="LKU3" s="17"/>
      <c r="LKV3" s="17"/>
      <c r="LKW3" s="17"/>
      <c r="LKX3" s="17"/>
      <c r="LKY3" s="17"/>
      <c r="LKZ3" s="17"/>
      <c r="LLA3" s="17"/>
      <c r="LLB3" s="17"/>
      <c r="LLC3" s="17"/>
      <c r="LLD3" s="17"/>
      <c r="LLE3" s="17"/>
      <c r="LLF3" s="17"/>
      <c r="LLG3" s="17"/>
      <c r="LLH3" s="17"/>
      <c r="LLI3" s="17"/>
      <c r="LLJ3" s="17"/>
      <c r="LLK3" s="17"/>
      <c r="LLL3" s="17"/>
      <c r="LLM3" s="17"/>
      <c r="LLN3" s="17"/>
      <c r="LLO3" s="17"/>
      <c r="LLP3" s="17"/>
      <c r="LLQ3" s="17"/>
      <c r="LLR3" s="17"/>
      <c r="LLS3" s="17"/>
      <c r="LLT3" s="17"/>
      <c r="LLU3" s="17"/>
      <c r="LLV3" s="17"/>
      <c r="LLW3" s="17"/>
      <c r="LLX3" s="17"/>
      <c r="LLY3" s="17"/>
      <c r="LLZ3" s="17"/>
      <c r="LMA3" s="17"/>
      <c r="LMB3" s="17"/>
      <c r="LMC3" s="17"/>
      <c r="LMD3" s="17"/>
      <c r="LME3" s="17"/>
      <c r="LMF3" s="17"/>
      <c r="LMG3" s="17"/>
      <c r="LMH3" s="17"/>
      <c r="LMI3" s="17"/>
      <c r="LMJ3" s="17"/>
      <c r="LMK3" s="17"/>
      <c r="LML3" s="17"/>
      <c r="LMM3" s="17"/>
      <c r="LMN3" s="17"/>
      <c r="LMO3" s="17"/>
      <c r="LMP3" s="17"/>
      <c r="LMQ3" s="17"/>
      <c r="LMR3" s="17"/>
      <c r="LMS3" s="17"/>
      <c r="LMT3" s="17"/>
      <c r="LMU3" s="17"/>
      <c r="LMV3" s="17"/>
      <c r="LMW3" s="17"/>
      <c r="LMX3" s="17"/>
      <c r="LMY3" s="17"/>
      <c r="LMZ3" s="17"/>
      <c r="LNA3" s="17"/>
      <c r="LNB3" s="17"/>
      <c r="LNC3" s="17"/>
      <c r="LND3" s="17"/>
      <c r="LNE3" s="17"/>
      <c r="LNF3" s="17"/>
      <c r="LNG3" s="17"/>
      <c r="LNH3" s="17"/>
      <c r="LNI3" s="17"/>
      <c r="LNJ3" s="17"/>
      <c r="LNK3" s="17"/>
      <c r="LNL3" s="17"/>
      <c r="LNM3" s="17"/>
      <c r="LNN3" s="17"/>
      <c r="LNO3" s="17"/>
      <c r="LNP3" s="17"/>
      <c r="LNQ3" s="17"/>
      <c r="LNR3" s="17"/>
      <c r="LNS3" s="17"/>
      <c r="LNT3" s="17"/>
      <c r="LNU3" s="17"/>
      <c r="LNV3" s="17"/>
      <c r="LNW3" s="17"/>
      <c r="LNX3" s="17"/>
      <c r="LNY3" s="17"/>
      <c r="LNZ3" s="17"/>
      <c r="LOA3" s="17"/>
      <c r="LOB3" s="17"/>
      <c r="LOC3" s="17"/>
      <c r="LOD3" s="17"/>
      <c r="LOE3" s="17"/>
      <c r="LOF3" s="17"/>
      <c r="LOG3" s="17"/>
      <c r="LOH3" s="17"/>
      <c r="LOI3" s="17"/>
      <c r="LOJ3" s="17"/>
      <c r="LOK3" s="17"/>
      <c r="LOL3" s="17"/>
      <c r="LOM3" s="17"/>
      <c r="LON3" s="17"/>
      <c r="LOO3" s="17"/>
      <c r="LOP3" s="17"/>
      <c r="LOQ3" s="17"/>
      <c r="LOR3" s="17"/>
      <c r="LOS3" s="17"/>
      <c r="LOT3" s="17"/>
      <c r="LOU3" s="17"/>
      <c r="LOV3" s="17"/>
      <c r="LOW3" s="17"/>
      <c r="LOX3" s="17"/>
      <c r="LOY3" s="17"/>
      <c r="LOZ3" s="17"/>
      <c r="LPA3" s="17"/>
      <c r="LPB3" s="17"/>
      <c r="LPC3" s="17"/>
      <c r="LPD3" s="17"/>
      <c r="LPE3" s="17"/>
      <c r="LPF3" s="17"/>
      <c r="LPG3" s="17"/>
      <c r="LPH3" s="17"/>
      <c r="LPI3" s="17"/>
      <c r="LPJ3" s="17"/>
      <c r="LPK3" s="17"/>
      <c r="LPL3" s="17"/>
      <c r="LPM3" s="17"/>
      <c r="LPN3" s="17"/>
      <c r="LPO3" s="17"/>
      <c r="LPP3" s="17"/>
      <c r="LPQ3" s="17"/>
      <c r="LPR3" s="17"/>
      <c r="LPS3" s="17"/>
      <c r="LPT3" s="17"/>
      <c r="LPU3" s="17"/>
      <c r="LPV3" s="17"/>
      <c r="LPW3" s="17"/>
      <c r="LPX3" s="17"/>
      <c r="LPY3" s="17"/>
      <c r="LPZ3" s="17"/>
      <c r="LQA3" s="17"/>
      <c r="LQB3" s="17"/>
      <c r="LQC3" s="17"/>
      <c r="LQD3" s="17"/>
      <c r="LQE3" s="17"/>
      <c r="LQF3" s="17"/>
      <c r="LQG3" s="17"/>
      <c r="LQH3" s="17"/>
      <c r="LQI3" s="17"/>
      <c r="LQJ3" s="17"/>
      <c r="LQK3" s="17"/>
      <c r="LQL3" s="17"/>
      <c r="LQM3" s="17"/>
      <c r="LQN3" s="17"/>
      <c r="LQO3" s="17"/>
      <c r="LQP3" s="17"/>
      <c r="LQQ3" s="17"/>
      <c r="LQR3" s="17"/>
      <c r="LQS3" s="17"/>
      <c r="LQT3" s="17"/>
      <c r="LQU3" s="17"/>
      <c r="LQV3" s="17"/>
      <c r="LQW3" s="17"/>
      <c r="LQX3" s="17"/>
      <c r="LQY3" s="17"/>
      <c r="LQZ3" s="17"/>
      <c r="LRA3" s="17"/>
      <c r="LRB3" s="17"/>
      <c r="LRC3" s="17"/>
      <c r="LRD3" s="17"/>
      <c r="LRE3" s="17"/>
      <c r="LRF3" s="17"/>
      <c r="LRG3" s="17"/>
      <c r="LRH3" s="17"/>
      <c r="LRI3" s="17"/>
      <c r="LRJ3" s="17"/>
      <c r="LRK3" s="17"/>
      <c r="LRL3" s="17"/>
      <c r="LRM3" s="17"/>
      <c r="LRN3" s="17"/>
      <c r="LRO3" s="17"/>
      <c r="LRP3" s="17"/>
      <c r="LRQ3" s="17"/>
      <c r="LRR3" s="17"/>
      <c r="LRS3" s="17"/>
      <c r="LRT3" s="17"/>
      <c r="LRU3" s="17"/>
      <c r="LRV3" s="17"/>
      <c r="LRW3" s="17"/>
      <c r="LRX3" s="17"/>
      <c r="LRY3" s="17"/>
      <c r="LRZ3" s="17"/>
      <c r="LSA3" s="17"/>
      <c r="LSB3" s="17"/>
      <c r="LSC3" s="17"/>
      <c r="LSD3" s="17"/>
      <c r="LSE3" s="17"/>
      <c r="LSF3" s="17"/>
      <c r="LSG3" s="17"/>
      <c r="LSH3" s="17"/>
      <c r="LSI3" s="17"/>
      <c r="LSJ3" s="17"/>
      <c r="LSK3" s="17"/>
      <c r="LSL3" s="17"/>
      <c r="LSM3" s="17"/>
      <c r="LSN3" s="17"/>
      <c r="LSO3" s="17"/>
      <c r="LSP3" s="17"/>
      <c r="LSQ3" s="17"/>
      <c r="LSR3" s="17"/>
      <c r="LSS3" s="17"/>
      <c r="LST3" s="17"/>
      <c r="LSU3" s="17"/>
      <c r="LSV3" s="17"/>
      <c r="LSW3" s="17"/>
      <c r="LSX3" s="17"/>
      <c r="LSY3" s="17"/>
      <c r="LSZ3" s="17"/>
      <c r="LTA3" s="17"/>
      <c r="LTB3" s="17"/>
      <c r="LTC3" s="17"/>
      <c r="LTD3" s="17"/>
      <c r="LTE3" s="17"/>
      <c r="LTF3" s="17"/>
      <c r="LTG3" s="17"/>
      <c r="LTH3" s="17"/>
      <c r="LTI3" s="17"/>
      <c r="LTJ3" s="17"/>
      <c r="LTK3" s="17"/>
      <c r="LTL3" s="17"/>
      <c r="LTM3" s="17"/>
      <c r="LTN3" s="17"/>
      <c r="LTO3" s="17"/>
      <c r="LTP3" s="17"/>
      <c r="LTQ3" s="17"/>
      <c r="LTR3" s="17"/>
      <c r="LTS3" s="17"/>
      <c r="LTT3" s="17"/>
      <c r="LTU3" s="17"/>
      <c r="LTV3" s="17"/>
      <c r="LTW3" s="17"/>
      <c r="LTX3" s="17"/>
      <c r="LTY3" s="17"/>
      <c r="LTZ3" s="17"/>
      <c r="LUA3" s="17"/>
      <c r="LUB3" s="17"/>
      <c r="LUC3" s="17"/>
      <c r="LUD3" s="17"/>
      <c r="LUE3" s="17"/>
      <c r="LUF3" s="17"/>
      <c r="LUG3" s="17"/>
      <c r="LUH3" s="17"/>
      <c r="LUI3" s="17"/>
      <c r="LUJ3" s="17"/>
      <c r="LUK3" s="17"/>
      <c r="LUL3" s="17"/>
      <c r="LUM3" s="17"/>
      <c r="LUN3" s="17"/>
      <c r="LUO3" s="17"/>
      <c r="LUP3" s="17"/>
      <c r="LUQ3" s="17"/>
      <c r="LUR3" s="17"/>
      <c r="LUS3" s="17"/>
      <c r="LUT3" s="17"/>
      <c r="LUU3" s="17"/>
      <c r="LUV3" s="17"/>
      <c r="LUW3" s="17"/>
      <c r="LUX3" s="17"/>
      <c r="LUY3" s="17"/>
      <c r="LUZ3" s="17"/>
      <c r="LVA3" s="17"/>
      <c r="LVB3" s="17"/>
      <c r="LVC3" s="17"/>
      <c r="LVD3" s="17"/>
      <c r="LVE3" s="17"/>
      <c r="LVF3" s="17"/>
      <c r="LVG3" s="17"/>
      <c r="LVH3" s="17"/>
      <c r="LVI3" s="17"/>
      <c r="LVJ3" s="17"/>
      <c r="LVK3" s="17"/>
      <c r="LVL3" s="17"/>
      <c r="LVM3" s="17"/>
      <c r="LVN3" s="17"/>
      <c r="LVO3" s="17"/>
      <c r="LVP3" s="17"/>
      <c r="LVQ3" s="17"/>
      <c r="LVR3" s="17"/>
      <c r="LVS3" s="17"/>
      <c r="LVT3" s="17"/>
      <c r="LVU3" s="17"/>
      <c r="LVV3" s="17"/>
      <c r="LVW3" s="17"/>
      <c r="LVX3" s="17"/>
      <c r="LVY3" s="17"/>
      <c r="LVZ3" s="17"/>
      <c r="LWA3" s="17"/>
      <c r="LWB3" s="17"/>
      <c r="LWC3" s="17"/>
      <c r="LWD3" s="17"/>
      <c r="LWE3" s="17"/>
      <c r="LWF3" s="17"/>
      <c r="LWG3" s="17"/>
      <c r="LWH3" s="17"/>
      <c r="LWI3" s="17"/>
      <c r="LWJ3" s="17"/>
      <c r="LWK3" s="17"/>
      <c r="LWL3" s="17"/>
      <c r="LWM3" s="17"/>
      <c r="LWN3" s="17"/>
      <c r="LWO3" s="17"/>
      <c r="LWP3" s="17"/>
      <c r="LWQ3" s="17"/>
      <c r="LWR3" s="17"/>
      <c r="LWS3" s="17"/>
      <c r="LWT3" s="17"/>
      <c r="LWU3" s="17"/>
      <c r="LWV3" s="17"/>
      <c r="LWW3" s="17"/>
      <c r="LWX3" s="17"/>
      <c r="LWY3" s="17"/>
      <c r="LWZ3" s="17"/>
      <c r="LXA3" s="17"/>
      <c r="LXB3" s="17"/>
      <c r="LXC3" s="17"/>
      <c r="LXD3" s="17"/>
      <c r="LXE3" s="17"/>
      <c r="LXF3" s="17"/>
      <c r="LXG3" s="17"/>
      <c r="LXH3" s="17"/>
      <c r="LXI3" s="17"/>
      <c r="LXJ3" s="17"/>
      <c r="LXK3" s="17"/>
      <c r="LXL3" s="17"/>
      <c r="LXM3" s="17"/>
      <c r="LXN3" s="17"/>
      <c r="LXO3" s="17"/>
      <c r="LXP3" s="17"/>
      <c r="LXQ3" s="17"/>
      <c r="LXR3" s="17"/>
      <c r="LXS3" s="17"/>
      <c r="LXT3" s="17"/>
      <c r="LXU3" s="17"/>
      <c r="LXV3" s="17"/>
      <c r="LXW3" s="17"/>
      <c r="LXX3" s="17"/>
      <c r="LXY3" s="17"/>
      <c r="LXZ3" s="17"/>
      <c r="LYA3" s="17"/>
      <c r="LYB3" s="17"/>
      <c r="LYC3" s="17"/>
      <c r="LYD3" s="17"/>
      <c r="LYE3" s="17"/>
      <c r="LYF3" s="17"/>
      <c r="LYG3" s="17"/>
      <c r="LYH3" s="17"/>
      <c r="LYI3" s="17"/>
      <c r="LYJ3" s="17"/>
      <c r="LYK3" s="17"/>
      <c r="LYL3" s="17"/>
      <c r="LYM3" s="17"/>
      <c r="LYN3" s="17"/>
      <c r="LYO3" s="17"/>
      <c r="LYP3" s="17"/>
      <c r="LYQ3" s="17"/>
      <c r="LYR3" s="17"/>
      <c r="LYS3" s="17"/>
      <c r="LYT3" s="17"/>
      <c r="LYU3" s="17"/>
      <c r="LYV3" s="17"/>
      <c r="LYW3" s="17"/>
      <c r="LYX3" s="17"/>
      <c r="LYY3" s="17"/>
      <c r="LYZ3" s="17"/>
      <c r="LZA3" s="17"/>
      <c r="LZB3" s="17"/>
      <c r="LZC3" s="17"/>
      <c r="LZD3" s="17"/>
      <c r="LZE3" s="17"/>
      <c r="LZF3" s="17"/>
      <c r="LZG3" s="17"/>
      <c r="LZH3" s="17"/>
      <c r="LZI3" s="17"/>
      <c r="LZJ3" s="17"/>
      <c r="LZK3" s="17"/>
      <c r="LZL3" s="17"/>
      <c r="LZM3" s="17"/>
      <c r="LZN3" s="17"/>
      <c r="LZO3" s="17"/>
      <c r="LZP3" s="17"/>
      <c r="LZQ3" s="17"/>
      <c r="LZR3" s="17"/>
      <c r="LZS3" s="17"/>
      <c r="LZT3" s="17"/>
      <c r="LZU3" s="17"/>
      <c r="LZV3" s="17"/>
      <c r="LZW3" s="17"/>
      <c r="LZX3" s="17"/>
      <c r="LZY3" s="17"/>
      <c r="LZZ3" s="17"/>
      <c r="MAA3" s="17"/>
      <c r="MAB3" s="17"/>
      <c r="MAC3" s="17"/>
      <c r="MAD3" s="17"/>
      <c r="MAE3" s="17"/>
      <c r="MAF3" s="17"/>
      <c r="MAG3" s="17"/>
      <c r="MAH3" s="17"/>
      <c r="MAI3" s="17"/>
      <c r="MAJ3" s="17"/>
      <c r="MAK3" s="17"/>
      <c r="MAL3" s="17"/>
      <c r="MAM3" s="17"/>
      <c r="MAN3" s="17"/>
      <c r="MAO3" s="17"/>
      <c r="MAP3" s="17"/>
      <c r="MAQ3" s="17"/>
      <c r="MAR3" s="17"/>
      <c r="MAS3" s="17"/>
      <c r="MAT3" s="17"/>
      <c r="MAU3" s="17"/>
      <c r="MAV3" s="17"/>
      <c r="MAW3" s="17"/>
      <c r="MAX3" s="17"/>
      <c r="MAY3" s="17"/>
      <c r="MAZ3" s="17"/>
      <c r="MBA3" s="17"/>
      <c r="MBB3" s="17"/>
      <c r="MBC3" s="17"/>
      <c r="MBD3" s="17"/>
      <c r="MBE3" s="17"/>
      <c r="MBF3" s="17"/>
      <c r="MBG3" s="17"/>
      <c r="MBH3" s="17"/>
      <c r="MBI3" s="17"/>
      <c r="MBJ3" s="17"/>
      <c r="MBK3" s="17"/>
      <c r="MBL3" s="17"/>
      <c r="MBM3" s="17"/>
      <c r="MBN3" s="17"/>
      <c r="MBO3" s="17"/>
      <c r="MBP3" s="17"/>
      <c r="MBQ3" s="17"/>
      <c r="MBR3" s="17"/>
      <c r="MBS3" s="17"/>
      <c r="MBT3" s="17"/>
      <c r="MBU3" s="17"/>
      <c r="MBV3" s="17"/>
      <c r="MBW3" s="17"/>
      <c r="MBX3" s="17"/>
      <c r="MBY3" s="17"/>
      <c r="MBZ3" s="17"/>
      <c r="MCA3" s="17"/>
      <c r="MCB3" s="17"/>
      <c r="MCC3" s="17"/>
      <c r="MCD3" s="17"/>
      <c r="MCE3" s="17"/>
      <c r="MCF3" s="17"/>
      <c r="MCG3" s="17"/>
      <c r="MCH3" s="17"/>
      <c r="MCI3" s="17"/>
      <c r="MCJ3" s="17"/>
      <c r="MCK3" s="17"/>
      <c r="MCL3" s="17"/>
      <c r="MCM3" s="17"/>
      <c r="MCN3" s="17"/>
      <c r="MCO3" s="17"/>
      <c r="MCP3" s="17"/>
      <c r="MCQ3" s="17"/>
      <c r="MCR3" s="17"/>
      <c r="MCS3" s="17"/>
      <c r="MCT3" s="17"/>
      <c r="MCU3" s="17"/>
      <c r="MCV3" s="17"/>
      <c r="MCW3" s="17"/>
      <c r="MCX3" s="17"/>
      <c r="MCY3" s="17"/>
      <c r="MCZ3" s="17"/>
      <c r="MDA3" s="17"/>
      <c r="MDB3" s="17"/>
      <c r="MDC3" s="17"/>
      <c r="MDD3" s="17"/>
      <c r="MDE3" s="17"/>
      <c r="MDF3" s="17"/>
      <c r="MDG3" s="17"/>
      <c r="MDH3" s="17"/>
      <c r="MDI3" s="17"/>
      <c r="MDJ3" s="17"/>
      <c r="MDK3" s="17"/>
      <c r="MDL3" s="17"/>
      <c r="MDM3" s="17"/>
      <c r="MDN3" s="17"/>
      <c r="MDO3" s="17"/>
      <c r="MDP3" s="17"/>
      <c r="MDQ3" s="17"/>
      <c r="MDR3" s="17"/>
      <c r="MDS3" s="17"/>
      <c r="MDT3" s="17"/>
      <c r="MDU3" s="17"/>
      <c r="MDV3" s="17"/>
      <c r="MDW3" s="17"/>
      <c r="MDX3" s="17"/>
      <c r="MDY3" s="17"/>
      <c r="MDZ3" s="17"/>
      <c r="MEA3" s="17"/>
      <c r="MEB3" s="17"/>
      <c r="MEC3" s="17"/>
      <c r="MED3" s="17"/>
      <c r="MEE3" s="17"/>
      <c r="MEF3" s="17"/>
      <c r="MEG3" s="17"/>
      <c r="MEH3" s="17"/>
      <c r="MEI3" s="17"/>
      <c r="MEJ3" s="17"/>
      <c r="MEK3" s="17"/>
      <c r="MEL3" s="17"/>
      <c r="MEM3" s="17"/>
      <c r="MEN3" s="17"/>
      <c r="MEO3" s="17"/>
      <c r="MEP3" s="17"/>
      <c r="MEQ3" s="17"/>
      <c r="MER3" s="17"/>
      <c r="MES3" s="17"/>
      <c r="MET3" s="17"/>
      <c r="MEU3" s="17"/>
      <c r="MEV3" s="17"/>
      <c r="MEW3" s="17"/>
      <c r="MEX3" s="17"/>
      <c r="MEY3" s="17"/>
      <c r="MEZ3" s="17"/>
      <c r="MFA3" s="17"/>
      <c r="MFB3" s="17"/>
      <c r="MFC3" s="17"/>
      <c r="MFD3" s="17"/>
      <c r="MFE3" s="17"/>
      <c r="MFF3" s="17"/>
      <c r="MFG3" s="17"/>
      <c r="MFH3" s="17"/>
      <c r="MFI3" s="17"/>
      <c r="MFJ3" s="17"/>
      <c r="MFK3" s="17"/>
      <c r="MFL3" s="17"/>
      <c r="MFM3" s="17"/>
      <c r="MFN3" s="17"/>
      <c r="MFO3" s="17"/>
      <c r="MFP3" s="17"/>
      <c r="MFQ3" s="17"/>
      <c r="MFR3" s="17"/>
      <c r="MFS3" s="17"/>
      <c r="MFT3" s="17"/>
      <c r="MFU3" s="17"/>
      <c r="MFV3" s="17"/>
      <c r="MFW3" s="17"/>
      <c r="MFX3" s="17"/>
      <c r="MFY3" s="17"/>
      <c r="MFZ3" s="17"/>
      <c r="MGA3" s="17"/>
      <c r="MGB3" s="17"/>
      <c r="MGC3" s="17"/>
      <c r="MGD3" s="17"/>
      <c r="MGE3" s="17"/>
      <c r="MGF3" s="17"/>
      <c r="MGG3" s="17"/>
      <c r="MGH3" s="17"/>
      <c r="MGI3" s="17"/>
      <c r="MGJ3" s="17"/>
      <c r="MGK3" s="17"/>
      <c r="MGL3" s="17"/>
      <c r="MGM3" s="17"/>
      <c r="MGN3" s="17"/>
      <c r="MGO3" s="17"/>
      <c r="MGP3" s="17"/>
      <c r="MGQ3" s="17"/>
      <c r="MGR3" s="17"/>
      <c r="MGS3" s="17"/>
      <c r="MGT3" s="17"/>
      <c r="MGU3" s="17"/>
      <c r="MGV3" s="17"/>
      <c r="MGW3" s="17"/>
      <c r="MGX3" s="17"/>
      <c r="MGY3" s="17"/>
      <c r="MGZ3" s="17"/>
      <c r="MHA3" s="17"/>
      <c r="MHB3" s="17"/>
      <c r="MHC3" s="17"/>
      <c r="MHD3" s="17"/>
      <c r="MHE3" s="17"/>
      <c r="MHF3" s="17"/>
      <c r="MHG3" s="17"/>
      <c r="MHH3" s="17"/>
      <c r="MHI3" s="17"/>
      <c r="MHJ3" s="17"/>
      <c r="MHK3" s="17"/>
      <c r="MHL3" s="17"/>
      <c r="MHM3" s="17"/>
      <c r="MHN3" s="17"/>
      <c r="MHO3" s="17"/>
      <c r="MHP3" s="17"/>
      <c r="MHQ3" s="17"/>
      <c r="MHR3" s="17"/>
      <c r="MHS3" s="17"/>
      <c r="MHT3" s="17"/>
      <c r="MHU3" s="17"/>
      <c r="MHV3" s="17"/>
      <c r="MHW3" s="17"/>
      <c r="MHX3" s="17"/>
      <c r="MHY3" s="17"/>
      <c r="MHZ3" s="17"/>
      <c r="MIA3" s="17"/>
      <c r="MIB3" s="17"/>
      <c r="MIC3" s="17"/>
      <c r="MID3" s="17"/>
      <c r="MIE3" s="17"/>
      <c r="MIF3" s="17"/>
      <c r="MIG3" s="17"/>
      <c r="MIH3" s="17"/>
      <c r="MII3" s="17"/>
      <c r="MIJ3" s="17"/>
      <c r="MIK3" s="17"/>
      <c r="MIL3" s="17"/>
      <c r="MIM3" s="17"/>
      <c r="MIN3" s="17"/>
      <c r="MIO3" s="17"/>
      <c r="MIP3" s="17"/>
      <c r="MIQ3" s="17"/>
      <c r="MIR3" s="17"/>
      <c r="MIS3" s="17"/>
      <c r="MIT3" s="17"/>
      <c r="MIU3" s="17"/>
      <c r="MIV3" s="17"/>
      <c r="MIW3" s="17"/>
      <c r="MIX3" s="17"/>
      <c r="MIY3" s="17"/>
      <c r="MIZ3" s="17"/>
      <c r="MJA3" s="17"/>
      <c r="MJB3" s="17"/>
      <c r="MJC3" s="17"/>
      <c r="MJD3" s="17"/>
      <c r="MJE3" s="17"/>
      <c r="MJF3" s="17"/>
      <c r="MJG3" s="17"/>
      <c r="MJH3" s="17"/>
      <c r="MJI3" s="17"/>
      <c r="MJJ3" s="17"/>
      <c r="MJK3" s="17"/>
      <c r="MJL3" s="17"/>
      <c r="MJM3" s="17"/>
      <c r="MJN3" s="17"/>
      <c r="MJO3" s="17"/>
      <c r="MJP3" s="17"/>
      <c r="MJQ3" s="17"/>
      <c r="MJR3" s="17"/>
      <c r="MJS3" s="17"/>
      <c r="MJT3" s="17"/>
      <c r="MJU3" s="17"/>
      <c r="MJV3" s="17"/>
      <c r="MJW3" s="17"/>
      <c r="MJX3" s="17"/>
      <c r="MJY3" s="17"/>
      <c r="MJZ3" s="17"/>
      <c r="MKA3" s="17"/>
      <c r="MKB3" s="17"/>
      <c r="MKC3" s="17"/>
      <c r="MKD3" s="17"/>
      <c r="MKE3" s="17"/>
      <c r="MKF3" s="17"/>
      <c r="MKG3" s="17"/>
      <c r="MKH3" s="17"/>
      <c r="MKI3" s="17"/>
      <c r="MKJ3" s="17"/>
      <c r="MKK3" s="17"/>
      <c r="MKL3" s="17"/>
      <c r="MKM3" s="17"/>
      <c r="MKN3" s="17"/>
      <c r="MKO3" s="17"/>
      <c r="MKP3" s="17"/>
      <c r="MKQ3" s="17"/>
      <c r="MKR3" s="17"/>
      <c r="MKS3" s="17"/>
      <c r="MKT3" s="17"/>
      <c r="MKU3" s="17"/>
      <c r="MKV3" s="17"/>
      <c r="MKW3" s="17"/>
      <c r="MKX3" s="17"/>
      <c r="MKY3" s="17"/>
      <c r="MKZ3" s="17"/>
      <c r="MLA3" s="17"/>
      <c r="MLB3" s="17"/>
      <c r="MLC3" s="17"/>
      <c r="MLD3" s="17"/>
      <c r="MLE3" s="17"/>
      <c r="MLF3" s="17"/>
      <c r="MLG3" s="17"/>
      <c r="MLH3" s="17"/>
      <c r="MLI3" s="17"/>
      <c r="MLJ3" s="17"/>
      <c r="MLK3" s="17"/>
      <c r="MLL3" s="17"/>
      <c r="MLM3" s="17"/>
      <c r="MLN3" s="17"/>
      <c r="MLO3" s="17"/>
      <c r="MLP3" s="17"/>
      <c r="MLQ3" s="17"/>
      <c r="MLR3" s="17"/>
      <c r="MLS3" s="17"/>
      <c r="MLT3" s="17"/>
      <c r="MLU3" s="17"/>
      <c r="MLV3" s="17"/>
      <c r="MLW3" s="17"/>
      <c r="MLX3" s="17"/>
      <c r="MLY3" s="17"/>
      <c r="MLZ3" s="17"/>
      <c r="MMA3" s="17"/>
      <c r="MMB3" s="17"/>
      <c r="MMC3" s="17"/>
      <c r="MMD3" s="17"/>
      <c r="MME3" s="17"/>
      <c r="MMF3" s="17"/>
      <c r="MMG3" s="17"/>
      <c r="MMH3" s="17"/>
      <c r="MMI3" s="17"/>
      <c r="MMJ3" s="17"/>
      <c r="MMK3" s="17"/>
      <c r="MML3" s="17"/>
      <c r="MMM3" s="17"/>
      <c r="MMN3" s="17"/>
      <c r="MMO3" s="17"/>
      <c r="MMP3" s="17"/>
      <c r="MMQ3" s="17"/>
      <c r="MMR3" s="17"/>
      <c r="MMS3" s="17"/>
      <c r="MMT3" s="17"/>
      <c r="MMU3" s="17"/>
      <c r="MMV3" s="17"/>
      <c r="MMW3" s="17"/>
      <c r="MMX3" s="17"/>
      <c r="MMY3" s="17"/>
      <c r="MMZ3" s="17"/>
      <c r="MNA3" s="17"/>
      <c r="MNB3" s="17"/>
      <c r="MNC3" s="17"/>
      <c r="MND3" s="17"/>
      <c r="MNE3" s="17"/>
      <c r="MNF3" s="17"/>
      <c r="MNG3" s="17"/>
      <c r="MNH3" s="17"/>
      <c r="MNI3" s="17"/>
      <c r="MNJ3" s="17"/>
      <c r="MNK3" s="17"/>
      <c r="MNL3" s="17"/>
      <c r="MNM3" s="17"/>
      <c r="MNN3" s="17"/>
      <c r="MNO3" s="17"/>
      <c r="MNP3" s="17"/>
      <c r="MNQ3" s="17"/>
      <c r="MNR3" s="17"/>
      <c r="MNS3" s="17"/>
      <c r="MNT3" s="17"/>
      <c r="MNU3" s="17"/>
      <c r="MNV3" s="17"/>
      <c r="MNW3" s="17"/>
      <c r="MNX3" s="17"/>
      <c r="MNY3" s="17"/>
      <c r="MNZ3" s="17"/>
      <c r="MOA3" s="17"/>
      <c r="MOB3" s="17"/>
      <c r="MOC3" s="17"/>
      <c r="MOD3" s="17"/>
      <c r="MOE3" s="17"/>
      <c r="MOF3" s="17"/>
      <c r="MOG3" s="17"/>
      <c r="MOH3" s="17"/>
      <c r="MOI3" s="17"/>
      <c r="MOJ3" s="17"/>
      <c r="MOK3" s="17"/>
      <c r="MOL3" s="17"/>
      <c r="MOM3" s="17"/>
      <c r="MON3" s="17"/>
      <c r="MOO3" s="17"/>
      <c r="MOP3" s="17"/>
      <c r="MOQ3" s="17"/>
      <c r="MOR3" s="17"/>
      <c r="MOS3" s="17"/>
      <c r="MOT3" s="17"/>
      <c r="MOU3" s="17"/>
      <c r="MOV3" s="17"/>
      <c r="MOW3" s="17"/>
      <c r="MOX3" s="17"/>
      <c r="MOY3" s="17"/>
      <c r="MOZ3" s="17"/>
      <c r="MPA3" s="17"/>
      <c r="MPB3" s="17"/>
      <c r="MPC3" s="17"/>
      <c r="MPD3" s="17"/>
      <c r="MPE3" s="17"/>
      <c r="MPF3" s="17"/>
      <c r="MPG3" s="17"/>
      <c r="MPH3" s="17"/>
      <c r="MPI3" s="17"/>
      <c r="MPJ3" s="17"/>
      <c r="MPK3" s="17"/>
      <c r="MPL3" s="17"/>
      <c r="MPM3" s="17"/>
      <c r="MPN3" s="17"/>
      <c r="MPO3" s="17"/>
      <c r="MPP3" s="17"/>
      <c r="MPQ3" s="17"/>
      <c r="MPR3" s="17"/>
      <c r="MPS3" s="17"/>
      <c r="MPT3" s="17"/>
      <c r="MPU3" s="17"/>
      <c r="MPV3" s="17"/>
      <c r="MPW3" s="17"/>
      <c r="MPX3" s="17"/>
      <c r="MPY3" s="17"/>
      <c r="MPZ3" s="17"/>
      <c r="MQA3" s="17"/>
      <c r="MQB3" s="17"/>
      <c r="MQC3" s="17"/>
      <c r="MQD3" s="17"/>
      <c r="MQE3" s="17"/>
      <c r="MQF3" s="17"/>
      <c r="MQG3" s="17"/>
      <c r="MQH3" s="17"/>
      <c r="MQI3" s="17"/>
      <c r="MQJ3" s="17"/>
      <c r="MQK3" s="17"/>
      <c r="MQL3" s="17"/>
      <c r="MQM3" s="17"/>
      <c r="MQN3" s="17"/>
      <c r="MQO3" s="17"/>
      <c r="MQP3" s="17"/>
      <c r="MQQ3" s="17"/>
      <c r="MQR3" s="17"/>
      <c r="MQS3" s="17"/>
      <c r="MQT3" s="17"/>
      <c r="MQU3" s="17"/>
      <c r="MQV3" s="17"/>
      <c r="MQW3" s="17"/>
      <c r="MQX3" s="17"/>
      <c r="MQY3" s="17"/>
      <c r="MQZ3" s="17"/>
      <c r="MRA3" s="17"/>
      <c r="MRB3" s="17"/>
      <c r="MRC3" s="17"/>
      <c r="MRD3" s="17"/>
      <c r="MRE3" s="17"/>
      <c r="MRF3" s="17"/>
      <c r="MRG3" s="17"/>
      <c r="MRH3" s="17"/>
      <c r="MRI3" s="17"/>
      <c r="MRJ3" s="17"/>
      <c r="MRK3" s="17"/>
      <c r="MRL3" s="17"/>
      <c r="MRM3" s="17"/>
      <c r="MRN3" s="17"/>
      <c r="MRO3" s="17"/>
      <c r="MRP3" s="17"/>
      <c r="MRQ3" s="17"/>
      <c r="MRR3" s="17"/>
      <c r="MRS3" s="17"/>
      <c r="MRT3" s="17"/>
      <c r="MRU3" s="17"/>
      <c r="MRV3" s="17"/>
      <c r="MRW3" s="17"/>
      <c r="MRX3" s="17"/>
      <c r="MRY3" s="17"/>
      <c r="MRZ3" s="17"/>
      <c r="MSA3" s="17"/>
      <c r="MSB3" s="17"/>
      <c r="MSC3" s="17"/>
      <c r="MSD3" s="17"/>
      <c r="MSE3" s="17"/>
      <c r="MSF3" s="17"/>
      <c r="MSG3" s="17"/>
      <c r="MSH3" s="17"/>
      <c r="MSI3" s="17"/>
      <c r="MSJ3" s="17"/>
      <c r="MSK3" s="17"/>
      <c r="MSL3" s="17"/>
      <c r="MSM3" s="17"/>
      <c r="MSN3" s="17"/>
      <c r="MSO3" s="17"/>
      <c r="MSP3" s="17"/>
      <c r="MSQ3" s="17"/>
      <c r="MSR3" s="17"/>
      <c r="MSS3" s="17"/>
      <c r="MST3" s="17"/>
      <c r="MSU3" s="17"/>
      <c r="MSV3" s="17"/>
      <c r="MSW3" s="17"/>
      <c r="MSX3" s="17"/>
      <c r="MSY3" s="17"/>
      <c r="MSZ3" s="17"/>
      <c r="MTA3" s="17"/>
      <c r="MTB3" s="17"/>
      <c r="MTC3" s="17"/>
      <c r="MTD3" s="17"/>
      <c r="MTE3" s="17"/>
      <c r="MTF3" s="17"/>
      <c r="MTG3" s="17"/>
      <c r="MTH3" s="17"/>
      <c r="MTI3" s="17"/>
      <c r="MTJ3" s="17"/>
      <c r="MTK3" s="17"/>
      <c r="MTL3" s="17"/>
      <c r="MTM3" s="17"/>
      <c r="MTN3" s="17"/>
      <c r="MTO3" s="17"/>
      <c r="MTP3" s="17"/>
      <c r="MTQ3" s="17"/>
      <c r="MTR3" s="17"/>
      <c r="MTS3" s="17"/>
      <c r="MTT3" s="17"/>
      <c r="MTU3" s="17"/>
      <c r="MTV3" s="17"/>
      <c r="MTW3" s="17"/>
      <c r="MTX3" s="17"/>
      <c r="MTY3" s="17"/>
      <c r="MTZ3" s="17"/>
      <c r="MUA3" s="17"/>
      <c r="MUB3" s="17"/>
      <c r="MUC3" s="17"/>
      <c r="MUD3" s="17"/>
      <c r="MUE3" s="17"/>
      <c r="MUF3" s="17"/>
      <c r="MUG3" s="17"/>
      <c r="MUH3" s="17"/>
      <c r="MUI3" s="17"/>
      <c r="MUJ3" s="17"/>
      <c r="MUK3" s="17"/>
      <c r="MUL3" s="17"/>
      <c r="MUM3" s="17"/>
      <c r="MUN3" s="17"/>
      <c r="MUO3" s="17"/>
      <c r="MUP3" s="17"/>
      <c r="MUQ3" s="17"/>
      <c r="MUR3" s="17"/>
      <c r="MUS3" s="17"/>
      <c r="MUT3" s="17"/>
      <c r="MUU3" s="17"/>
      <c r="MUV3" s="17"/>
      <c r="MUW3" s="17"/>
      <c r="MUX3" s="17"/>
      <c r="MUY3" s="17"/>
      <c r="MUZ3" s="17"/>
      <c r="MVA3" s="17"/>
      <c r="MVB3" s="17"/>
      <c r="MVC3" s="17"/>
      <c r="MVD3" s="17"/>
      <c r="MVE3" s="17"/>
      <c r="MVF3" s="17"/>
      <c r="MVG3" s="17"/>
      <c r="MVH3" s="17"/>
      <c r="MVI3" s="17"/>
      <c r="MVJ3" s="17"/>
      <c r="MVK3" s="17"/>
      <c r="MVL3" s="17"/>
      <c r="MVM3" s="17"/>
      <c r="MVN3" s="17"/>
      <c r="MVO3" s="17"/>
      <c r="MVP3" s="17"/>
      <c r="MVQ3" s="17"/>
      <c r="MVR3" s="17"/>
      <c r="MVS3" s="17"/>
      <c r="MVT3" s="17"/>
      <c r="MVU3" s="17"/>
      <c r="MVV3" s="17"/>
      <c r="MVW3" s="17"/>
      <c r="MVX3" s="17"/>
      <c r="MVY3" s="17"/>
      <c r="MVZ3" s="17"/>
      <c r="MWA3" s="17"/>
      <c r="MWB3" s="17"/>
      <c r="MWC3" s="17"/>
      <c r="MWD3" s="17"/>
      <c r="MWE3" s="17"/>
      <c r="MWF3" s="17"/>
      <c r="MWG3" s="17"/>
      <c r="MWH3" s="17"/>
      <c r="MWI3" s="17"/>
      <c r="MWJ3" s="17"/>
      <c r="MWK3" s="17"/>
      <c r="MWL3" s="17"/>
      <c r="MWM3" s="17"/>
      <c r="MWN3" s="17"/>
      <c r="MWO3" s="17"/>
      <c r="MWP3" s="17"/>
      <c r="MWQ3" s="17"/>
      <c r="MWR3" s="17"/>
      <c r="MWS3" s="17"/>
      <c r="MWT3" s="17"/>
      <c r="MWU3" s="17"/>
      <c r="MWV3" s="17"/>
      <c r="MWW3" s="17"/>
      <c r="MWX3" s="17"/>
      <c r="MWY3" s="17"/>
      <c r="MWZ3" s="17"/>
      <c r="MXA3" s="17"/>
      <c r="MXB3" s="17"/>
      <c r="MXC3" s="17"/>
      <c r="MXD3" s="17"/>
      <c r="MXE3" s="17"/>
      <c r="MXF3" s="17"/>
      <c r="MXG3" s="17"/>
      <c r="MXH3" s="17"/>
      <c r="MXI3" s="17"/>
      <c r="MXJ3" s="17"/>
      <c r="MXK3" s="17"/>
      <c r="MXL3" s="17"/>
      <c r="MXM3" s="17"/>
      <c r="MXN3" s="17"/>
      <c r="MXO3" s="17"/>
      <c r="MXP3" s="17"/>
      <c r="MXQ3" s="17"/>
      <c r="MXR3" s="17"/>
      <c r="MXS3" s="17"/>
      <c r="MXT3" s="17"/>
      <c r="MXU3" s="17"/>
      <c r="MXV3" s="17"/>
      <c r="MXW3" s="17"/>
      <c r="MXX3" s="17"/>
      <c r="MXY3" s="17"/>
      <c r="MXZ3" s="17"/>
      <c r="MYA3" s="17"/>
      <c r="MYB3" s="17"/>
      <c r="MYC3" s="17"/>
      <c r="MYD3" s="17"/>
      <c r="MYE3" s="17"/>
      <c r="MYF3" s="17"/>
      <c r="MYG3" s="17"/>
      <c r="MYH3" s="17"/>
      <c r="MYI3" s="17"/>
      <c r="MYJ3" s="17"/>
      <c r="MYK3" s="17"/>
      <c r="MYL3" s="17"/>
      <c r="MYM3" s="17"/>
      <c r="MYN3" s="17"/>
      <c r="MYO3" s="17"/>
      <c r="MYP3" s="17"/>
      <c r="MYQ3" s="17"/>
      <c r="MYR3" s="17"/>
      <c r="MYS3" s="17"/>
      <c r="MYT3" s="17"/>
      <c r="MYU3" s="17"/>
      <c r="MYV3" s="17"/>
      <c r="MYW3" s="17"/>
      <c r="MYX3" s="17"/>
      <c r="MYY3" s="17"/>
      <c r="MYZ3" s="17"/>
      <c r="MZA3" s="17"/>
      <c r="MZB3" s="17"/>
      <c r="MZC3" s="17"/>
      <c r="MZD3" s="17"/>
      <c r="MZE3" s="17"/>
      <c r="MZF3" s="17"/>
      <c r="MZG3" s="17"/>
      <c r="MZH3" s="17"/>
      <c r="MZI3" s="17"/>
      <c r="MZJ3" s="17"/>
      <c r="MZK3" s="17"/>
      <c r="MZL3" s="17"/>
      <c r="MZM3" s="17"/>
      <c r="MZN3" s="17"/>
      <c r="MZO3" s="17"/>
      <c r="MZP3" s="17"/>
      <c r="MZQ3" s="17"/>
      <c r="MZR3" s="17"/>
      <c r="MZS3" s="17"/>
      <c r="MZT3" s="17"/>
      <c r="MZU3" s="17"/>
      <c r="MZV3" s="17"/>
      <c r="MZW3" s="17"/>
      <c r="MZX3" s="17"/>
      <c r="MZY3" s="17"/>
      <c r="MZZ3" s="17"/>
      <c r="NAA3" s="17"/>
      <c r="NAB3" s="17"/>
      <c r="NAC3" s="17"/>
      <c r="NAD3" s="17"/>
      <c r="NAE3" s="17"/>
      <c r="NAF3" s="17"/>
      <c r="NAG3" s="17"/>
      <c r="NAH3" s="17"/>
      <c r="NAI3" s="17"/>
      <c r="NAJ3" s="17"/>
      <c r="NAK3" s="17"/>
      <c r="NAL3" s="17"/>
      <c r="NAM3" s="17"/>
      <c r="NAN3" s="17"/>
      <c r="NAO3" s="17"/>
      <c r="NAP3" s="17"/>
      <c r="NAQ3" s="17"/>
      <c r="NAR3" s="17"/>
      <c r="NAS3" s="17"/>
      <c r="NAT3" s="17"/>
      <c r="NAU3" s="17"/>
      <c r="NAV3" s="17"/>
      <c r="NAW3" s="17"/>
      <c r="NAX3" s="17"/>
      <c r="NAY3" s="17"/>
      <c r="NAZ3" s="17"/>
      <c r="NBA3" s="17"/>
      <c r="NBB3" s="17"/>
      <c r="NBC3" s="17"/>
      <c r="NBD3" s="17"/>
      <c r="NBE3" s="17"/>
      <c r="NBF3" s="17"/>
      <c r="NBG3" s="17"/>
      <c r="NBH3" s="17"/>
      <c r="NBI3" s="17"/>
      <c r="NBJ3" s="17"/>
      <c r="NBK3" s="17"/>
      <c r="NBL3" s="17"/>
      <c r="NBM3" s="17"/>
      <c r="NBN3" s="17"/>
      <c r="NBO3" s="17"/>
      <c r="NBP3" s="17"/>
      <c r="NBQ3" s="17"/>
      <c r="NBR3" s="17"/>
      <c r="NBS3" s="17"/>
      <c r="NBT3" s="17"/>
      <c r="NBU3" s="17"/>
      <c r="NBV3" s="17"/>
      <c r="NBW3" s="17"/>
      <c r="NBX3" s="17"/>
      <c r="NBY3" s="17"/>
      <c r="NBZ3" s="17"/>
      <c r="NCA3" s="17"/>
      <c r="NCB3" s="17"/>
      <c r="NCC3" s="17"/>
      <c r="NCD3" s="17"/>
      <c r="NCE3" s="17"/>
      <c r="NCF3" s="17"/>
      <c r="NCG3" s="17"/>
      <c r="NCH3" s="17"/>
      <c r="NCI3" s="17"/>
      <c r="NCJ3" s="17"/>
      <c r="NCK3" s="17"/>
      <c r="NCL3" s="17"/>
      <c r="NCM3" s="17"/>
      <c r="NCN3" s="17"/>
      <c r="NCO3" s="17"/>
      <c r="NCP3" s="17"/>
      <c r="NCQ3" s="17"/>
      <c r="NCR3" s="17"/>
      <c r="NCS3" s="17"/>
      <c r="NCT3" s="17"/>
      <c r="NCU3" s="17"/>
      <c r="NCV3" s="17"/>
      <c r="NCW3" s="17"/>
      <c r="NCX3" s="17"/>
      <c r="NCY3" s="17"/>
      <c r="NCZ3" s="17"/>
      <c r="NDA3" s="17"/>
      <c r="NDB3" s="17"/>
      <c r="NDC3" s="17"/>
      <c r="NDD3" s="17"/>
      <c r="NDE3" s="17"/>
      <c r="NDF3" s="17"/>
      <c r="NDG3" s="17"/>
      <c r="NDH3" s="17"/>
      <c r="NDI3" s="17"/>
      <c r="NDJ3" s="17"/>
      <c r="NDK3" s="17"/>
      <c r="NDL3" s="17"/>
      <c r="NDM3" s="17"/>
      <c r="NDN3" s="17"/>
      <c r="NDO3" s="17"/>
      <c r="NDP3" s="17"/>
      <c r="NDQ3" s="17"/>
      <c r="NDR3" s="17"/>
      <c r="NDS3" s="17"/>
      <c r="NDT3" s="17"/>
      <c r="NDU3" s="17"/>
      <c r="NDV3" s="17"/>
      <c r="NDW3" s="17"/>
      <c r="NDX3" s="17"/>
      <c r="NDY3" s="17"/>
      <c r="NDZ3" s="17"/>
      <c r="NEA3" s="17"/>
      <c r="NEB3" s="17"/>
      <c r="NEC3" s="17"/>
      <c r="NED3" s="17"/>
      <c r="NEE3" s="17"/>
      <c r="NEF3" s="17"/>
      <c r="NEG3" s="17"/>
      <c r="NEH3" s="17"/>
      <c r="NEI3" s="17"/>
      <c r="NEJ3" s="17"/>
      <c r="NEK3" s="17"/>
      <c r="NEL3" s="17"/>
      <c r="NEM3" s="17"/>
      <c r="NEN3" s="17"/>
      <c r="NEO3" s="17"/>
      <c r="NEP3" s="17"/>
      <c r="NEQ3" s="17"/>
      <c r="NER3" s="17"/>
      <c r="NES3" s="17"/>
      <c r="NET3" s="17"/>
      <c r="NEU3" s="17"/>
      <c r="NEV3" s="17"/>
      <c r="NEW3" s="17"/>
      <c r="NEX3" s="17"/>
      <c r="NEY3" s="17"/>
      <c r="NEZ3" s="17"/>
      <c r="NFA3" s="17"/>
      <c r="NFB3" s="17"/>
      <c r="NFC3" s="17"/>
      <c r="NFD3" s="17"/>
      <c r="NFE3" s="17"/>
      <c r="NFF3" s="17"/>
      <c r="NFG3" s="17"/>
      <c r="NFH3" s="17"/>
      <c r="NFI3" s="17"/>
      <c r="NFJ3" s="17"/>
      <c r="NFK3" s="17"/>
      <c r="NFL3" s="17"/>
      <c r="NFM3" s="17"/>
      <c r="NFN3" s="17"/>
      <c r="NFO3" s="17"/>
      <c r="NFP3" s="17"/>
      <c r="NFQ3" s="17"/>
      <c r="NFR3" s="17"/>
      <c r="NFS3" s="17"/>
      <c r="NFT3" s="17"/>
      <c r="NFU3" s="17"/>
      <c r="NFV3" s="17"/>
      <c r="NFW3" s="17"/>
      <c r="NFX3" s="17"/>
      <c r="NFY3" s="17"/>
      <c r="NFZ3" s="17"/>
      <c r="NGA3" s="17"/>
      <c r="NGB3" s="17"/>
      <c r="NGC3" s="17"/>
      <c r="NGD3" s="17"/>
      <c r="NGE3" s="17"/>
      <c r="NGF3" s="17"/>
      <c r="NGG3" s="17"/>
      <c r="NGH3" s="17"/>
      <c r="NGI3" s="17"/>
      <c r="NGJ3" s="17"/>
      <c r="NGK3" s="17"/>
      <c r="NGL3" s="17"/>
      <c r="NGM3" s="17"/>
      <c r="NGN3" s="17"/>
      <c r="NGO3" s="17"/>
      <c r="NGP3" s="17"/>
      <c r="NGQ3" s="17"/>
      <c r="NGR3" s="17"/>
      <c r="NGS3" s="17"/>
      <c r="NGT3" s="17"/>
      <c r="NGU3" s="17"/>
      <c r="NGV3" s="17"/>
      <c r="NGW3" s="17"/>
      <c r="NGX3" s="17"/>
      <c r="NGY3" s="17"/>
      <c r="NGZ3" s="17"/>
      <c r="NHA3" s="17"/>
      <c r="NHB3" s="17"/>
      <c r="NHC3" s="17"/>
      <c r="NHD3" s="17"/>
      <c r="NHE3" s="17"/>
      <c r="NHF3" s="17"/>
      <c r="NHG3" s="17"/>
      <c r="NHH3" s="17"/>
      <c r="NHI3" s="17"/>
      <c r="NHJ3" s="17"/>
      <c r="NHK3" s="17"/>
      <c r="NHL3" s="17"/>
      <c r="NHM3" s="17"/>
      <c r="NHN3" s="17"/>
      <c r="NHO3" s="17"/>
      <c r="NHP3" s="17"/>
      <c r="NHQ3" s="17"/>
      <c r="NHR3" s="17"/>
      <c r="NHS3" s="17"/>
      <c r="NHT3" s="17"/>
      <c r="NHU3" s="17"/>
      <c r="NHV3" s="17"/>
      <c r="NHW3" s="17"/>
      <c r="NHX3" s="17"/>
      <c r="NHY3" s="17"/>
      <c r="NHZ3" s="17"/>
      <c r="NIA3" s="17"/>
      <c r="NIB3" s="17"/>
      <c r="NIC3" s="17"/>
      <c r="NID3" s="17"/>
      <c r="NIE3" s="17"/>
      <c r="NIF3" s="17"/>
      <c r="NIG3" s="17"/>
      <c r="NIH3" s="17"/>
      <c r="NII3" s="17"/>
      <c r="NIJ3" s="17"/>
      <c r="NIK3" s="17"/>
      <c r="NIL3" s="17"/>
      <c r="NIM3" s="17"/>
      <c r="NIN3" s="17"/>
      <c r="NIO3" s="17"/>
      <c r="NIP3" s="17"/>
      <c r="NIQ3" s="17"/>
      <c r="NIR3" s="17"/>
      <c r="NIS3" s="17"/>
      <c r="NIT3" s="17"/>
      <c r="NIU3" s="17"/>
      <c r="NIV3" s="17"/>
      <c r="NIW3" s="17"/>
      <c r="NIX3" s="17"/>
      <c r="NIY3" s="17"/>
      <c r="NIZ3" s="17"/>
      <c r="NJA3" s="17"/>
      <c r="NJB3" s="17"/>
      <c r="NJC3" s="17"/>
      <c r="NJD3" s="17"/>
      <c r="NJE3" s="17"/>
      <c r="NJF3" s="17"/>
      <c r="NJG3" s="17"/>
      <c r="NJH3" s="17"/>
      <c r="NJI3" s="17"/>
      <c r="NJJ3" s="17"/>
      <c r="NJK3" s="17"/>
      <c r="NJL3" s="17"/>
      <c r="NJM3" s="17"/>
      <c r="NJN3" s="17"/>
      <c r="NJO3" s="17"/>
      <c r="NJP3" s="17"/>
      <c r="NJQ3" s="17"/>
      <c r="NJR3" s="17"/>
      <c r="NJS3" s="17"/>
      <c r="NJT3" s="17"/>
      <c r="NJU3" s="17"/>
      <c r="NJV3" s="17"/>
      <c r="NJW3" s="17"/>
      <c r="NJX3" s="17"/>
      <c r="NJY3" s="17"/>
      <c r="NJZ3" s="17"/>
      <c r="NKA3" s="17"/>
      <c r="NKB3" s="17"/>
      <c r="NKC3" s="17"/>
      <c r="NKD3" s="17"/>
      <c r="NKE3" s="17"/>
      <c r="NKF3" s="17"/>
      <c r="NKG3" s="17"/>
      <c r="NKH3" s="17"/>
      <c r="NKI3" s="17"/>
      <c r="NKJ3" s="17"/>
      <c r="NKK3" s="17"/>
      <c r="NKL3" s="17"/>
      <c r="NKM3" s="17"/>
      <c r="NKN3" s="17"/>
      <c r="NKO3" s="17"/>
      <c r="NKP3" s="17"/>
      <c r="NKQ3" s="17"/>
      <c r="NKR3" s="17"/>
      <c r="NKS3" s="17"/>
      <c r="NKT3" s="17"/>
      <c r="NKU3" s="17"/>
      <c r="NKV3" s="17"/>
      <c r="NKW3" s="17"/>
      <c r="NKX3" s="17"/>
      <c r="NKY3" s="17"/>
      <c r="NKZ3" s="17"/>
      <c r="NLA3" s="17"/>
      <c r="NLB3" s="17"/>
      <c r="NLC3" s="17"/>
      <c r="NLD3" s="17"/>
      <c r="NLE3" s="17"/>
      <c r="NLF3" s="17"/>
      <c r="NLG3" s="17"/>
      <c r="NLH3" s="17"/>
      <c r="NLI3" s="17"/>
      <c r="NLJ3" s="17"/>
      <c r="NLK3" s="17"/>
      <c r="NLL3" s="17"/>
      <c r="NLM3" s="17"/>
      <c r="NLN3" s="17"/>
      <c r="NLO3" s="17"/>
      <c r="NLP3" s="17"/>
      <c r="NLQ3" s="17"/>
      <c r="NLR3" s="17"/>
      <c r="NLS3" s="17"/>
      <c r="NLT3" s="17"/>
      <c r="NLU3" s="17"/>
      <c r="NLV3" s="17"/>
      <c r="NLW3" s="17"/>
      <c r="NLX3" s="17"/>
      <c r="NLY3" s="17"/>
      <c r="NLZ3" s="17"/>
      <c r="NMA3" s="17"/>
      <c r="NMB3" s="17"/>
      <c r="NMC3" s="17"/>
      <c r="NMD3" s="17"/>
      <c r="NME3" s="17"/>
      <c r="NMF3" s="17"/>
      <c r="NMG3" s="17"/>
      <c r="NMH3" s="17"/>
      <c r="NMI3" s="17"/>
      <c r="NMJ3" s="17"/>
      <c r="NMK3" s="17"/>
      <c r="NML3" s="17"/>
      <c r="NMM3" s="17"/>
      <c r="NMN3" s="17"/>
      <c r="NMO3" s="17"/>
      <c r="NMP3" s="17"/>
      <c r="NMQ3" s="17"/>
      <c r="NMR3" s="17"/>
      <c r="NMS3" s="17"/>
      <c r="NMT3" s="17"/>
      <c r="NMU3" s="17"/>
      <c r="NMV3" s="17"/>
      <c r="NMW3" s="17"/>
      <c r="NMX3" s="17"/>
      <c r="NMY3" s="17"/>
      <c r="NMZ3" s="17"/>
      <c r="NNA3" s="17"/>
      <c r="NNB3" s="17"/>
      <c r="NNC3" s="17"/>
      <c r="NND3" s="17"/>
      <c r="NNE3" s="17"/>
      <c r="NNF3" s="17"/>
      <c r="NNG3" s="17"/>
      <c r="NNH3" s="17"/>
      <c r="NNI3" s="17"/>
      <c r="NNJ3" s="17"/>
      <c r="NNK3" s="17"/>
      <c r="NNL3" s="17"/>
      <c r="NNM3" s="17"/>
      <c r="NNN3" s="17"/>
      <c r="NNO3" s="17"/>
      <c r="NNP3" s="17"/>
      <c r="NNQ3" s="17"/>
      <c r="NNR3" s="17"/>
      <c r="NNS3" s="17"/>
      <c r="NNT3" s="17"/>
      <c r="NNU3" s="17"/>
      <c r="NNV3" s="17"/>
      <c r="NNW3" s="17"/>
      <c r="NNX3" s="17"/>
      <c r="NNY3" s="17"/>
      <c r="NNZ3" s="17"/>
      <c r="NOA3" s="17"/>
      <c r="NOB3" s="17"/>
      <c r="NOC3" s="17"/>
      <c r="NOD3" s="17"/>
      <c r="NOE3" s="17"/>
      <c r="NOF3" s="17"/>
      <c r="NOG3" s="17"/>
      <c r="NOH3" s="17"/>
      <c r="NOI3" s="17"/>
      <c r="NOJ3" s="17"/>
      <c r="NOK3" s="17"/>
      <c r="NOL3" s="17"/>
      <c r="NOM3" s="17"/>
      <c r="NON3" s="17"/>
      <c r="NOO3" s="17"/>
      <c r="NOP3" s="17"/>
      <c r="NOQ3" s="17"/>
      <c r="NOR3" s="17"/>
      <c r="NOS3" s="17"/>
      <c r="NOT3" s="17"/>
      <c r="NOU3" s="17"/>
      <c r="NOV3" s="17"/>
      <c r="NOW3" s="17"/>
      <c r="NOX3" s="17"/>
      <c r="NOY3" s="17"/>
      <c r="NOZ3" s="17"/>
      <c r="NPA3" s="17"/>
      <c r="NPB3" s="17"/>
      <c r="NPC3" s="17"/>
      <c r="NPD3" s="17"/>
      <c r="NPE3" s="17"/>
      <c r="NPF3" s="17"/>
      <c r="NPG3" s="17"/>
      <c r="NPH3" s="17"/>
      <c r="NPI3" s="17"/>
      <c r="NPJ3" s="17"/>
      <c r="NPK3" s="17"/>
      <c r="NPL3" s="17"/>
      <c r="NPM3" s="17"/>
      <c r="NPN3" s="17"/>
      <c r="NPO3" s="17"/>
      <c r="NPP3" s="17"/>
      <c r="NPQ3" s="17"/>
      <c r="NPR3" s="17"/>
      <c r="NPS3" s="17"/>
      <c r="NPT3" s="17"/>
      <c r="NPU3" s="17"/>
      <c r="NPV3" s="17"/>
      <c r="NPW3" s="17"/>
      <c r="NPX3" s="17"/>
      <c r="NPY3" s="17"/>
      <c r="NPZ3" s="17"/>
      <c r="NQA3" s="17"/>
      <c r="NQB3" s="17"/>
      <c r="NQC3" s="17"/>
      <c r="NQD3" s="17"/>
      <c r="NQE3" s="17"/>
      <c r="NQF3" s="17"/>
      <c r="NQG3" s="17"/>
      <c r="NQH3" s="17"/>
      <c r="NQI3" s="17"/>
      <c r="NQJ3" s="17"/>
      <c r="NQK3" s="17"/>
      <c r="NQL3" s="17"/>
      <c r="NQM3" s="17"/>
      <c r="NQN3" s="17"/>
      <c r="NQO3" s="17"/>
      <c r="NQP3" s="17"/>
      <c r="NQQ3" s="17"/>
      <c r="NQR3" s="17"/>
      <c r="NQS3" s="17"/>
      <c r="NQT3" s="17"/>
      <c r="NQU3" s="17"/>
      <c r="NQV3" s="17"/>
      <c r="NQW3" s="17"/>
      <c r="NQX3" s="17"/>
      <c r="NQY3" s="17"/>
      <c r="NQZ3" s="17"/>
      <c r="NRA3" s="17"/>
      <c r="NRB3" s="17"/>
      <c r="NRC3" s="17"/>
      <c r="NRD3" s="17"/>
      <c r="NRE3" s="17"/>
      <c r="NRF3" s="17"/>
      <c r="NRG3" s="17"/>
      <c r="NRH3" s="17"/>
      <c r="NRI3" s="17"/>
      <c r="NRJ3" s="17"/>
      <c r="NRK3" s="17"/>
      <c r="NRL3" s="17"/>
      <c r="NRM3" s="17"/>
      <c r="NRN3" s="17"/>
      <c r="NRO3" s="17"/>
      <c r="NRP3" s="17"/>
      <c r="NRQ3" s="17"/>
      <c r="NRR3" s="17"/>
      <c r="NRS3" s="17"/>
      <c r="NRT3" s="17"/>
      <c r="NRU3" s="17"/>
      <c r="NRV3" s="17"/>
      <c r="NRW3" s="17"/>
      <c r="NRX3" s="17"/>
      <c r="NRY3" s="17"/>
      <c r="NRZ3" s="17"/>
      <c r="NSA3" s="17"/>
      <c r="NSB3" s="17"/>
      <c r="NSC3" s="17"/>
      <c r="NSD3" s="17"/>
      <c r="NSE3" s="17"/>
      <c r="NSF3" s="17"/>
      <c r="NSG3" s="17"/>
      <c r="NSH3" s="17"/>
      <c r="NSI3" s="17"/>
      <c r="NSJ3" s="17"/>
      <c r="NSK3" s="17"/>
      <c r="NSL3" s="17"/>
      <c r="NSM3" s="17"/>
      <c r="NSN3" s="17"/>
      <c r="NSO3" s="17"/>
      <c r="NSP3" s="17"/>
      <c r="NSQ3" s="17"/>
      <c r="NSR3" s="17"/>
      <c r="NSS3" s="17"/>
      <c r="NST3" s="17"/>
      <c r="NSU3" s="17"/>
      <c r="NSV3" s="17"/>
      <c r="NSW3" s="17"/>
      <c r="NSX3" s="17"/>
      <c r="NSY3" s="17"/>
      <c r="NSZ3" s="17"/>
      <c r="NTA3" s="17"/>
      <c r="NTB3" s="17"/>
      <c r="NTC3" s="17"/>
      <c r="NTD3" s="17"/>
      <c r="NTE3" s="17"/>
      <c r="NTF3" s="17"/>
      <c r="NTG3" s="17"/>
      <c r="NTH3" s="17"/>
      <c r="NTI3" s="17"/>
      <c r="NTJ3" s="17"/>
      <c r="NTK3" s="17"/>
      <c r="NTL3" s="17"/>
      <c r="NTM3" s="17"/>
      <c r="NTN3" s="17"/>
      <c r="NTO3" s="17"/>
      <c r="NTP3" s="17"/>
      <c r="NTQ3" s="17"/>
      <c r="NTR3" s="17"/>
      <c r="NTS3" s="17"/>
      <c r="NTT3" s="17"/>
      <c r="NTU3" s="17"/>
      <c r="NTV3" s="17"/>
      <c r="NTW3" s="17"/>
      <c r="NTX3" s="17"/>
      <c r="NTY3" s="17"/>
      <c r="NTZ3" s="17"/>
      <c r="NUA3" s="17"/>
      <c r="NUB3" s="17"/>
      <c r="NUC3" s="17"/>
      <c r="NUD3" s="17"/>
      <c r="NUE3" s="17"/>
      <c r="NUF3" s="17"/>
      <c r="NUG3" s="17"/>
      <c r="NUH3" s="17"/>
      <c r="NUI3" s="17"/>
      <c r="NUJ3" s="17"/>
      <c r="NUK3" s="17"/>
      <c r="NUL3" s="17"/>
      <c r="NUM3" s="17"/>
      <c r="NUN3" s="17"/>
      <c r="NUO3" s="17"/>
      <c r="NUP3" s="17"/>
      <c r="NUQ3" s="17"/>
      <c r="NUR3" s="17"/>
      <c r="NUS3" s="17"/>
      <c r="NUT3" s="17"/>
      <c r="NUU3" s="17"/>
      <c r="NUV3" s="17"/>
      <c r="NUW3" s="17"/>
      <c r="NUX3" s="17"/>
      <c r="NUY3" s="17"/>
      <c r="NUZ3" s="17"/>
      <c r="NVA3" s="17"/>
      <c r="NVB3" s="17"/>
      <c r="NVC3" s="17"/>
      <c r="NVD3" s="17"/>
      <c r="NVE3" s="17"/>
      <c r="NVF3" s="17"/>
      <c r="NVG3" s="17"/>
      <c r="NVH3" s="17"/>
      <c r="NVI3" s="17"/>
      <c r="NVJ3" s="17"/>
      <c r="NVK3" s="17"/>
      <c r="NVL3" s="17"/>
      <c r="NVM3" s="17"/>
      <c r="NVN3" s="17"/>
      <c r="NVO3" s="17"/>
      <c r="NVP3" s="17"/>
      <c r="NVQ3" s="17"/>
      <c r="NVR3" s="17"/>
      <c r="NVS3" s="17"/>
      <c r="NVT3" s="17"/>
      <c r="NVU3" s="17"/>
      <c r="NVV3" s="17"/>
      <c r="NVW3" s="17"/>
      <c r="NVX3" s="17"/>
      <c r="NVY3" s="17"/>
      <c r="NVZ3" s="17"/>
      <c r="NWA3" s="17"/>
      <c r="NWB3" s="17"/>
      <c r="NWC3" s="17"/>
      <c r="NWD3" s="17"/>
      <c r="NWE3" s="17"/>
      <c r="NWF3" s="17"/>
      <c r="NWG3" s="17"/>
      <c r="NWH3" s="17"/>
      <c r="NWI3" s="17"/>
      <c r="NWJ3" s="17"/>
      <c r="NWK3" s="17"/>
      <c r="NWL3" s="17"/>
      <c r="NWM3" s="17"/>
      <c r="NWN3" s="17"/>
      <c r="NWO3" s="17"/>
      <c r="NWP3" s="17"/>
      <c r="NWQ3" s="17"/>
      <c r="NWR3" s="17"/>
      <c r="NWS3" s="17"/>
      <c r="NWT3" s="17"/>
      <c r="NWU3" s="17"/>
      <c r="NWV3" s="17"/>
      <c r="NWW3" s="17"/>
      <c r="NWX3" s="17"/>
      <c r="NWY3" s="17"/>
      <c r="NWZ3" s="17"/>
      <c r="NXA3" s="17"/>
      <c r="NXB3" s="17"/>
      <c r="NXC3" s="17"/>
      <c r="NXD3" s="17"/>
      <c r="NXE3" s="17"/>
      <c r="NXF3" s="17"/>
      <c r="NXG3" s="17"/>
      <c r="NXH3" s="17"/>
      <c r="NXI3" s="17"/>
      <c r="NXJ3" s="17"/>
      <c r="NXK3" s="17"/>
      <c r="NXL3" s="17"/>
      <c r="NXM3" s="17"/>
      <c r="NXN3" s="17"/>
      <c r="NXO3" s="17"/>
      <c r="NXP3" s="17"/>
      <c r="NXQ3" s="17"/>
      <c r="NXR3" s="17"/>
      <c r="NXS3" s="17"/>
      <c r="NXT3" s="17"/>
      <c r="NXU3" s="17"/>
      <c r="NXV3" s="17"/>
      <c r="NXW3" s="17"/>
      <c r="NXX3" s="17"/>
      <c r="NXY3" s="17"/>
      <c r="NXZ3" s="17"/>
      <c r="NYA3" s="17"/>
      <c r="NYB3" s="17"/>
      <c r="NYC3" s="17"/>
      <c r="NYD3" s="17"/>
      <c r="NYE3" s="17"/>
      <c r="NYF3" s="17"/>
      <c r="NYG3" s="17"/>
      <c r="NYH3" s="17"/>
      <c r="NYI3" s="17"/>
      <c r="NYJ3" s="17"/>
      <c r="NYK3" s="17"/>
      <c r="NYL3" s="17"/>
      <c r="NYM3" s="17"/>
      <c r="NYN3" s="17"/>
      <c r="NYO3" s="17"/>
      <c r="NYP3" s="17"/>
      <c r="NYQ3" s="17"/>
      <c r="NYR3" s="17"/>
      <c r="NYS3" s="17"/>
      <c r="NYT3" s="17"/>
      <c r="NYU3" s="17"/>
      <c r="NYV3" s="17"/>
      <c r="NYW3" s="17"/>
      <c r="NYX3" s="17"/>
      <c r="NYY3" s="17"/>
      <c r="NYZ3" s="17"/>
      <c r="NZA3" s="17"/>
      <c r="NZB3" s="17"/>
      <c r="NZC3" s="17"/>
      <c r="NZD3" s="17"/>
      <c r="NZE3" s="17"/>
      <c r="NZF3" s="17"/>
      <c r="NZG3" s="17"/>
      <c r="NZH3" s="17"/>
      <c r="NZI3" s="17"/>
      <c r="NZJ3" s="17"/>
      <c r="NZK3" s="17"/>
      <c r="NZL3" s="17"/>
      <c r="NZM3" s="17"/>
      <c r="NZN3" s="17"/>
      <c r="NZO3" s="17"/>
      <c r="NZP3" s="17"/>
      <c r="NZQ3" s="17"/>
      <c r="NZR3" s="17"/>
      <c r="NZS3" s="17"/>
      <c r="NZT3" s="17"/>
      <c r="NZU3" s="17"/>
      <c r="NZV3" s="17"/>
      <c r="NZW3" s="17"/>
      <c r="NZX3" s="17"/>
      <c r="NZY3" s="17"/>
      <c r="NZZ3" s="17"/>
      <c r="OAA3" s="17"/>
      <c r="OAB3" s="17"/>
      <c r="OAC3" s="17"/>
      <c r="OAD3" s="17"/>
      <c r="OAE3" s="17"/>
      <c r="OAF3" s="17"/>
      <c r="OAG3" s="17"/>
      <c r="OAH3" s="17"/>
      <c r="OAI3" s="17"/>
      <c r="OAJ3" s="17"/>
      <c r="OAK3" s="17"/>
      <c r="OAL3" s="17"/>
      <c r="OAM3" s="17"/>
      <c r="OAN3" s="17"/>
      <c r="OAO3" s="17"/>
      <c r="OAP3" s="17"/>
      <c r="OAQ3" s="17"/>
      <c r="OAR3" s="17"/>
      <c r="OAS3" s="17"/>
      <c r="OAT3" s="17"/>
      <c r="OAU3" s="17"/>
      <c r="OAV3" s="17"/>
      <c r="OAW3" s="17"/>
      <c r="OAX3" s="17"/>
      <c r="OAY3" s="17"/>
      <c r="OAZ3" s="17"/>
      <c r="OBA3" s="17"/>
      <c r="OBB3" s="17"/>
      <c r="OBC3" s="17"/>
      <c r="OBD3" s="17"/>
      <c r="OBE3" s="17"/>
      <c r="OBF3" s="17"/>
      <c r="OBG3" s="17"/>
      <c r="OBH3" s="17"/>
      <c r="OBI3" s="17"/>
      <c r="OBJ3" s="17"/>
      <c r="OBK3" s="17"/>
      <c r="OBL3" s="17"/>
      <c r="OBM3" s="17"/>
      <c r="OBN3" s="17"/>
      <c r="OBO3" s="17"/>
      <c r="OBP3" s="17"/>
      <c r="OBQ3" s="17"/>
      <c r="OBR3" s="17"/>
      <c r="OBS3" s="17"/>
      <c r="OBT3" s="17"/>
      <c r="OBU3" s="17"/>
      <c r="OBV3" s="17"/>
      <c r="OBW3" s="17"/>
      <c r="OBX3" s="17"/>
      <c r="OBY3" s="17"/>
      <c r="OBZ3" s="17"/>
      <c r="OCA3" s="17"/>
      <c r="OCB3" s="17"/>
      <c r="OCC3" s="17"/>
      <c r="OCD3" s="17"/>
      <c r="OCE3" s="17"/>
      <c r="OCF3" s="17"/>
      <c r="OCG3" s="17"/>
      <c r="OCH3" s="17"/>
      <c r="OCI3" s="17"/>
      <c r="OCJ3" s="17"/>
      <c r="OCK3" s="17"/>
      <c r="OCL3" s="17"/>
      <c r="OCM3" s="17"/>
      <c r="OCN3" s="17"/>
      <c r="OCO3" s="17"/>
      <c r="OCP3" s="17"/>
      <c r="OCQ3" s="17"/>
      <c r="OCR3" s="17"/>
      <c r="OCS3" s="17"/>
      <c r="OCT3" s="17"/>
      <c r="OCU3" s="17"/>
      <c r="OCV3" s="17"/>
      <c r="OCW3" s="17"/>
      <c r="OCX3" s="17"/>
      <c r="OCY3" s="17"/>
      <c r="OCZ3" s="17"/>
      <c r="ODA3" s="17"/>
      <c r="ODB3" s="17"/>
      <c r="ODC3" s="17"/>
      <c r="ODD3" s="17"/>
      <c r="ODE3" s="17"/>
      <c r="ODF3" s="17"/>
      <c r="ODG3" s="17"/>
      <c r="ODH3" s="17"/>
      <c r="ODI3" s="17"/>
      <c r="ODJ3" s="17"/>
      <c r="ODK3" s="17"/>
      <c r="ODL3" s="17"/>
      <c r="ODM3" s="17"/>
      <c r="ODN3" s="17"/>
      <c r="ODO3" s="17"/>
      <c r="ODP3" s="17"/>
      <c r="ODQ3" s="17"/>
      <c r="ODR3" s="17"/>
      <c r="ODS3" s="17"/>
      <c r="ODT3" s="17"/>
      <c r="ODU3" s="17"/>
      <c r="ODV3" s="17"/>
      <c r="ODW3" s="17"/>
      <c r="ODX3" s="17"/>
      <c r="ODY3" s="17"/>
      <c r="ODZ3" s="17"/>
      <c r="OEA3" s="17"/>
      <c r="OEB3" s="17"/>
      <c r="OEC3" s="17"/>
      <c r="OED3" s="17"/>
      <c r="OEE3" s="17"/>
      <c r="OEF3" s="17"/>
      <c r="OEG3" s="17"/>
      <c r="OEH3" s="17"/>
      <c r="OEI3" s="17"/>
      <c r="OEJ3" s="17"/>
      <c r="OEK3" s="17"/>
      <c r="OEL3" s="17"/>
      <c r="OEM3" s="17"/>
      <c r="OEN3" s="17"/>
      <c r="OEO3" s="17"/>
      <c r="OEP3" s="17"/>
      <c r="OEQ3" s="17"/>
      <c r="OER3" s="17"/>
      <c r="OES3" s="17"/>
      <c r="OET3" s="17"/>
      <c r="OEU3" s="17"/>
      <c r="OEV3" s="17"/>
      <c r="OEW3" s="17"/>
      <c r="OEX3" s="17"/>
      <c r="OEY3" s="17"/>
      <c r="OEZ3" s="17"/>
      <c r="OFA3" s="17"/>
      <c r="OFB3" s="17"/>
      <c r="OFC3" s="17"/>
      <c r="OFD3" s="17"/>
      <c r="OFE3" s="17"/>
      <c r="OFF3" s="17"/>
      <c r="OFG3" s="17"/>
      <c r="OFH3" s="17"/>
      <c r="OFI3" s="17"/>
      <c r="OFJ3" s="17"/>
      <c r="OFK3" s="17"/>
      <c r="OFL3" s="17"/>
      <c r="OFM3" s="17"/>
      <c r="OFN3" s="17"/>
      <c r="OFO3" s="17"/>
      <c r="OFP3" s="17"/>
      <c r="OFQ3" s="17"/>
      <c r="OFR3" s="17"/>
      <c r="OFS3" s="17"/>
      <c r="OFT3" s="17"/>
      <c r="OFU3" s="17"/>
      <c r="OFV3" s="17"/>
      <c r="OFW3" s="17"/>
      <c r="OFX3" s="17"/>
      <c r="OFY3" s="17"/>
      <c r="OFZ3" s="17"/>
      <c r="OGA3" s="17"/>
      <c r="OGB3" s="17"/>
      <c r="OGC3" s="17"/>
      <c r="OGD3" s="17"/>
      <c r="OGE3" s="17"/>
      <c r="OGF3" s="17"/>
      <c r="OGG3" s="17"/>
      <c r="OGH3" s="17"/>
      <c r="OGI3" s="17"/>
      <c r="OGJ3" s="17"/>
      <c r="OGK3" s="17"/>
      <c r="OGL3" s="17"/>
      <c r="OGM3" s="17"/>
      <c r="OGN3" s="17"/>
      <c r="OGO3" s="17"/>
      <c r="OGP3" s="17"/>
      <c r="OGQ3" s="17"/>
      <c r="OGR3" s="17"/>
      <c r="OGS3" s="17"/>
      <c r="OGT3" s="17"/>
      <c r="OGU3" s="17"/>
      <c r="OGV3" s="17"/>
      <c r="OGW3" s="17"/>
      <c r="OGX3" s="17"/>
      <c r="OGY3" s="17"/>
      <c r="OGZ3" s="17"/>
      <c r="OHA3" s="17"/>
      <c r="OHB3" s="17"/>
      <c r="OHC3" s="17"/>
      <c r="OHD3" s="17"/>
      <c r="OHE3" s="17"/>
      <c r="OHF3" s="17"/>
      <c r="OHG3" s="17"/>
      <c r="OHH3" s="17"/>
      <c r="OHI3" s="17"/>
      <c r="OHJ3" s="17"/>
      <c r="OHK3" s="17"/>
      <c r="OHL3" s="17"/>
      <c r="OHM3" s="17"/>
      <c r="OHN3" s="17"/>
      <c r="OHO3" s="17"/>
      <c r="OHP3" s="17"/>
      <c r="OHQ3" s="17"/>
      <c r="OHR3" s="17"/>
      <c r="OHS3" s="17"/>
      <c r="OHT3" s="17"/>
      <c r="OHU3" s="17"/>
      <c r="OHV3" s="17"/>
      <c r="OHW3" s="17"/>
      <c r="OHX3" s="17"/>
      <c r="OHY3" s="17"/>
      <c r="OHZ3" s="17"/>
      <c r="OIA3" s="17"/>
      <c r="OIB3" s="17"/>
      <c r="OIC3" s="17"/>
      <c r="OID3" s="17"/>
      <c r="OIE3" s="17"/>
      <c r="OIF3" s="17"/>
      <c r="OIG3" s="17"/>
      <c r="OIH3" s="17"/>
      <c r="OII3" s="17"/>
      <c r="OIJ3" s="17"/>
      <c r="OIK3" s="17"/>
      <c r="OIL3" s="17"/>
      <c r="OIM3" s="17"/>
      <c r="OIN3" s="17"/>
      <c r="OIO3" s="17"/>
      <c r="OIP3" s="17"/>
      <c r="OIQ3" s="17"/>
      <c r="OIR3" s="17"/>
      <c r="OIS3" s="17"/>
      <c r="OIT3" s="17"/>
      <c r="OIU3" s="17"/>
      <c r="OIV3" s="17"/>
      <c r="OIW3" s="17"/>
      <c r="OIX3" s="17"/>
      <c r="OIY3" s="17"/>
      <c r="OIZ3" s="17"/>
      <c r="OJA3" s="17"/>
      <c r="OJB3" s="17"/>
      <c r="OJC3" s="17"/>
      <c r="OJD3" s="17"/>
      <c r="OJE3" s="17"/>
      <c r="OJF3" s="17"/>
      <c r="OJG3" s="17"/>
      <c r="OJH3" s="17"/>
      <c r="OJI3" s="17"/>
      <c r="OJJ3" s="17"/>
      <c r="OJK3" s="17"/>
      <c r="OJL3" s="17"/>
      <c r="OJM3" s="17"/>
      <c r="OJN3" s="17"/>
      <c r="OJO3" s="17"/>
      <c r="OJP3" s="17"/>
      <c r="OJQ3" s="17"/>
      <c r="OJR3" s="17"/>
      <c r="OJS3" s="17"/>
      <c r="OJT3" s="17"/>
      <c r="OJU3" s="17"/>
      <c r="OJV3" s="17"/>
      <c r="OJW3" s="17"/>
      <c r="OJX3" s="17"/>
      <c r="OJY3" s="17"/>
      <c r="OJZ3" s="17"/>
      <c r="OKA3" s="17"/>
      <c r="OKB3" s="17"/>
      <c r="OKC3" s="17"/>
      <c r="OKD3" s="17"/>
      <c r="OKE3" s="17"/>
      <c r="OKF3" s="17"/>
      <c r="OKG3" s="17"/>
      <c r="OKH3" s="17"/>
      <c r="OKI3" s="17"/>
      <c r="OKJ3" s="17"/>
      <c r="OKK3" s="17"/>
      <c r="OKL3" s="17"/>
      <c r="OKM3" s="17"/>
      <c r="OKN3" s="17"/>
      <c r="OKO3" s="17"/>
      <c r="OKP3" s="17"/>
      <c r="OKQ3" s="17"/>
      <c r="OKR3" s="17"/>
      <c r="OKS3" s="17"/>
      <c r="OKT3" s="17"/>
      <c r="OKU3" s="17"/>
      <c r="OKV3" s="17"/>
      <c r="OKW3" s="17"/>
      <c r="OKX3" s="17"/>
      <c r="OKY3" s="17"/>
      <c r="OKZ3" s="17"/>
      <c r="OLA3" s="17"/>
      <c r="OLB3" s="17"/>
      <c r="OLC3" s="17"/>
      <c r="OLD3" s="17"/>
      <c r="OLE3" s="17"/>
      <c r="OLF3" s="17"/>
      <c r="OLG3" s="17"/>
      <c r="OLH3" s="17"/>
      <c r="OLI3" s="17"/>
      <c r="OLJ3" s="17"/>
      <c r="OLK3" s="17"/>
      <c r="OLL3" s="17"/>
      <c r="OLM3" s="17"/>
      <c r="OLN3" s="17"/>
      <c r="OLO3" s="17"/>
      <c r="OLP3" s="17"/>
      <c r="OLQ3" s="17"/>
      <c r="OLR3" s="17"/>
      <c r="OLS3" s="17"/>
      <c r="OLT3" s="17"/>
      <c r="OLU3" s="17"/>
      <c r="OLV3" s="17"/>
      <c r="OLW3" s="17"/>
      <c r="OLX3" s="17"/>
      <c r="OLY3" s="17"/>
      <c r="OLZ3" s="17"/>
      <c r="OMA3" s="17"/>
      <c r="OMB3" s="17"/>
      <c r="OMC3" s="17"/>
      <c r="OMD3" s="17"/>
      <c r="OME3" s="17"/>
      <c r="OMF3" s="17"/>
      <c r="OMG3" s="17"/>
      <c r="OMH3" s="17"/>
      <c r="OMI3" s="17"/>
      <c r="OMJ3" s="17"/>
      <c r="OMK3" s="17"/>
      <c r="OML3" s="17"/>
      <c r="OMM3" s="17"/>
      <c r="OMN3" s="17"/>
      <c r="OMO3" s="17"/>
      <c r="OMP3" s="17"/>
      <c r="OMQ3" s="17"/>
      <c r="OMR3" s="17"/>
      <c r="OMS3" s="17"/>
      <c r="OMT3" s="17"/>
      <c r="OMU3" s="17"/>
      <c r="OMV3" s="17"/>
      <c r="OMW3" s="17"/>
      <c r="OMX3" s="17"/>
      <c r="OMY3" s="17"/>
      <c r="OMZ3" s="17"/>
      <c r="ONA3" s="17"/>
      <c r="ONB3" s="17"/>
      <c r="ONC3" s="17"/>
      <c r="OND3" s="17"/>
      <c r="ONE3" s="17"/>
      <c r="ONF3" s="17"/>
      <c r="ONG3" s="17"/>
      <c r="ONH3" s="17"/>
      <c r="ONI3" s="17"/>
      <c r="ONJ3" s="17"/>
      <c r="ONK3" s="17"/>
      <c r="ONL3" s="17"/>
      <c r="ONM3" s="17"/>
      <c r="ONN3" s="17"/>
      <c r="ONO3" s="17"/>
      <c r="ONP3" s="17"/>
      <c r="ONQ3" s="17"/>
      <c r="ONR3" s="17"/>
      <c r="ONS3" s="17"/>
      <c r="ONT3" s="17"/>
      <c r="ONU3" s="17"/>
      <c r="ONV3" s="17"/>
      <c r="ONW3" s="17"/>
      <c r="ONX3" s="17"/>
      <c r="ONY3" s="17"/>
      <c r="ONZ3" s="17"/>
      <c r="OOA3" s="17"/>
      <c r="OOB3" s="17"/>
      <c r="OOC3" s="17"/>
      <c r="OOD3" s="17"/>
      <c r="OOE3" s="17"/>
      <c r="OOF3" s="17"/>
      <c r="OOG3" s="17"/>
      <c r="OOH3" s="17"/>
      <c r="OOI3" s="17"/>
      <c r="OOJ3" s="17"/>
      <c r="OOK3" s="17"/>
      <c r="OOL3" s="17"/>
      <c r="OOM3" s="17"/>
      <c r="OON3" s="17"/>
      <c r="OOO3" s="17"/>
      <c r="OOP3" s="17"/>
      <c r="OOQ3" s="17"/>
      <c r="OOR3" s="17"/>
      <c r="OOS3" s="17"/>
      <c r="OOT3" s="17"/>
      <c r="OOU3" s="17"/>
      <c r="OOV3" s="17"/>
      <c r="OOW3" s="17"/>
      <c r="OOX3" s="17"/>
      <c r="OOY3" s="17"/>
      <c r="OOZ3" s="17"/>
      <c r="OPA3" s="17"/>
      <c r="OPB3" s="17"/>
      <c r="OPC3" s="17"/>
      <c r="OPD3" s="17"/>
      <c r="OPE3" s="17"/>
      <c r="OPF3" s="17"/>
      <c r="OPG3" s="17"/>
      <c r="OPH3" s="17"/>
      <c r="OPI3" s="17"/>
      <c r="OPJ3" s="17"/>
      <c r="OPK3" s="17"/>
      <c r="OPL3" s="17"/>
      <c r="OPM3" s="17"/>
      <c r="OPN3" s="17"/>
      <c r="OPO3" s="17"/>
      <c r="OPP3" s="17"/>
      <c r="OPQ3" s="17"/>
      <c r="OPR3" s="17"/>
      <c r="OPS3" s="17"/>
      <c r="OPT3" s="17"/>
      <c r="OPU3" s="17"/>
      <c r="OPV3" s="17"/>
      <c r="OPW3" s="17"/>
      <c r="OPX3" s="17"/>
      <c r="OPY3" s="17"/>
      <c r="OPZ3" s="17"/>
      <c r="OQA3" s="17"/>
      <c r="OQB3" s="17"/>
      <c r="OQC3" s="17"/>
      <c r="OQD3" s="17"/>
      <c r="OQE3" s="17"/>
      <c r="OQF3" s="17"/>
      <c r="OQG3" s="17"/>
      <c r="OQH3" s="17"/>
      <c r="OQI3" s="17"/>
      <c r="OQJ3" s="17"/>
      <c r="OQK3" s="17"/>
      <c r="OQL3" s="17"/>
      <c r="OQM3" s="17"/>
      <c r="OQN3" s="17"/>
      <c r="OQO3" s="17"/>
      <c r="OQP3" s="17"/>
      <c r="OQQ3" s="17"/>
      <c r="OQR3" s="17"/>
      <c r="OQS3" s="17"/>
      <c r="OQT3" s="17"/>
      <c r="OQU3" s="17"/>
      <c r="OQV3" s="17"/>
      <c r="OQW3" s="17"/>
      <c r="OQX3" s="17"/>
      <c r="OQY3" s="17"/>
      <c r="OQZ3" s="17"/>
      <c r="ORA3" s="17"/>
      <c r="ORB3" s="17"/>
      <c r="ORC3" s="17"/>
      <c r="ORD3" s="17"/>
      <c r="ORE3" s="17"/>
      <c r="ORF3" s="17"/>
      <c r="ORG3" s="17"/>
      <c r="ORH3" s="17"/>
      <c r="ORI3" s="17"/>
      <c r="ORJ3" s="17"/>
      <c r="ORK3" s="17"/>
      <c r="ORL3" s="17"/>
      <c r="ORM3" s="17"/>
      <c r="ORN3" s="17"/>
      <c r="ORO3" s="17"/>
      <c r="ORP3" s="17"/>
      <c r="ORQ3" s="17"/>
      <c r="ORR3" s="17"/>
      <c r="ORS3" s="17"/>
      <c r="ORT3" s="17"/>
      <c r="ORU3" s="17"/>
      <c r="ORV3" s="17"/>
      <c r="ORW3" s="17"/>
      <c r="ORX3" s="17"/>
      <c r="ORY3" s="17"/>
      <c r="ORZ3" s="17"/>
      <c r="OSA3" s="17"/>
      <c r="OSB3" s="17"/>
      <c r="OSC3" s="17"/>
      <c r="OSD3" s="17"/>
      <c r="OSE3" s="17"/>
      <c r="OSF3" s="17"/>
      <c r="OSG3" s="17"/>
      <c r="OSH3" s="17"/>
      <c r="OSI3" s="17"/>
      <c r="OSJ3" s="17"/>
      <c r="OSK3" s="17"/>
      <c r="OSL3" s="17"/>
      <c r="OSM3" s="17"/>
      <c r="OSN3" s="17"/>
      <c r="OSO3" s="17"/>
      <c r="OSP3" s="17"/>
      <c r="OSQ3" s="17"/>
      <c r="OSR3" s="17"/>
      <c r="OSS3" s="17"/>
      <c r="OST3" s="17"/>
      <c r="OSU3" s="17"/>
      <c r="OSV3" s="17"/>
      <c r="OSW3" s="17"/>
      <c r="OSX3" s="17"/>
      <c r="OSY3" s="17"/>
      <c r="OSZ3" s="17"/>
      <c r="OTA3" s="17"/>
      <c r="OTB3" s="17"/>
      <c r="OTC3" s="17"/>
      <c r="OTD3" s="17"/>
      <c r="OTE3" s="17"/>
      <c r="OTF3" s="17"/>
      <c r="OTG3" s="17"/>
      <c r="OTH3" s="17"/>
      <c r="OTI3" s="17"/>
      <c r="OTJ3" s="17"/>
      <c r="OTK3" s="17"/>
      <c r="OTL3" s="17"/>
      <c r="OTM3" s="17"/>
      <c r="OTN3" s="17"/>
      <c r="OTO3" s="17"/>
      <c r="OTP3" s="17"/>
      <c r="OTQ3" s="17"/>
      <c r="OTR3" s="17"/>
      <c r="OTS3" s="17"/>
      <c r="OTT3" s="17"/>
      <c r="OTU3" s="17"/>
      <c r="OTV3" s="17"/>
      <c r="OTW3" s="17"/>
      <c r="OTX3" s="17"/>
      <c r="OTY3" s="17"/>
      <c r="OTZ3" s="17"/>
      <c r="OUA3" s="17"/>
      <c r="OUB3" s="17"/>
      <c r="OUC3" s="17"/>
      <c r="OUD3" s="17"/>
      <c r="OUE3" s="17"/>
      <c r="OUF3" s="17"/>
      <c r="OUG3" s="17"/>
      <c r="OUH3" s="17"/>
      <c r="OUI3" s="17"/>
      <c r="OUJ3" s="17"/>
      <c r="OUK3" s="17"/>
      <c r="OUL3" s="17"/>
      <c r="OUM3" s="17"/>
      <c r="OUN3" s="17"/>
      <c r="OUO3" s="17"/>
      <c r="OUP3" s="17"/>
      <c r="OUQ3" s="17"/>
      <c r="OUR3" s="17"/>
      <c r="OUS3" s="17"/>
      <c r="OUT3" s="17"/>
      <c r="OUU3" s="17"/>
      <c r="OUV3" s="17"/>
      <c r="OUW3" s="17"/>
      <c r="OUX3" s="17"/>
      <c r="OUY3" s="17"/>
      <c r="OUZ3" s="17"/>
      <c r="OVA3" s="17"/>
      <c r="OVB3" s="17"/>
      <c r="OVC3" s="17"/>
      <c r="OVD3" s="17"/>
      <c r="OVE3" s="17"/>
      <c r="OVF3" s="17"/>
      <c r="OVG3" s="17"/>
      <c r="OVH3" s="17"/>
      <c r="OVI3" s="17"/>
      <c r="OVJ3" s="17"/>
      <c r="OVK3" s="17"/>
      <c r="OVL3" s="17"/>
      <c r="OVM3" s="17"/>
      <c r="OVN3" s="17"/>
      <c r="OVO3" s="17"/>
      <c r="OVP3" s="17"/>
      <c r="OVQ3" s="17"/>
      <c r="OVR3" s="17"/>
      <c r="OVS3" s="17"/>
      <c r="OVT3" s="17"/>
      <c r="OVU3" s="17"/>
      <c r="OVV3" s="17"/>
      <c r="OVW3" s="17"/>
      <c r="OVX3" s="17"/>
      <c r="OVY3" s="17"/>
      <c r="OVZ3" s="17"/>
      <c r="OWA3" s="17"/>
      <c r="OWB3" s="17"/>
      <c r="OWC3" s="17"/>
      <c r="OWD3" s="17"/>
      <c r="OWE3" s="17"/>
      <c r="OWF3" s="17"/>
      <c r="OWG3" s="17"/>
      <c r="OWH3" s="17"/>
      <c r="OWI3" s="17"/>
      <c r="OWJ3" s="17"/>
      <c r="OWK3" s="17"/>
      <c r="OWL3" s="17"/>
      <c r="OWM3" s="17"/>
      <c r="OWN3" s="17"/>
      <c r="OWO3" s="17"/>
      <c r="OWP3" s="17"/>
      <c r="OWQ3" s="17"/>
      <c r="OWR3" s="17"/>
      <c r="OWS3" s="17"/>
      <c r="OWT3" s="17"/>
      <c r="OWU3" s="17"/>
      <c r="OWV3" s="17"/>
      <c r="OWW3" s="17"/>
      <c r="OWX3" s="17"/>
      <c r="OWY3" s="17"/>
      <c r="OWZ3" s="17"/>
      <c r="OXA3" s="17"/>
      <c r="OXB3" s="17"/>
      <c r="OXC3" s="17"/>
      <c r="OXD3" s="17"/>
      <c r="OXE3" s="17"/>
      <c r="OXF3" s="17"/>
      <c r="OXG3" s="17"/>
      <c r="OXH3" s="17"/>
      <c r="OXI3" s="17"/>
      <c r="OXJ3" s="17"/>
      <c r="OXK3" s="17"/>
      <c r="OXL3" s="17"/>
      <c r="OXM3" s="17"/>
      <c r="OXN3" s="17"/>
      <c r="OXO3" s="17"/>
      <c r="OXP3" s="17"/>
      <c r="OXQ3" s="17"/>
      <c r="OXR3" s="17"/>
      <c r="OXS3" s="17"/>
      <c r="OXT3" s="17"/>
      <c r="OXU3" s="17"/>
      <c r="OXV3" s="17"/>
      <c r="OXW3" s="17"/>
      <c r="OXX3" s="17"/>
      <c r="OXY3" s="17"/>
      <c r="OXZ3" s="17"/>
      <c r="OYA3" s="17"/>
      <c r="OYB3" s="17"/>
      <c r="OYC3" s="17"/>
      <c r="OYD3" s="17"/>
      <c r="OYE3" s="17"/>
      <c r="OYF3" s="17"/>
      <c r="OYG3" s="17"/>
      <c r="OYH3" s="17"/>
      <c r="OYI3" s="17"/>
      <c r="OYJ3" s="17"/>
      <c r="OYK3" s="17"/>
      <c r="OYL3" s="17"/>
      <c r="OYM3" s="17"/>
      <c r="OYN3" s="17"/>
      <c r="OYO3" s="17"/>
      <c r="OYP3" s="17"/>
      <c r="OYQ3" s="17"/>
      <c r="OYR3" s="17"/>
      <c r="OYS3" s="17"/>
      <c r="OYT3" s="17"/>
      <c r="OYU3" s="17"/>
      <c r="OYV3" s="17"/>
      <c r="OYW3" s="17"/>
      <c r="OYX3" s="17"/>
      <c r="OYY3" s="17"/>
      <c r="OYZ3" s="17"/>
      <c r="OZA3" s="17"/>
      <c r="OZB3" s="17"/>
      <c r="OZC3" s="17"/>
      <c r="OZD3" s="17"/>
      <c r="OZE3" s="17"/>
      <c r="OZF3" s="17"/>
      <c r="OZG3" s="17"/>
      <c r="OZH3" s="17"/>
      <c r="OZI3" s="17"/>
      <c r="OZJ3" s="17"/>
      <c r="OZK3" s="17"/>
      <c r="OZL3" s="17"/>
      <c r="OZM3" s="17"/>
      <c r="OZN3" s="17"/>
      <c r="OZO3" s="17"/>
      <c r="OZP3" s="17"/>
      <c r="OZQ3" s="17"/>
      <c r="OZR3" s="17"/>
      <c r="OZS3" s="17"/>
      <c r="OZT3" s="17"/>
      <c r="OZU3" s="17"/>
      <c r="OZV3" s="17"/>
      <c r="OZW3" s="17"/>
      <c r="OZX3" s="17"/>
      <c r="OZY3" s="17"/>
      <c r="OZZ3" s="17"/>
      <c r="PAA3" s="17"/>
      <c r="PAB3" s="17"/>
      <c r="PAC3" s="17"/>
      <c r="PAD3" s="17"/>
      <c r="PAE3" s="17"/>
      <c r="PAF3" s="17"/>
      <c r="PAG3" s="17"/>
      <c r="PAH3" s="17"/>
      <c r="PAI3" s="17"/>
      <c r="PAJ3" s="17"/>
      <c r="PAK3" s="17"/>
      <c r="PAL3" s="17"/>
      <c r="PAM3" s="17"/>
      <c r="PAN3" s="17"/>
      <c r="PAO3" s="17"/>
      <c r="PAP3" s="17"/>
      <c r="PAQ3" s="17"/>
      <c r="PAR3" s="17"/>
      <c r="PAS3" s="17"/>
      <c r="PAT3" s="17"/>
      <c r="PAU3" s="17"/>
      <c r="PAV3" s="17"/>
      <c r="PAW3" s="17"/>
      <c r="PAX3" s="17"/>
      <c r="PAY3" s="17"/>
      <c r="PAZ3" s="17"/>
      <c r="PBA3" s="17"/>
      <c r="PBB3" s="17"/>
      <c r="PBC3" s="17"/>
      <c r="PBD3" s="17"/>
      <c r="PBE3" s="17"/>
      <c r="PBF3" s="17"/>
      <c r="PBG3" s="17"/>
      <c r="PBH3" s="17"/>
      <c r="PBI3" s="17"/>
      <c r="PBJ3" s="17"/>
      <c r="PBK3" s="17"/>
      <c r="PBL3" s="17"/>
      <c r="PBM3" s="17"/>
      <c r="PBN3" s="17"/>
      <c r="PBO3" s="17"/>
      <c r="PBP3" s="17"/>
      <c r="PBQ3" s="17"/>
      <c r="PBR3" s="17"/>
      <c r="PBS3" s="17"/>
      <c r="PBT3" s="17"/>
      <c r="PBU3" s="17"/>
      <c r="PBV3" s="17"/>
      <c r="PBW3" s="17"/>
      <c r="PBX3" s="17"/>
      <c r="PBY3" s="17"/>
      <c r="PBZ3" s="17"/>
      <c r="PCA3" s="17"/>
      <c r="PCB3" s="17"/>
      <c r="PCC3" s="17"/>
      <c r="PCD3" s="17"/>
      <c r="PCE3" s="17"/>
      <c r="PCF3" s="17"/>
      <c r="PCG3" s="17"/>
      <c r="PCH3" s="17"/>
      <c r="PCI3" s="17"/>
      <c r="PCJ3" s="17"/>
      <c r="PCK3" s="17"/>
      <c r="PCL3" s="17"/>
      <c r="PCM3" s="17"/>
      <c r="PCN3" s="17"/>
      <c r="PCO3" s="17"/>
      <c r="PCP3" s="17"/>
      <c r="PCQ3" s="17"/>
      <c r="PCR3" s="17"/>
      <c r="PCS3" s="17"/>
      <c r="PCT3" s="17"/>
      <c r="PCU3" s="17"/>
      <c r="PCV3" s="17"/>
      <c r="PCW3" s="17"/>
      <c r="PCX3" s="17"/>
      <c r="PCY3" s="17"/>
      <c r="PCZ3" s="17"/>
      <c r="PDA3" s="17"/>
      <c r="PDB3" s="17"/>
      <c r="PDC3" s="17"/>
      <c r="PDD3" s="17"/>
      <c r="PDE3" s="17"/>
      <c r="PDF3" s="17"/>
      <c r="PDG3" s="17"/>
      <c r="PDH3" s="17"/>
      <c r="PDI3" s="17"/>
      <c r="PDJ3" s="17"/>
      <c r="PDK3" s="17"/>
      <c r="PDL3" s="17"/>
      <c r="PDM3" s="17"/>
      <c r="PDN3" s="17"/>
      <c r="PDO3" s="17"/>
      <c r="PDP3" s="17"/>
      <c r="PDQ3" s="17"/>
      <c r="PDR3" s="17"/>
      <c r="PDS3" s="17"/>
      <c r="PDT3" s="17"/>
      <c r="PDU3" s="17"/>
      <c r="PDV3" s="17"/>
      <c r="PDW3" s="17"/>
      <c r="PDX3" s="17"/>
      <c r="PDY3" s="17"/>
      <c r="PDZ3" s="17"/>
      <c r="PEA3" s="17"/>
      <c r="PEB3" s="17"/>
      <c r="PEC3" s="17"/>
      <c r="PED3" s="17"/>
      <c r="PEE3" s="17"/>
      <c r="PEF3" s="17"/>
      <c r="PEG3" s="17"/>
      <c r="PEH3" s="17"/>
      <c r="PEI3" s="17"/>
      <c r="PEJ3" s="17"/>
      <c r="PEK3" s="17"/>
      <c r="PEL3" s="17"/>
      <c r="PEM3" s="17"/>
      <c r="PEN3" s="17"/>
      <c r="PEO3" s="17"/>
      <c r="PEP3" s="17"/>
      <c r="PEQ3" s="17"/>
      <c r="PER3" s="17"/>
      <c r="PES3" s="17"/>
      <c r="PET3" s="17"/>
      <c r="PEU3" s="17"/>
      <c r="PEV3" s="17"/>
      <c r="PEW3" s="17"/>
      <c r="PEX3" s="17"/>
      <c r="PEY3" s="17"/>
      <c r="PEZ3" s="17"/>
      <c r="PFA3" s="17"/>
      <c r="PFB3" s="17"/>
      <c r="PFC3" s="17"/>
      <c r="PFD3" s="17"/>
      <c r="PFE3" s="17"/>
      <c r="PFF3" s="17"/>
      <c r="PFG3" s="17"/>
      <c r="PFH3" s="17"/>
      <c r="PFI3" s="17"/>
      <c r="PFJ3" s="17"/>
      <c r="PFK3" s="17"/>
      <c r="PFL3" s="17"/>
      <c r="PFM3" s="17"/>
      <c r="PFN3" s="17"/>
      <c r="PFO3" s="17"/>
      <c r="PFP3" s="17"/>
      <c r="PFQ3" s="17"/>
      <c r="PFR3" s="17"/>
      <c r="PFS3" s="17"/>
      <c r="PFT3" s="17"/>
      <c r="PFU3" s="17"/>
      <c r="PFV3" s="17"/>
      <c r="PFW3" s="17"/>
      <c r="PFX3" s="17"/>
      <c r="PFY3" s="17"/>
      <c r="PFZ3" s="17"/>
      <c r="PGA3" s="17"/>
      <c r="PGB3" s="17"/>
      <c r="PGC3" s="17"/>
      <c r="PGD3" s="17"/>
      <c r="PGE3" s="17"/>
      <c r="PGF3" s="17"/>
      <c r="PGG3" s="17"/>
      <c r="PGH3" s="17"/>
      <c r="PGI3" s="17"/>
      <c r="PGJ3" s="17"/>
      <c r="PGK3" s="17"/>
      <c r="PGL3" s="17"/>
      <c r="PGM3" s="17"/>
      <c r="PGN3" s="17"/>
      <c r="PGO3" s="17"/>
      <c r="PGP3" s="17"/>
      <c r="PGQ3" s="17"/>
      <c r="PGR3" s="17"/>
      <c r="PGS3" s="17"/>
      <c r="PGT3" s="17"/>
      <c r="PGU3" s="17"/>
      <c r="PGV3" s="17"/>
      <c r="PGW3" s="17"/>
      <c r="PGX3" s="17"/>
      <c r="PGY3" s="17"/>
      <c r="PGZ3" s="17"/>
      <c r="PHA3" s="17"/>
      <c r="PHB3" s="17"/>
      <c r="PHC3" s="17"/>
      <c r="PHD3" s="17"/>
      <c r="PHE3" s="17"/>
      <c r="PHF3" s="17"/>
      <c r="PHG3" s="17"/>
      <c r="PHH3" s="17"/>
      <c r="PHI3" s="17"/>
      <c r="PHJ3" s="17"/>
      <c r="PHK3" s="17"/>
      <c r="PHL3" s="17"/>
      <c r="PHM3" s="17"/>
      <c r="PHN3" s="17"/>
      <c r="PHO3" s="17"/>
      <c r="PHP3" s="17"/>
      <c r="PHQ3" s="17"/>
      <c r="PHR3" s="17"/>
      <c r="PHS3" s="17"/>
      <c r="PHT3" s="17"/>
      <c r="PHU3" s="17"/>
      <c r="PHV3" s="17"/>
      <c r="PHW3" s="17"/>
      <c r="PHX3" s="17"/>
      <c r="PHY3" s="17"/>
      <c r="PHZ3" s="17"/>
      <c r="PIA3" s="17"/>
      <c r="PIB3" s="17"/>
      <c r="PIC3" s="17"/>
      <c r="PID3" s="17"/>
      <c r="PIE3" s="17"/>
      <c r="PIF3" s="17"/>
      <c r="PIG3" s="17"/>
      <c r="PIH3" s="17"/>
      <c r="PII3" s="17"/>
      <c r="PIJ3" s="17"/>
      <c r="PIK3" s="17"/>
      <c r="PIL3" s="17"/>
      <c r="PIM3" s="17"/>
      <c r="PIN3" s="17"/>
      <c r="PIO3" s="17"/>
      <c r="PIP3" s="17"/>
      <c r="PIQ3" s="17"/>
      <c r="PIR3" s="17"/>
      <c r="PIS3" s="17"/>
      <c r="PIT3" s="17"/>
      <c r="PIU3" s="17"/>
      <c r="PIV3" s="17"/>
      <c r="PIW3" s="17"/>
      <c r="PIX3" s="17"/>
      <c r="PIY3" s="17"/>
      <c r="PIZ3" s="17"/>
      <c r="PJA3" s="17"/>
      <c r="PJB3" s="17"/>
      <c r="PJC3" s="17"/>
      <c r="PJD3" s="17"/>
      <c r="PJE3" s="17"/>
      <c r="PJF3" s="17"/>
      <c r="PJG3" s="17"/>
      <c r="PJH3" s="17"/>
      <c r="PJI3" s="17"/>
      <c r="PJJ3" s="17"/>
      <c r="PJK3" s="17"/>
      <c r="PJL3" s="17"/>
      <c r="PJM3" s="17"/>
      <c r="PJN3" s="17"/>
      <c r="PJO3" s="17"/>
      <c r="PJP3" s="17"/>
      <c r="PJQ3" s="17"/>
      <c r="PJR3" s="17"/>
      <c r="PJS3" s="17"/>
      <c r="PJT3" s="17"/>
      <c r="PJU3" s="17"/>
      <c r="PJV3" s="17"/>
      <c r="PJW3" s="17"/>
      <c r="PJX3" s="17"/>
      <c r="PJY3" s="17"/>
      <c r="PJZ3" s="17"/>
      <c r="PKA3" s="17"/>
      <c r="PKB3" s="17"/>
      <c r="PKC3" s="17"/>
      <c r="PKD3" s="17"/>
      <c r="PKE3" s="17"/>
      <c r="PKF3" s="17"/>
      <c r="PKG3" s="17"/>
      <c r="PKH3" s="17"/>
      <c r="PKI3" s="17"/>
      <c r="PKJ3" s="17"/>
      <c r="PKK3" s="17"/>
      <c r="PKL3" s="17"/>
      <c r="PKM3" s="17"/>
      <c r="PKN3" s="17"/>
      <c r="PKO3" s="17"/>
      <c r="PKP3" s="17"/>
      <c r="PKQ3" s="17"/>
      <c r="PKR3" s="17"/>
      <c r="PKS3" s="17"/>
      <c r="PKT3" s="17"/>
      <c r="PKU3" s="17"/>
      <c r="PKV3" s="17"/>
      <c r="PKW3" s="17"/>
      <c r="PKX3" s="17"/>
      <c r="PKY3" s="17"/>
      <c r="PKZ3" s="17"/>
      <c r="PLA3" s="17"/>
      <c r="PLB3" s="17"/>
      <c r="PLC3" s="17"/>
      <c r="PLD3" s="17"/>
      <c r="PLE3" s="17"/>
      <c r="PLF3" s="17"/>
      <c r="PLG3" s="17"/>
      <c r="PLH3" s="17"/>
      <c r="PLI3" s="17"/>
      <c r="PLJ3" s="17"/>
      <c r="PLK3" s="17"/>
      <c r="PLL3" s="17"/>
      <c r="PLM3" s="17"/>
      <c r="PLN3" s="17"/>
      <c r="PLO3" s="17"/>
      <c r="PLP3" s="17"/>
      <c r="PLQ3" s="17"/>
      <c r="PLR3" s="17"/>
      <c r="PLS3" s="17"/>
      <c r="PLT3" s="17"/>
      <c r="PLU3" s="17"/>
      <c r="PLV3" s="17"/>
      <c r="PLW3" s="17"/>
      <c r="PLX3" s="17"/>
      <c r="PLY3" s="17"/>
      <c r="PLZ3" s="17"/>
      <c r="PMA3" s="17"/>
      <c r="PMB3" s="17"/>
      <c r="PMC3" s="17"/>
      <c r="PMD3" s="17"/>
      <c r="PME3" s="17"/>
      <c r="PMF3" s="17"/>
      <c r="PMG3" s="17"/>
      <c r="PMH3" s="17"/>
      <c r="PMI3" s="17"/>
      <c r="PMJ3" s="17"/>
      <c r="PMK3" s="17"/>
      <c r="PML3" s="17"/>
      <c r="PMM3" s="17"/>
      <c r="PMN3" s="17"/>
      <c r="PMO3" s="17"/>
      <c r="PMP3" s="17"/>
      <c r="PMQ3" s="17"/>
      <c r="PMR3" s="17"/>
      <c r="PMS3" s="17"/>
      <c r="PMT3" s="17"/>
      <c r="PMU3" s="17"/>
      <c r="PMV3" s="17"/>
      <c r="PMW3" s="17"/>
      <c r="PMX3" s="17"/>
      <c r="PMY3" s="17"/>
      <c r="PMZ3" s="17"/>
      <c r="PNA3" s="17"/>
      <c r="PNB3" s="17"/>
      <c r="PNC3" s="17"/>
      <c r="PND3" s="17"/>
      <c r="PNE3" s="17"/>
      <c r="PNF3" s="17"/>
      <c r="PNG3" s="17"/>
      <c r="PNH3" s="17"/>
      <c r="PNI3" s="17"/>
      <c r="PNJ3" s="17"/>
      <c r="PNK3" s="17"/>
      <c r="PNL3" s="17"/>
      <c r="PNM3" s="17"/>
      <c r="PNN3" s="17"/>
      <c r="PNO3" s="17"/>
      <c r="PNP3" s="17"/>
      <c r="PNQ3" s="17"/>
      <c r="PNR3" s="17"/>
      <c r="PNS3" s="17"/>
      <c r="PNT3" s="17"/>
      <c r="PNU3" s="17"/>
      <c r="PNV3" s="17"/>
      <c r="PNW3" s="17"/>
      <c r="PNX3" s="17"/>
      <c r="PNY3" s="17"/>
      <c r="PNZ3" s="17"/>
      <c r="POA3" s="17"/>
      <c r="POB3" s="17"/>
      <c r="POC3" s="17"/>
      <c r="POD3" s="17"/>
      <c r="POE3" s="17"/>
      <c r="POF3" s="17"/>
      <c r="POG3" s="17"/>
      <c r="POH3" s="17"/>
      <c r="POI3" s="17"/>
      <c r="POJ3" s="17"/>
      <c r="POK3" s="17"/>
      <c r="POL3" s="17"/>
      <c r="POM3" s="17"/>
      <c r="PON3" s="17"/>
      <c r="POO3" s="17"/>
      <c r="POP3" s="17"/>
      <c r="POQ3" s="17"/>
      <c r="POR3" s="17"/>
      <c r="POS3" s="17"/>
      <c r="POT3" s="17"/>
      <c r="POU3" s="17"/>
      <c r="POV3" s="17"/>
      <c r="POW3" s="17"/>
      <c r="POX3" s="17"/>
      <c r="POY3" s="17"/>
      <c r="POZ3" s="17"/>
      <c r="PPA3" s="17"/>
      <c r="PPB3" s="17"/>
      <c r="PPC3" s="17"/>
      <c r="PPD3" s="17"/>
      <c r="PPE3" s="17"/>
      <c r="PPF3" s="17"/>
      <c r="PPG3" s="17"/>
      <c r="PPH3" s="17"/>
      <c r="PPI3" s="17"/>
      <c r="PPJ3" s="17"/>
      <c r="PPK3" s="17"/>
      <c r="PPL3" s="17"/>
      <c r="PPM3" s="17"/>
      <c r="PPN3" s="17"/>
      <c r="PPO3" s="17"/>
      <c r="PPP3" s="17"/>
      <c r="PPQ3" s="17"/>
      <c r="PPR3" s="17"/>
      <c r="PPS3" s="17"/>
      <c r="PPT3" s="17"/>
      <c r="PPU3" s="17"/>
      <c r="PPV3" s="17"/>
      <c r="PPW3" s="17"/>
      <c r="PPX3" s="17"/>
      <c r="PPY3" s="17"/>
      <c r="PPZ3" s="17"/>
      <c r="PQA3" s="17"/>
      <c r="PQB3" s="17"/>
      <c r="PQC3" s="17"/>
      <c r="PQD3" s="17"/>
      <c r="PQE3" s="17"/>
      <c r="PQF3" s="17"/>
      <c r="PQG3" s="17"/>
      <c r="PQH3" s="17"/>
      <c r="PQI3" s="17"/>
      <c r="PQJ3" s="17"/>
      <c r="PQK3" s="17"/>
      <c r="PQL3" s="17"/>
      <c r="PQM3" s="17"/>
      <c r="PQN3" s="17"/>
      <c r="PQO3" s="17"/>
      <c r="PQP3" s="17"/>
      <c r="PQQ3" s="17"/>
      <c r="PQR3" s="17"/>
      <c r="PQS3" s="17"/>
      <c r="PQT3" s="17"/>
      <c r="PQU3" s="17"/>
      <c r="PQV3" s="17"/>
      <c r="PQW3" s="17"/>
      <c r="PQX3" s="17"/>
      <c r="PQY3" s="17"/>
      <c r="PQZ3" s="17"/>
      <c r="PRA3" s="17"/>
      <c r="PRB3" s="17"/>
      <c r="PRC3" s="17"/>
      <c r="PRD3" s="17"/>
      <c r="PRE3" s="17"/>
      <c r="PRF3" s="17"/>
      <c r="PRG3" s="17"/>
      <c r="PRH3" s="17"/>
      <c r="PRI3" s="17"/>
      <c r="PRJ3" s="17"/>
      <c r="PRK3" s="17"/>
      <c r="PRL3" s="17"/>
      <c r="PRM3" s="17"/>
      <c r="PRN3" s="17"/>
      <c r="PRO3" s="17"/>
      <c r="PRP3" s="17"/>
      <c r="PRQ3" s="17"/>
      <c r="PRR3" s="17"/>
      <c r="PRS3" s="17"/>
      <c r="PRT3" s="17"/>
      <c r="PRU3" s="17"/>
      <c r="PRV3" s="17"/>
      <c r="PRW3" s="17"/>
      <c r="PRX3" s="17"/>
      <c r="PRY3" s="17"/>
      <c r="PRZ3" s="17"/>
      <c r="PSA3" s="17"/>
      <c r="PSB3" s="17"/>
      <c r="PSC3" s="17"/>
      <c r="PSD3" s="17"/>
      <c r="PSE3" s="17"/>
      <c r="PSF3" s="17"/>
      <c r="PSG3" s="17"/>
      <c r="PSH3" s="17"/>
      <c r="PSI3" s="17"/>
      <c r="PSJ3" s="17"/>
      <c r="PSK3" s="17"/>
      <c r="PSL3" s="17"/>
      <c r="PSM3" s="17"/>
      <c r="PSN3" s="17"/>
      <c r="PSO3" s="17"/>
      <c r="PSP3" s="17"/>
      <c r="PSQ3" s="17"/>
      <c r="PSR3" s="17"/>
      <c r="PSS3" s="17"/>
      <c r="PST3" s="17"/>
      <c r="PSU3" s="17"/>
      <c r="PSV3" s="17"/>
      <c r="PSW3" s="17"/>
      <c r="PSX3" s="17"/>
      <c r="PSY3" s="17"/>
      <c r="PSZ3" s="17"/>
      <c r="PTA3" s="17"/>
      <c r="PTB3" s="17"/>
      <c r="PTC3" s="17"/>
      <c r="PTD3" s="17"/>
      <c r="PTE3" s="17"/>
      <c r="PTF3" s="17"/>
      <c r="PTG3" s="17"/>
      <c r="PTH3" s="17"/>
      <c r="PTI3" s="17"/>
      <c r="PTJ3" s="17"/>
      <c r="PTK3" s="17"/>
      <c r="PTL3" s="17"/>
      <c r="PTM3" s="17"/>
      <c r="PTN3" s="17"/>
      <c r="PTO3" s="17"/>
      <c r="PTP3" s="17"/>
      <c r="PTQ3" s="17"/>
      <c r="PTR3" s="17"/>
      <c r="PTS3" s="17"/>
      <c r="PTT3" s="17"/>
      <c r="PTU3" s="17"/>
      <c r="PTV3" s="17"/>
      <c r="PTW3" s="17"/>
      <c r="PTX3" s="17"/>
      <c r="PTY3" s="17"/>
      <c r="PTZ3" s="17"/>
      <c r="PUA3" s="17"/>
      <c r="PUB3" s="17"/>
      <c r="PUC3" s="17"/>
      <c r="PUD3" s="17"/>
      <c r="PUE3" s="17"/>
      <c r="PUF3" s="17"/>
      <c r="PUG3" s="17"/>
      <c r="PUH3" s="17"/>
      <c r="PUI3" s="17"/>
      <c r="PUJ3" s="17"/>
      <c r="PUK3" s="17"/>
      <c r="PUL3" s="17"/>
      <c r="PUM3" s="17"/>
      <c r="PUN3" s="17"/>
      <c r="PUO3" s="17"/>
      <c r="PUP3" s="17"/>
      <c r="PUQ3" s="17"/>
      <c r="PUR3" s="17"/>
      <c r="PUS3" s="17"/>
      <c r="PUT3" s="17"/>
      <c r="PUU3" s="17"/>
      <c r="PUV3" s="17"/>
      <c r="PUW3" s="17"/>
      <c r="PUX3" s="17"/>
      <c r="PUY3" s="17"/>
      <c r="PUZ3" s="17"/>
      <c r="PVA3" s="17"/>
      <c r="PVB3" s="17"/>
      <c r="PVC3" s="17"/>
      <c r="PVD3" s="17"/>
      <c r="PVE3" s="17"/>
      <c r="PVF3" s="17"/>
      <c r="PVG3" s="17"/>
      <c r="PVH3" s="17"/>
      <c r="PVI3" s="17"/>
      <c r="PVJ3" s="17"/>
      <c r="PVK3" s="17"/>
      <c r="PVL3" s="17"/>
      <c r="PVM3" s="17"/>
      <c r="PVN3" s="17"/>
      <c r="PVO3" s="17"/>
      <c r="PVP3" s="17"/>
      <c r="PVQ3" s="17"/>
      <c r="PVR3" s="17"/>
      <c r="PVS3" s="17"/>
      <c r="PVT3" s="17"/>
      <c r="PVU3" s="17"/>
      <c r="PVV3" s="17"/>
      <c r="PVW3" s="17"/>
      <c r="PVX3" s="17"/>
      <c r="PVY3" s="17"/>
      <c r="PVZ3" s="17"/>
      <c r="PWA3" s="17"/>
      <c r="PWB3" s="17"/>
      <c r="PWC3" s="17"/>
      <c r="PWD3" s="17"/>
      <c r="PWE3" s="17"/>
      <c r="PWF3" s="17"/>
      <c r="PWG3" s="17"/>
      <c r="PWH3" s="17"/>
      <c r="PWI3" s="17"/>
      <c r="PWJ3" s="17"/>
      <c r="PWK3" s="17"/>
      <c r="PWL3" s="17"/>
      <c r="PWM3" s="17"/>
      <c r="PWN3" s="17"/>
      <c r="PWO3" s="17"/>
      <c r="PWP3" s="17"/>
      <c r="PWQ3" s="17"/>
      <c r="PWR3" s="17"/>
      <c r="PWS3" s="17"/>
      <c r="PWT3" s="17"/>
      <c r="PWU3" s="17"/>
      <c r="PWV3" s="17"/>
      <c r="PWW3" s="17"/>
      <c r="PWX3" s="17"/>
      <c r="PWY3" s="17"/>
      <c r="PWZ3" s="17"/>
      <c r="PXA3" s="17"/>
      <c r="PXB3" s="17"/>
      <c r="PXC3" s="17"/>
      <c r="PXD3" s="17"/>
      <c r="PXE3" s="17"/>
      <c r="PXF3" s="17"/>
      <c r="PXG3" s="17"/>
      <c r="PXH3" s="17"/>
      <c r="PXI3" s="17"/>
      <c r="PXJ3" s="17"/>
      <c r="PXK3" s="17"/>
      <c r="PXL3" s="17"/>
      <c r="PXM3" s="17"/>
      <c r="PXN3" s="17"/>
      <c r="PXO3" s="17"/>
      <c r="PXP3" s="17"/>
      <c r="PXQ3" s="17"/>
      <c r="PXR3" s="17"/>
      <c r="PXS3" s="17"/>
      <c r="PXT3" s="17"/>
      <c r="PXU3" s="17"/>
      <c r="PXV3" s="17"/>
      <c r="PXW3" s="17"/>
      <c r="PXX3" s="17"/>
      <c r="PXY3" s="17"/>
      <c r="PXZ3" s="17"/>
      <c r="PYA3" s="17"/>
      <c r="PYB3" s="17"/>
      <c r="PYC3" s="17"/>
      <c r="PYD3" s="17"/>
      <c r="PYE3" s="17"/>
      <c r="PYF3" s="17"/>
      <c r="PYG3" s="17"/>
      <c r="PYH3" s="17"/>
      <c r="PYI3" s="17"/>
      <c r="PYJ3" s="17"/>
      <c r="PYK3" s="17"/>
      <c r="PYL3" s="17"/>
      <c r="PYM3" s="17"/>
      <c r="PYN3" s="17"/>
      <c r="PYO3" s="17"/>
      <c r="PYP3" s="17"/>
      <c r="PYQ3" s="17"/>
      <c r="PYR3" s="17"/>
      <c r="PYS3" s="17"/>
      <c r="PYT3" s="17"/>
      <c r="PYU3" s="17"/>
      <c r="PYV3" s="17"/>
      <c r="PYW3" s="17"/>
      <c r="PYX3" s="17"/>
      <c r="PYY3" s="17"/>
      <c r="PYZ3" s="17"/>
      <c r="PZA3" s="17"/>
      <c r="PZB3" s="17"/>
      <c r="PZC3" s="17"/>
      <c r="PZD3" s="17"/>
      <c r="PZE3" s="17"/>
      <c r="PZF3" s="17"/>
      <c r="PZG3" s="17"/>
      <c r="PZH3" s="17"/>
      <c r="PZI3" s="17"/>
      <c r="PZJ3" s="17"/>
      <c r="PZK3" s="17"/>
      <c r="PZL3" s="17"/>
      <c r="PZM3" s="17"/>
      <c r="PZN3" s="17"/>
      <c r="PZO3" s="17"/>
      <c r="PZP3" s="17"/>
      <c r="PZQ3" s="17"/>
      <c r="PZR3" s="17"/>
      <c r="PZS3" s="17"/>
      <c r="PZT3" s="17"/>
      <c r="PZU3" s="17"/>
      <c r="PZV3" s="17"/>
      <c r="PZW3" s="17"/>
      <c r="PZX3" s="17"/>
      <c r="PZY3" s="17"/>
      <c r="PZZ3" s="17"/>
      <c r="QAA3" s="17"/>
      <c r="QAB3" s="17"/>
      <c r="QAC3" s="17"/>
      <c r="QAD3" s="17"/>
      <c r="QAE3" s="17"/>
      <c r="QAF3" s="17"/>
      <c r="QAG3" s="17"/>
      <c r="QAH3" s="17"/>
      <c r="QAI3" s="17"/>
      <c r="QAJ3" s="17"/>
      <c r="QAK3" s="17"/>
      <c r="QAL3" s="17"/>
      <c r="QAM3" s="17"/>
      <c r="QAN3" s="17"/>
      <c r="QAO3" s="17"/>
      <c r="QAP3" s="17"/>
      <c r="QAQ3" s="17"/>
      <c r="QAR3" s="17"/>
      <c r="QAS3" s="17"/>
      <c r="QAT3" s="17"/>
      <c r="QAU3" s="17"/>
      <c r="QAV3" s="17"/>
      <c r="QAW3" s="17"/>
      <c r="QAX3" s="17"/>
      <c r="QAY3" s="17"/>
      <c r="QAZ3" s="17"/>
      <c r="QBA3" s="17"/>
      <c r="QBB3" s="17"/>
      <c r="QBC3" s="17"/>
      <c r="QBD3" s="17"/>
      <c r="QBE3" s="17"/>
      <c r="QBF3" s="17"/>
      <c r="QBG3" s="17"/>
      <c r="QBH3" s="17"/>
      <c r="QBI3" s="17"/>
      <c r="QBJ3" s="17"/>
      <c r="QBK3" s="17"/>
      <c r="QBL3" s="17"/>
      <c r="QBM3" s="17"/>
      <c r="QBN3" s="17"/>
      <c r="QBO3" s="17"/>
      <c r="QBP3" s="17"/>
      <c r="QBQ3" s="17"/>
      <c r="QBR3" s="17"/>
      <c r="QBS3" s="17"/>
      <c r="QBT3" s="17"/>
      <c r="QBU3" s="17"/>
      <c r="QBV3" s="17"/>
      <c r="QBW3" s="17"/>
      <c r="QBX3" s="17"/>
      <c r="QBY3" s="17"/>
      <c r="QBZ3" s="17"/>
      <c r="QCA3" s="17"/>
      <c r="QCB3" s="17"/>
      <c r="QCC3" s="17"/>
      <c r="QCD3" s="17"/>
      <c r="QCE3" s="17"/>
      <c r="QCF3" s="17"/>
      <c r="QCG3" s="17"/>
      <c r="QCH3" s="17"/>
      <c r="QCI3" s="17"/>
      <c r="QCJ3" s="17"/>
      <c r="QCK3" s="17"/>
      <c r="QCL3" s="17"/>
      <c r="QCM3" s="17"/>
      <c r="QCN3" s="17"/>
      <c r="QCO3" s="17"/>
      <c r="QCP3" s="17"/>
      <c r="QCQ3" s="17"/>
      <c r="QCR3" s="17"/>
      <c r="QCS3" s="17"/>
      <c r="QCT3" s="17"/>
      <c r="QCU3" s="17"/>
      <c r="QCV3" s="17"/>
      <c r="QCW3" s="17"/>
      <c r="QCX3" s="17"/>
      <c r="QCY3" s="17"/>
      <c r="QCZ3" s="17"/>
      <c r="QDA3" s="17"/>
      <c r="QDB3" s="17"/>
      <c r="QDC3" s="17"/>
      <c r="QDD3" s="17"/>
      <c r="QDE3" s="17"/>
      <c r="QDF3" s="17"/>
      <c r="QDG3" s="17"/>
      <c r="QDH3" s="17"/>
      <c r="QDI3" s="17"/>
      <c r="QDJ3" s="17"/>
      <c r="QDK3" s="17"/>
      <c r="QDL3" s="17"/>
      <c r="QDM3" s="17"/>
      <c r="QDN3" s="17"/>
      <c r="QDO3" s="17"/>
      <c r="QDP3" s="17"/>
      <c r="QDQ3" s="17"/>
      <c r="QDR3" s="17"/>
      <c r="QDS3" s="17"/>
      <c r="QDT3" s="17"/>
      <c r="QDU3" s="17"/>
      <c r="QDV3" s="17"/>
      <c r="QDW3" s="17"/>
      <c r="QDX3" s="17"/>
      <c r="QDY3" s="17"/>
      <c r="QDZ3" s="17"/>
      <c r="QEA3" s="17"/>
      <c r="QEB3" s="17"/>
      <c r="QEC3" s="17"/>
      <c r="QED3" s="17"/>
      <c r="QEE3" s="17"/>
      <c r="QEF3" s="17"/>
      <c r="QEG3" s="17"/>
      <c r="QEH3" s="17"/>
      <c r="QEI3" s="17"/>
      <c r="QEJ3" s="17"/>
      <c r="QEK3" s="17"/>
      <c r="QEL3" s="17"/>
      <c r="QEM3" s="17"/>
      <c r="QEN3" s="17"/>
      <c r="QEO3" s="17"/>
      <c r="QEP3" s="17"/>
      <c r="QEQ3" s="17"/>
      <c r="QER3" s="17"/>
      <c r="QES3" s="17"/>
      <c r="QET3" s="17"/>
      <c r="QEU3" s="17"/>
      <c r="QEV3" s="17"/>
      <c r="QEW3" s="17"/>
      <c r="QEX3" s="17"/>
      <c r="QEY3" s="17"/>
      <c r="QEZ3" s="17"/>
      <c r="QFA3" s="17"/>
      <c r="QFB3" s="17"/>
      <c r="QFC3" s="17"/>
      <c r="QFD3" s="17"/>
      <c r="QFE3" s="17"/>
      <c r="QFF3" s="17"/>
      <c r="QFG3" s="17"/>
      <c r="QFH3" s="17"/>
      <c r="QFI3" s="17"/>
      <c r="QFJ3" s="17"/>
      <c r="QFK3" s="17"/>
      <c r="QFL3" s="17"/>
      <c r="QFM3" s="17"/>
      <c r="QFN3" s="17"/>
      <c r="QFO3" s="17"/>
      <c r="QFP3" s="17"/>
      <c r="QFQ3" s="17"/>
      <c r="QFR3" s="17"/>
      <c r="QFS3" s="17"/>
      <c r="QFT3" s="17"/>
      <c r="QFU3" s="17"/>
      <c r="QFV3" s="17"/>
      <c r="QFW3" s="17"/>
      <c r="QFX3" s="17"/>
      <c r="QFY3" s="17"/>
      <c r="QFZ3" s="17"/>
      <c r="QGA3" s="17"/>
      <c r="QGB3" s="17"/>
      <c r="QGC3" s="17"/>
      <c r="QGD3" s="17"/>
      <c r="QGE3" s="17"/>
      <c r="QGF3" s="17"/>
      <c r="QGG3" s="17"/>
      <c r="QGH3" s="17"/>
      <c r="QGI3" s="17"/>
      <c r="QGJ3" s="17"/>
      <c r="QGK3" s="17"/>
      <c r="QGL3" s="17"/>
      <c r="QGM3" s="17"/>
      <c r="QGN3" s="17"/>
      <c r="QGO3" s="17"/>
      <c r="QGP3" s="17"/>
      <c r="QGQ3" s="17"/>
      <c r="QGR3" s="17"/>
      <c r="QGS3" s="17"/>
      <c r="QGT3" s="17"/>
      <c r="QGU3" s="17"/>
      <c r="QGV3" s="17"/>
      <c r="QGW3" s="17"/>
      <c r="QGX3" s="17"/>
      <c r="QGY3" s="17"/>
      <c r="QGZ3" s="17"/>
      <c r="QHA3" s="17"/>
      <c r="QHB3" s="17"/>
      <c r="QHC3" s="17"/>
      <c r="QHD3" s="17"/>
      <c r="QHE3" s="17"/>
      <c r="QHF3" s="17"/>
      <c r="QHG3" s="17"/>
      <c r="QHH3" s="17"/>
      <c r="QHI3" s="17"/>
      <c r="QHJ3" s="17"/>
      <c r="QHK3" s="17"/>
      <c r="QHL3" s="17"/>
      <c r="QHM3" s="17"/>
      <c r="QHN3" s="17"/>
      <c r="QHO3" s="17"/>
      <c r="QHP3" s="17"/>
      <c r="QHQ3" s="17"/>
      <c r="QHR3" s="17"/>
      <c r="QHS3" s="17"/>
      <c r="QHT3" s="17"/>
      <c r="QHU3" s="17"/>
      <c r="QHV3" s="17"/>
      <c r="QHW3" s="17"/>
      <c r="QHX3" s="17"/>
      <c r="QHY3" s="17"/>
      <c r="QHZ3" s="17"/>
      <c r="QIA3" s="17"/>
      <c r="QIB3" s="17"/>
      <c r="QIC3" s="17"/>
      <c r="QID3" s="17"/>
      <c r="QIE3" s="17"/>
      <c r="QIF3" s="17"/>
      <c r="QIG3" s="17"/>
      <c r="QIH3" s="17"/>
      <c r="QII3" s="17"/>
      <c r="QIJ3" s="17"/>
      <c r="QIK3" s="17"/>
      <c r="QIL3" s="17"/>
      <c r="QIM3" s="17"/>
      <c r="QIN3" s="17"/>
      <c r="QIO3" s="17"/>
      <c r="QIP3" s="17"/>
      <c r="QIQ3" s="17"/>
      <c r="QIR3" s="17"/>
      <c r="QIS3" s="17"/>
      <c r="QIT3" s="17"/>
      <c r="QIU3" s="17"/>
      <c r="QIV3" s="17"/>
      <c r="QIW3" s="17"/>
      <c r="QIX3" s="17"/>
      <c r="QIY3" s="17"/>
      <c r="QIZ3" s="17"/>
      <c r="QJA3" s="17"/>
      <c r="QJB3" s="17"/>
      <c r="QJC3" s="17"/>
      <c r="QJD3" s="17"/>
      <c r="QJE3" s="17"/>
      <c r="QJF3" s="17"/>
      <c r="QJG3" s="17"/>
      <c r="QJH3" s="17"/>
      <c r="QJI3" s="17"/>
      <c r="QJJ3" s="17"/>
      <c r="QJK3" s="17"/>
      <c r="QJL3" s="17"/>
      <c r="QJM3" s="17"/>
      <c r="QJN3" s="17"/>
      <c r="QJO3" s="17"/>
      <c r="QJP3" s="17"/>
      <c r="QJQ3" s="17"/>
      <c r="QJR3" s="17"/>
      <c r="QJS3" s="17"/>
      <c r="QJT3" s="17"/>
      <c r="QJU3" s="17"/>
      <c r="QJV3" s="17"/>
      <c r="QJW3" s="17"/>
      <c r="QJX3" s="17"/>
      <c r="QJY3" s="17"/>
      <c r="QJZ3" s="17"/>
      <c r="QKA3" s="17"/>
      <c r="QKB3" s="17"/>
      <c r="QKC3" s="17"/>
      <c r="QKD3" s="17"/>
      <c r="QKE3" s="17"/>
      <c r="QKF3" s="17"/>
      <c r="QKG3" s="17"/>
      <c r="QKH3" s="17"/>
      <c r="QKI3" s="17"/>
      <c r="QKJ3" s="17"/>
      <c r="QKK3" s="17"/>
      <c r="QKL3" s="17"/>
      <c r="QKM3" s="17"/>
      <c r="QKN3" s="17"/>
      <c r="QKO3" s="17"/>
      <c r="QKP3" s="17"/>
      <c r="QKQ3" s="17"/>
      <c r="QKR3" s="17"/>
      <c r="QKS3" s="17"/>
      <c r="QKT3" s="17"/>
      <c r="QKU3" s="17"/>
      <c r="QKV3" s="17"/>
      <c r="QKW3" s="17"/>
      <c r="QKX3" s="17"/>
      <c r="QKY3" s="17"/>
      <c r="QKZ3" s="17"/>
      <c r="QLA3" s="17"/>
      <c r="QLB3" s="17"/>
      <c r="QLC3" s="17"/>
      <c r="QLD3" s="17"/>
      <c r="QLE3" s="17"/>
      <c r="QLF3" s="17"/>
      <c r="QLG3" s="17"/>
      <c r="QLH3" s="17"/>
      <c r="QLI3" s="17"/>
      <c r="QLJ3" s="17"/>
      <c r="QLK3" s="17"/>
      <c r="QLL3" s="17"/>
      <c r="QLM3" s="17"/>
      <c r="QLN3" s="17"/>
      <c r="QLO3" s="17"/>
      <c r="QLP3" s="17"/>
      <c r="QLQ3" s="17"/>
      <c r="QLR3" s="17"/>
      <c r="QLS3" s="17"/>
      <c r="QLT3" s="17"/>
      <c r="QLU3" s="17"/>
      <c r="QLV3" s="17"/>
      <c r="QLW3" s="17"/>
      <c r="QLX3" s="17"/>
      <c r="QLY3" s="17"/>
      <c r="QLZ3" s="17"/>
      <c r="QMA3" s="17"/>
      <c r="QMB3" s="17"/>
      <c r="QMC3" s="17"/>
      <c r="QMD3" s="17"/>
      <c r="QME3" s="17"/>
      <c r="QMF3" s="17"/>
      <c r="QMG3" s="17"/>
      <c r="QMH3" s="17"/>
      <c r="QMI3" s="17"/>
      <c r="QMJ3" s="17"/>
      <c r="QMK3" s="17"/>
      <c r="QML3" s="17"/>
      <c r="QMM3" s="17"/>
      <c r="QMN3" s="17"/>
      <c r="QMO3" s="17"/>
      <c r="QMP3" s="17"/>
      <c r="QMQ3" s="17"/>
      <c r="QMR3" s="17"/>
      <c r="QMS3" s="17"/>
      <c r="QMT3" s="17"/>
      <c r="QMU3" s="17"/>
      <c r="QMV3" s="17"/>
      <c r="QMW3" s="17"/>
      <c r="QMX3" s="17"/>
      <c r="QMY3" s="17"/>
      <c r="QMZ3" s="17"/>
      <c r="QNA3" s="17"/>
      <c r="QNB3" s="17"/>
      <c r="QNC3" s="17"/>
      <c r="QND3" s="17"/>
      <c r="QNE3" s="17"/>
      <c r="QNF3" s="17"/>
      <c r="QNG3" s="17"/>
      <c r="QNH3" s="17"/>
      <c r="QNI3" s="17"/>
      <c r="QNJ3" s="17"/>
      <c r="QNK3" s="17"/>
      <c r="QNL3" s="17"/>
      <c r="QNM3" s="17"/>
      <c r="QNN3" s="17"/>
      <c r="QNO3" s="17"/>
      <c r="QNP3" s="17"/>
      <c r="QNQ3" s="17"/>
      <c r="QNR3" s="17"/>
      <c r="QNS3" s="17"/>
      <c r="QNT3" s="17"/>
      <c r="QNU3" s="17"/>
      <c r="QNV3" s="17"/>
      <c r="QNW3" s="17"/>
      <c r="QNX3" s="17"/>
      <c r="QNY3" s="17"/>
      <c r="QNZ3" s="17"/>
      <c r="QOA3" s="17"/>
      <c r="QOB3" s="17"/>
      <c r="QOC3" s="17"/>
      <c r="QOD3" s="17"/>
      <c r="QOE3" s="17"/>
      <c r="QOF3" s="17"/>
      <c r="QOG3" s="17"/>
      <c r="QOH3" s="17"/>
      <c r="QOI3" s="17"/>
      <c r="QOJ3" s="17"/>
      <c r="QOK3" s="17"/>
      <c r="QOL3" s="17"/>
      <c r="QOM3" s="17"/>
      <c r="QON3" s="17"/>
      <c r="QOO3" s="17"/>
      <c r="QOP3" s="17"/>
      <c r="QOQ3" s="17"/>
      <c r="QOR3" s="17"/>
      <c r="QOS3" s="17"/>
      <c r="QOT3" s="17"/>
      <c r="QOU3" s="17"/>
      <c r="QOV3" s="17"/>
      <c r="QOW3" s="17"/>
      <c r="QOX3" s="17"/>
      <c r="QOY3" s="17"/>
      <c r="QOZ3" s="17"/>
      <c r="QPA3" s="17"/>
      <c r="QPB3" s="17"/>
      <c r="QPC3" s="17"/>
      <c r="QPD3" s="17"/>
      <c r="QPE3" s="17"/>
      <c r="QPF3" s="17"/>
      <c r="QPG3" s="17"/>
      <c r="QPH3" s="17"/>
      <c r="QPI3" s="17"/>
      <c r="QPJ3" s="17"/>
      <c r="QPK3" s="17"/>
      <c r="QPL3" s="17"/>
      <c r="QPM3" s="17"/>
      <c r="QPN3" s="17"/>
      <c r="QPO3" s="17"/>
      <c r="QPP3" s="17"/>
      <c r="QPQ3" s="17"/>
      <c r="QPR3" s="17"/>
      <c r="QPS3" s="17"/>
      <c r="QPT3" s="17"/>
      <c r="QPU3" s="17"/>
      <c r="QPV3" s="17"/>
      <c r="QPW3" s="17"/>
      <c r="QPX3" s="17"/>
      <c r="QPY3" s="17"/>
      <c r="QPZ3" s="17"/>
      <c r="QQA3" s="17"/>
      <c r="QQB3" s="17"/>
      <c r="QQC3" s="17"/>
      <c r="QQD3" s="17"/>
      <c r="QQE3" s="17"/>
      <c r="QQF3" s="17"/>
      <c r="QQG3" s="17"/>
      <c r="QQH3" s="17"/>
      <c r="QQI3" s="17"/>
      <c r="QQJ3" s="17"/>
      <c r="QQK3" s="17"/>
      <c r="QQL3" s="17"/>
      <c r="QQM3" s="17"/>
      <c r="QQN3" s="17"/>
      <c r="QQO3" s="17"/>
      <c r="QQP3" s="17"/>
      <c r="QQQ3" s="17"/>
      <c r="QQR3" s="17"/>
      <c r="QQS3" s="17"/>
      <c r="QQT3" s="17"/>
      <c r="QQU3" s="17"/>
      <c r="QQV3" s="17"/>
      <c r="QQW3" s="17"/>
      <c r="QQX3" s="17"/>
      <c r="QQY3" s="17"/>
      <c r="QQZ3" s="17"/>
      <c r="QRA3" s="17"/>
      <c r="QRB3" s="17"/>
      <c r="QRC3" s="17"/>
      <c r="QRD3" s="17"/>
      <c r="QRE3" s="17"/>
      <c r="QRF3" s="17"/>
      <c r="QRG3" s="17"/>
      <c r="QRH3" s="17"/>
      <c r="QRI3" s="17"/>
      <c r="QRJ3" s="17"/>
      <c r="QRK3" s="17"/>
      <c r="QRL3" s="17"/>
      <c r="QRM3" s="17"/>
      <c r="QRN3" s="17"/>
      <c r="QRO3" s="17"/>
      <c r="QRP3" s="17"/>
      <c r="QRQ3" s="17"/>
      <c r="QRR3" s="17"/>
      <c r="QRS3" s="17"/>
      <c r="QRT3" s="17"/>
      <c r="QRU3" s="17"/>
      <c r="QRV3" s="17"/>
      <c r="QRW3" s="17"/>
      <c r="QRX3" s="17"/>
      <c r="QRY3" s="17"/>
      <c r="QRZ3" s="17"/>
      <c r="QSA3" s="17"/>
      <c r="QSB3" s="17"/>
      <c r="QSC3" s="17"/>
      <c r="QSD3" s="17"/>
      <c r="QSE3" s="17"/>
      <c r="QSF3" s="17"/>
      <c r="QSG3" s="17"/>
      <c r="QSH3" s="17"/>
      <c r="QSI3" s="17"/>
      <c r="QSJ3" s="17"/>
      <c r="QSK3" s="17"/>
      <c r="QSL3" s="17"/>
      <c r="QSM3" s="17"/>
      <c r="QSN3" s="17"/>
      <c r="QSO3" s="17"/>
      <c r="QSP3" s="17"/>
      <c r="QSQ3" s="17"/>
      <c r="QSR3" s="17"/>
      <c r="QSS3" s="17"/>
      <c r="QST3" s="17"/>
      <c r="QSU3" s="17"/>
      <c r="QSV3" s="17"/>
      <c r="QSW3" s="17"/>
      <c r="QSX3" s="17"/>
      <c r="QSY3" s="17"/>
      <c r="QSZ3" s="17"/>
      <c r="QTA3" s="17"/>
      <c r="QTB3" s="17"/>
      <c r="QTC3" s="17"/>
      <c r="QTD3" s="17"/>
      <c r="QTE3" s="17"/>
      <c r="QTF3" s="17"/>
      <c r="QTG3" s="17"/>
      <c r="QTH3" s="17"/>
      <c r="QTI3" s="17"/>
      <c r="QTJ3" s="17"/>
      <c r="QTK3" s="17"/>
      <c r="QTL3" s="17"/>
      <c r="QTM3" s="17"/>
      <c r="QTN3" s="17"/>
      <c r="QTO3" s="17"/>
      <c r="QTP3" s="17"/>
      <c r="QTQ3" s="17"/>
      <c r="QTR3" s="17"/>
      <c r="QTS3" s="17"/>
      <c r="QTT3" s="17"/>
      <c r="QTU3" s="17"/>
      <c r="QTV3" s="17"/>
      <c r="QTW3" s="17"/>
      <c r="QTX3" s="17"/>
      <c r="QTY3" s="17"/>
      <c r="QTZ3" s="17"/>
      <c r="QUA3" s="17"/>
      <c r="QUB3" s="17"/>
      <c r="QUC3" s="17"/>
      <c r="QUD3" s="17"/>
      <c r="QUE3" s="17"/>
      <c r="QUF3" s="17"/>
      <c r="QUG3" s="17"/>
      <c r="QUH3" s="17"/>
      <c r="QUI3" s="17"/>
      <c r="QUJ3" s="17"/>
      <c r="QUK3" s="17"/>
      <c r="QUL3" s="17"/>
      <c r="QUM3" s="17"/>
      <c r="QUN3" s="17"/>
      <c r="QUO3" s="17"/>
      <c r="QUP3" s="17"/>
      <c r="QUQ3" s="17"/>
      <c r="QUR3" s="17"/>
      <c r="QUS3" s="17"/>
      <c r="QUT3" s="17"/>
      <c r="QUU3" s="17"/>
      <c r="QUV3" s="17"/>
      <c r="QUW3" s="17"/>
      <c r="QUX3" s="17"/>
      <c r="QUY3" s="17"/>
      <c r="QUZ3" s="17"/>
      <c r="QVA3" s="17"/>
      <c r="QVB3" s="17"/>
      <c r="QVC3" s="17"/>
      <c r="QVD3" s="17"/>
      <c r="QVE3" s="17"/>
      <c r="QVF3" s="17"/>
      <c r="QVG3" s="17"/>
      <c r="QVH3" s="17"/>
      <c r="QVI3" s="17"/>
      <c r="QVJ3" s="17"/>
      <c r="QVK3" s="17"/>
      <c r="QVL3" s="17"/>
      <c r="QVM3" s="17"/>
      <c r="QVN3" s="17"/>
      <c r="QVO3" s="17"/>
      <c r="QVP3" s="17"/>
      <c r="QVQ3" s="17"/>
      <c r="QVR3" s="17"/>
      <c r="QVS3" s="17"/>
      <c r="QVT3" s="17"/>
      <c r="QVU3" s="17"/>
      <c r="QVV3" s="17"/>
      <c r="QVW3" s="17"/>
      <c r="QVX3" s="17"/>
      <c r="QVY3" s="17"/>
      <c r="QVZ3" s="17"/>
      <c r="QWA3" s="17"/>
      <c r="QWB3" s="17"/>
      <c r="QWC3" s="17"/>
      <c r="QWD3" s="17"/>
      <c r="QWE3" s="17"/>
      <c r="QWF3" s="17"/>
      <c r="QWG3" s="17"/>
      <c r="QWH3" s="17"/>
      <c r="QWI3" s="17"/>
      <c r="QWJ3" s="17"/>
      <c r="QWK3" s="17"/>
      <c r="QWL3" s="17"/>
      <c r="QWM3" s="17"/>
      <c r="QWN3" s="17"/>
      <c r="QWO3" s="17"/>
      <c r="QWP3" s="17"/>
      <c r="QWQ3" s="17"/>
      <c r="QWR3" s="17"/>
      <c r="QWS3" s="17"/>
      <c r="QWT3" s="17"/>
      <c r="QWU3" s="17"/>
      <c r="QWV3" s="17"/>
      <c r="QWW3" s="17"/>
      <c r="QWX3" s="17"/>
      <c r="QWY3" s="17"/>
      <c r="QWZ3" s="17"/>
      <c r="QXA3" s="17"/>
      <c r="QXB3" s="17"/>
      <c r="QXC3" s="17"/>
      <c r="QXD3" s="17"/>
      <c r="QXE3" s="17"/>
      <c r="QXF3" s="17"/>
      <c r="QXG3" s="17"/>
      <c r="QXH3" s="17"/>
      <c r="QXI3" s="17"/>
      <c r="QXJ3" s="17"/>
      <c r="QXK3" s="17"/>
      <c r="QXL3" s="17"/>
      <c r="QXM3" s="17"/>
      <c r="QXN3" s="17"/>
      <c r="QXO3" s="17"/>
      <c r="QXP3" s="17"/>
      <c r="QXQ3" s="17"/>
      <c r="QXR3" s="17"/>
      <c r="QXS3" s="17"/>
      <c r="QXT3" s="17"/>
      <c r="QXU3" s="17"/>
      <c r="QXV3" s="17"/>
      <c r="QXW3" s="17"/>
      <c r="QXX3" s="17"/>
      <c r="QXY3" s="17"/>
      <c r="QXZ3" s="17"/>
      <c r="QYA3" s="17"/>
      <c r="QYB3" s="17"/>
      <c r="QYC3" s="17"/>
      <c r="QYD3" s="17"/>
      <c r="QYE3" s="17"/>
      <c r="QYF3" s="17"/>
      <c r="QYG3" s="17"/>
      <c r="QYH3" s="17"/>
      <c r="QYI3" s="17"/>
      <c r="QYJ3" s="17"/>
      <c r="QYK3" s="17"/>
      <c r="QYL3" s="17"/>
      <c r="QYM3" s="17"/>
      <c r="QYN3" s="17"/>
      <c r="QYO3" s="17"/>
      <c r="QYP3" s="17"/>
      <c r="QYQ3" s="17"/>
      <c r="QYR3" s="17"/>
      <c r="QYS3" s="17"/>
      <c r="QYT3" s="17"/>
      <c r="QYU3" s="17"/>
      <c r="QYV3" s="17"/>
      <c r="QYW3" s="17"/>
      <c r="QYX3" s="17"/>
      <c r="QYY3" s="17"/>
      <c r="QYZ3" s="17"/>
      <c r="QZA3" s="17"/>
      <c r="QZB3" s="17"/>
      <c r="QZC3" s="17"/>
      <c r="QZD3" s="17"/>
      <c r="QZE3" s="17"/>
      <c r="QZF3" s="17"/>
      <c r="QZG3" s="17"/>
      <c r="QZH3" s="17"/>
      <c r="QZI3" s="17"/>
      <c r="QZJ3" s="17"/>
      <c r="QZK3" s="17"/>
      <c r="QZL3" s="17"/>
      <c r="QZM3" s="17"/>
      <c r="QZN3" s="17"/>
      <c r="QZO3" s="17"/>
      <c r="QZP3" s="17"/>
      <c r="QZQ3" s="17"/>
      <c r="QZR3" s="17"/>
      <c r="QZS3" s="17"/>
      <c r="QZT3" s="17"/>
      <c r="QZU3" s="17"/>
      <c r="QZV3" s="17"/>
      <c r="QZW3" s="17"/>
      <c r="QZX3" s="17"/>
      <c r="QZY3" s="17"/>
      <c r="QZZ3" s="17"/>
      <c r="RAA3" s="17"/>
      <c r="RAB3" s="17"/>
      <c r="RAC3" s="17"/>
      <c r="RAD3" s="17"/>
      <c r="RAE3" s="17"/>
      <c r="RAF3" s="17"/>
      <c r="RAG3" s="17"/>
      <c r="RAH3" s="17"/>
      <c r="RAI3" s="17"/>
      <c r="RAJ3" s="17"/>
      <c r="RAK3" s="17"/>
      <c r="RAL3" s="17"/>
      <c r="RAM3" s="17"/>
      <c r="RAN3" s="17"/>
      <c r="RAO3" s="17"/>
      <c r="RAP3" s="17"/>
      <c r="RAQ3" s="17"/>
      <c r="RAR3" s="17"/>
      <c r="RAS3" s="17"/>
      <c r="RAT3" s="17"/>
      <c r="RAU3" s="17"/>
      <c r="RAV3" s="17"/>
      <c r="RAW3" s="17"/>
      <c r="RAX3" s="17"/>
      <c r="RAY3" s="17"/>
      <c r="RAZ3" s="17"/>
      <c r="RBA3" s="17"/>
      <c r="RBB3" s="17"/>
      <c r="RBC3" s="17"/>
      <c r="RBD3" s="17"/>
      <c r="RBE3" s="17"/>
      <c r="RBF3" s="17"/>
      <c r="RBG3" s="17"/>
      <c r="RBH3" s="17"/>
      <c r="RBI3" s="17"/>
      <c r="RBJ3" s="17"/>
      <c r="RBK3" s="17"/>
      <c r="RBL3" s="17"/>
      <c r="RBM3" s="17"/>
      <c r="RBN3" s="17"/>
      <c r="RBO3" s="17"/>
      <c r="RBP3" s="17"/>
      <c r="RBQ3" s="17"/>
      <c r="RBR3" s="17"/>
      <c r="RBS3" s="17"/>
      <c r="RBT3" s="17"/>
      <c r="RBU3" s="17"/>
      <c r="RBV3" s="17"/>
      <c r="RBW3" s="17"/>
      <c r="RBX3" s="17"/>
      <c r="RBY3" s="17"/>
      <c r="RBZ3" s="17"/>
      <c r="RCA3" s="17"/>
      <c r="RCB3" s="17"/>
      <c r="RCC3" s="17"/>
      <c r="RCD3" s="17"/>
      <c r="RCE3" s="17"/>
      <c r="RCF3" s="17"/>
      <c r="RCG3" s="17"/>
      <c r="RCH3" s="17"/>
      <c r="RCI3" s="17"/>
      <c r="RCJ3" s="17"/>
      <c r="RCK3" s="17"/>
      <c r="RCL3" s="17"/>
      <c r="RCM3" s="17"/>
      <c r="RCN3" s="17"/>
      <c r="RCO3" s="17"/>
      <c r="RCP3" s="17"/>
      <c r="RCQ3" s="17"/>
      <c r="RCR3" s="17"/>
      <c r="RCS3" s="17"/>
      <c r="RCT3" s="17"/>
      <c r="RCU3" s="17"/>
      <c r="RCV3" s="17"/>
      <c r="RCW3" s="17"/>
      <c r="RCX3" s="17"/>
      <c r="RCY3" s="17"/>
      <c r="RCZ3" s="17"/>
      <c r="RDA3" s="17"/>
      <c r="RDB3" s="17"/>
      <c r="RDC3" s="17"/>
      <c r="RDD3" s="17"/>
      <c r="RDE3" s="17"/>
      <c r="RDF3" s="17"/>
      <c r="RDG3" s="17"/>
      <c r="RDH3" s="17"/>
      <c r="RDI3" s="17"/>
      <c r="RDJ3" s="17"/>
      <c r="RDK3" s="17"/>
      <c r="RDL3" s="17"/>
      <c r="RDM3" s="17"/>
      <c r="RDN3" s="17"/>
      <c r="RDO3" s="17"/>
      <c r="RDP3" s="17"/>
      <c r="RDQ3" s="17"/>
      <c r="RDR3" s="17"/>
      <c r="RDS3" s="17"/>
      <c r="RDT3" s="17"/>
      <c r="RDU3" s="17"/>
      <c r="RDV3" s="17"/>
      <c r="RDW3" s="17"/>
      <c r="RDX3" s="17"/>
      <c r="RDY3" s="17"/>
      <c r="RDZ3" s="17"/>
      <c r="REA3" s="17"/>
      <c r="REB3" s="17"/>
      <c r="REC3" s="17"/>
      <c r="RED3" s="17"/>
      <c r="REE3" s="17"/>
      <c r="REF3" s="17"/>
      <c r="REG3" s="17"/>
      <c r="REH3" s="17"/>
      <c r="REI3" s="17"/>
      <c r="REJ3" s="17"/>
      <c r="REK3" s="17"/>
      <c r="REL3" s="17"/>
      <c r="REM3" s="17"/>
      <c r="REN3" s="17"/>
      <c r="REO3" s="17"/>
      <c r="REP3" s="17"/>
      <c r="REQ3" s="17"/>
      <c r="RER3" s="17"/>
      <c r="RES3" s="17"/>
      <c r="RET3" s="17"/>
      <c r="REU3" s="17"/>
      <c r="REV3" s="17"/>
      <c r="REW3" s="17"/>
      <c r="REX3" s="17"/>
      <c r="REY3" s="17"/>
      <c r="REZ3" s="17"/>
      <c r="RFA3" s="17"/>
      <c r="RFB3" s="17"/>
      <c r="RFC3" s="17"/>
      <c r="RFD3" s="17"/>
      <c r="RFE3" s="17"/>
      <c r="RFF3" s="17"/>
      <c r="RFG3" s="17"/>
      <c r="RFH3" s="17"/>
      <c r="RFI3" s="17"/>
      <c r="RFJ3" s="17"/>
      <c r="RFK3" s="17"/>
      <c r="RFL3" s="17"/>
      <c r="RFM3" s="17"/>
      <c r="RFN3" s="17"/>
      <c r="RFO3" s="17"/>
      <c r="RFP3" s="17"/>
      <c r="RFQ3" s="17"/>
      <c r="RFR3" s="17"/>
      <c r="RFS3" s="17"/>
      <c r="RFT3" s="17"/>
      <c r="RFU3" s="17"/>
      <c r="RFV3" s="17"/>
      <c r="RFW3" s="17"/>
      <c r="RFX3" s="17"/>
      <c r="RFY3" s="17"/>
      <c r="RFZ3" s="17"/>
      <c r="RGA3" s="17"/>
      <c r="RGB3" s="17"/>
      <c r="RGC3" s="17"/>
      <c r="RGD3" s="17"/>
      <c r="RGE3" s="17"/>
      <c r="RGF3" s="17"/>
      <c r="RGG3" s="17"/>
      <c r="RGH3" s="17"/>
      <c r="RGI3" s="17"/>
      <c r="RGJ3" s="17"/>
      <c r="RGK3" s="17"/>
      <c r="RGL3" s="17"/>
      <c r="RGM3" s="17"/>
      <c r="RGN3" s="17"/>
      <c r="RGO3" s="17"/>
      <c r="RGP3" s="17"/>
      <c r="RGQ3" s="17"/>
      <c r="RGR3" s="17"/>
      <c r="RGS3" s="17"/>
      <c r="RGT3" s="17"/>
      <c r="RGU3" s="17"/>
      <c r="RGV3" s="17"/>
      <c r="RGW3" s="17"/>
      <c r="RGX3" s="17"/>
      <c r="RGY3" s="17"/>
      <c r="RGZ3" s="17"/>
      <c r="RHA3" s="17"/>
      <c r="RHB3" s="17"/>
      <c r="RHC3" s="17"/>
      <c r="RHD3" s="17"/>
      <c r="RHE3" s="17"/>
      <c r="RHF3" s="17"/>
      <c r="RHG3" s="17"/>
      <c r="RHH3" s="17"/>
      <c r="RHI3" s="17"/>
      <c r="RHJ3" s="17"/>
      <c r="RHK3" s="17"/>
      <c r="RHL3" s="17"/>
      <c r="RHM3" s="17"/>
      <c r="RHN3" s="17"/>
      <c r="RHO3" s="17"/>
      <c r="RHP3" s="17"/>
      <c r="RHQ3" s="17"/>
      <c r="RHR3" s="17"/>
      <c r="RHS3" s="17"/>
      <c r="RHT3" s="17"/>
      <c r="RHU3" s="17"/>
      <c r="RHV3" s="17"/>
      <c r="RHW3" s="17"/>
      <c r="RHX3" s="17"/>
      <c r="RHY3" s="17"/>
      <c r="RHZ3" s="17"/>
      <c r="RIA3" s="17"/>
      <c r="RIB3" s="17"/>
      <c r="RIC3" s="17"/>
      <c r="RID3" s="17"/>
      <c r="RIE3" s="17"/>
      <c r="RIF3" s="17"/>
      <c r="RIG3" s="17"/>
      <c r="RIH3" s="17"/>
      <c r="RII3" s="17"/>
      <c r="RIJ3" s="17"/>
      <c r="RIK3" s="17"/>
      <c r="RIL3" s="17"/>
      <c r="RIM3" s="17"/>
      <c r="RIN3" s="17"/>
      <c r="RIO3" s="17"/>
      <c r="RIP3" s="17"/>
      <c r="RIQ3" s="17"/>
      <c r="RIR3" s="17"/>
      <c r="RIS3" s="17"/>
      <c r="RIT3" s="17"/>
      <c r="RIU3" s="17"/>
      <c r="RIV3" s="17"/>
      <c r="RIW3" s="17"/>
      <c r="RIX3" s="17"/>
      <c r="RIY3" s="17"/>
      <c r="RIZ3" s="17"/>
      <c r="RJA3" s="17"/>
      <c r="RJB3" s="17"/>
      <c r="RJC3" s="17"/>
      <c r="RJD3" s="17"/>
      <c r="RJE3" s="17"/>
      <c r="RJF3" s="17"/>
      <c r="RJG3" s="17"/>
      <c r="RJH3" s="17"/>
      <c r="RJI3" s="17"/>
      <c r="RJJ3" s="17"/>
      <c r="RJK3" s="17"/>
      <c r="RJL3" s="17"/>
      <c r="RJM3" s="17"/>
      <c r="RJN3" s="17"/>
      <c r="RJO3" s="17"/>
      <c r="RJP3" s="17"/>
      <c r="RJQ3" s="17"/>
      <c r="RJR3" s="17"/>
      <c r="RJS3" s="17"/>
      <c r="RJT3" s="17"/>
      <c r="RJU3" s="17"/>
      <c r="RJV3" s="17"/>
      <c r="RJW3" s="17"/>
      <c r="RJX3" s="17"/>
      <c r="RJY3" s="17"/>
      <c r="RJZ3" s="17"/>
      <c r="RKA3" s="17"/>
      <c r="RKB3" s="17"/>
      <c r="RKC3" s="17"/>
      <c r="RKD3" s="17"/>
      <c r="RKE3" s="17"/>
      <c r="RKF3" s="17"/>
      <c r="RKG3" s="17"/>
      <c r="RKH3" s="17"/>
      <c r="RKI3" s="17"/>
      <c r="RKJ3" s="17"/>
      <c r="RKK3" s="17"/>
      <c r="RKL3" s="17"/>
      <c r="RKM3" s="17"/>
      <c r="RKN3" s="17"/>
      <c r="RKO3" s="17"/>
      <c r="RKP3" s="17"/>
      <c r="RKQ3" s="17"/>
      <c r="RKR3" s="17"/>
      <c r="RKS3" s="17"/>
      <c r="RKT3" s="17"/>
      <c r="RKU3" s="17"/>
      <c r="RKV3" s="17"/>
      <c r="RKW3" s="17"/>
      <c r="RKX3" s="17"/>
      <c r="RKY3" s="17"/>
      <c r="RKZ3" s="17"/>
      <c r="RLA3" s="17"/>
      <c r="RLB3" s="17"/>
      <c r="RLC3" s="17"/>
      <c r="RLD3" s="17"/>
      <c r="RLE3" s="17"/>
      <c r="RLF3" s="17"/>
      <c r="RLG3" s="17"/>
      <c r="RLH3" s="17"/>
      <c r="RLI3" s="17"/>
      <c r="RLJ3" s="17"/>
      <c r="RLK3" s="17"/>
      <c r="RLL3" s="17"/>
      <c r="RLM3" s="17"/>
      <c r="RLN3" s="17"/>
      <c r="RLO3" s="17"/>
      <c r="RLP3" s="17"/>
      <c r="RLQ3" s="17"/>
      <c r="RLR3" s="17"/>
      <c r="RLS3" s="17"/>
      <c r="RLT3" s="17"/>
      <c r="RLU3" s="17"/>
      <c r="RLV3" s="17"/>
      <c r="RLW3" s="17"/>
      <c r="RLX3" s="17"/>
      <c r="RLY3" s="17"/>
      <c r="RLZ3" s="17"/>
      <c r="RMA3" s="17"/>
      <c r="RMB3" s="17"/>
      <c r="RMC3" s="17"/>
      <c r="RMD3" s="17"/>
      <c r="RME3" s="17"/>
      <c r="RMF3" s="17"/>
      <c r="RMG3" s="17"/>
      <c r="RMH3" s="17"/>
      <c r="RMI3" s="17"/>
      <c r="RMJ3" s="17"/>
      <c r="RMK3" s="17"/>
      <c r="RML3" s="17"/>
      <c r="RMM3" s="17"/>
      <c r="RMN3" s="17"/>
      <c r="RMO3" s="17"/>
      <c r="RMP3" s="17"/>
      <c r="RMQ3" s="17"/>
      <c r="RMR3" s="17"/>
      <c r="RMS3" s="17"/>
      <c r="RMT3" s="17"/>
      <c r="RMU3" s="17"/>
      <c r="RMV3" s="17"/>
      <c r="RMW3" s="17"/>
      <c r="RMX3" s="17"/>
      <c r="RMY3" s="17"/>
      <c r="RMZ3" s="17"/>
      <c r="RNA3" s="17"/>
      <c r="RNB3" s="17"/>
      <c r="RNC3" s="17"/>
      <c r="RND3" s="17"/>
      <c r="RNE3" s="17"/>
      <c r="RNF3" s="17"/>
      <c r="RNG3" s="17"/>
      <c r="RNH3" s="17"/>
      <c r="RNI3" s="17"/>
      <c r="RNJ3" s="17"/>
      <c r="RNK3" s="17"/>
      <c r="RNL3" s="17"/>
      <c r="RNM3" s="17"/>
      <c r="RNN3" s="17"/>
      <c r="RNO3" s="17"/>
      <c r="RNP3" s="17"/>
      <c r="RNQ3" s="17"/>
      <c r="RNR3" s="17"/>
      <c r="RNS3" s="17"/>
      <c r="RNT3" s="17"/>
      <c r="RNU3" s="17"/>
      <c r="RNV3" s="17"/>
      <c r="RNW3" s="17"/>
      <c r="RNX3" s="17"/>
      <c r="RNY3" s="17"/>
      <c r="RNZ3" s="17"/>
      <c r="ROA3" s="17"/>
      <c r="ROB3" s="17"/>
      <c r="ROC3" s="17"/>
      <c r="ROD3" s="17"/>
      <c r="ROE3" s="17"/>
      <c r="ROF3" s="17"/>
      <c r="ROG3" s="17"/>
      <c r="ROH3" s="17"/>
      <c r="ROI3" s="17"/>
      <c r="ROJ3" s="17"/>
      <c r="ROK3" s="17"/>
      <c r="ROL3" s="17"/>
      <c r="ROM3" s="17"/>
      <c r="RON3" s="17"/>
      <c r="ROO3" s="17"/>
      <c r="ROP3" s="17"/>
      <c r="ROQ3" s="17"/>
      <c r="ROR3" s="17"/>
      <c r="ROS3" s="17"/>
      <c r="ROT3" s="17"/>
      <c r="ROU3" s="17"/>
      <c r="ROV3" s="17"/>
      <c r="ROW3" s="17"/>
      <c r="ROX3" s="17"/>
      <c r="ROY3" s="17"/>
      <c r="ROZ3" s="17"/>
      <c r="RPA3" s="17"/>
      <c r="RPB3" s="17"/>
      <c r="RPC3" s="17"/>
      <c r="RPD3" s="17"/>
      <c r="RPE3" s="17"/>
      <c r="RPF3" s="17"/>
      <c r="RPG3" s="17"/>
      <c r="RPH3" s="17"/>
      <c r="RPI3" s="17"/>
      <c r="RPJ3" s="17"/>
      <c r="RPK3" s="17"/>
      <c r="RPL3" s="17"/>
      <c r="RPM3" s="17"/>
      <c r="RPN3" s="17"/>
      <c r="RPO3" s="17"/>
      <c r="RPP3" s="17"/>
      <c r="RPQ3" s="17"/>
      <c r="RPR3" s="17"/>
      <c r="RPS3" s="17"/>
      <c r="RPT3" s="17"/>
      <c r="RPU3" s="17"/>
      <c r="RPV3" s="17"/>
      <c r="RPW3" s="17"/>
      <c r="RPX3" s="17"/>
      <c r="RPY3" s="17"/>
      <c r="RPZ3" s="17"/>
      <c r="RQA3" s="17"/>
      <c r="RQB3" s="17"/>
      <c r="RQC3" s="17"/>
      <c r="RQD3" s="17"/>
      <c r="RQE3" s="17"/>
      <c r="RQF3" s="17"/>
      <c r="RQG3" s="17"/>
      <c r="RQH3" s="17"/>
      <c r="RQI3" s="17"/>
      <c r="RQJ3" s="17"/>
      <c r="RQK3" s="17"/>
      <c r="RQL3" s="17"/>
      <c r="RQM3" s="17"/>
      <c r="RQN3" s="17"/>
      <c r="RQO3" s="17"/>
      <c r="RQP3" s="17"/>
      <c r="RQQ3" s="17"/>
      <c r="RQR3" s="17"/>
      <c r="RQS3" s="17"/>
      <c r="RQT3" s="17"/>
      <c r="RQU3" s="17"/>
      <c r="RQV3" s="17"/>
      <c r="RQW3" s="17"/>
      <c r="RQX3" s="17"/>
      <c r="RQY3" s="17"/>
      <c r="RQZ3" s="17"/>
      <c r="RRA3" s="17"/>
      <c r="RRB3" s="17"/>
      <c r="RRC3" s="17"/>
      <c r="RRD3" s="17"/>
      <c r="RRE3" s="17"/>
      <c r="RRF3" s="17"/>
      <c r="RRG3" s="17"/>
      <c r="RRH3" s="17"/>
      <c r="RRI3" s="17"/>
      <c r="RRJ3" s="17"/>
      <c r="RRK3" s="17"/>
      <c r="RRL3" s="17"/>
      <c r="RRM3" s="17"/>
      <c r="RRN3" s="17"/>
      <c r="RRO3" s="17"/>
      <c r="RRP3" s="17"/>
      <c r="RRQ3" s="17"/>
      <c r="RRR3" s="17"/>
      <c r="RRS3" s="17"/>
      <c r="RRT3" s="17"/>
      <c r="RRU3" s="17"/>
      <c r="RRV3" s="17"/>
      <c r="RRW3" s="17"/>
      <c r="RRX3" s="17"/>
      <c r="RRY3" s="17"/>
      <c r="RRZ3" s="17"/>
      <c r="RSA3" s="17"/>
      <c r="RSB3" s="17"/>
      <c r="RSC3" s="17"/>
      <c r="RSD3" s="17"/>
      <c r="RSE3" s="17"/>
      <c r="RSF3" s="17"/>
      <c r="RSG3" s="17"/>
      <c r="RSH3" s="17"/>
      <c r="RSI3" s="17"/>
      <c r="RSJ3" s="17"/>
      <c r="RSK3" s="17"/>
      <c r="RSL3" s="17"/>
      <c r="RSM3" s="17"/>
      <c r="RSN3" s="17"/>
      <c r="RSO3" s="17"/>
      <c r="RSP3" s="17"/>
      <c r="RSQ3" s="17"/>
      <c r="RSR3" s="17"/>
      <c r="RSS3" s="17"/>
      <c r="RST3" s="17"/>
      <c r="RSU3" s="17"/>
      <c r="RSV3" s="17"/>
      <c r="RSW3" s="17"/>
      <c r="RSX3" s="17"/>
      <c r="RSY3" s="17"/>
      <c r="RSZ3" s="17"/>
      <c r="RTA3" s="17"/>
      <c r="RTB3" s="17"/>
      <c r="RTC3" s="17"/>
      <c r="RTD3" s="17"/>
      <c r="RTE3" s="17"/>
      <c r="RTF3" s="17"/>
      <c r="RTG3" s="17"/>
      <c r="RTH3" s="17"/>
      <c r="RTI3" s="17"/>
      <c r="RTJ3" s="17"/>
      <c r="RTK3" s="17"/>
      <c r="RTL3" s="17"/>
      <c r="RTM3" s="17"/>
      <c r="RTN3" s="17"/>
      <c r="RTO3" s="17"/>
      <c r="RTP3" s="17"/>
      <c r="RTQ3" s="17"/>
      <c r="RTR3" s="17"/>
      <c r="RTS3" s="17"/>
      <c r="RTT3" s="17"/>
      <c r="RTU3" s="17"/>
      <c r="RTV3" s="17"/>
      <c r="RTW3" s="17"/>
      <c r="RTX3" s="17"/>
      <c r="RTY3" s="17"/>
      <c r="RTZ3" s="17"/>
      <c r="RUA3" s="17"/>
      <c r="RUB3" s="17"/>
      <c r="RUC3" s="17"/>
      <c r="RUD3" s="17"/>
      <c r="RUE3" s="17"/>
      <c r="RUF3" s="17"/>
      <c r="RUG3" s="17"/>
      <c r="RUH3" s="17"/>
      <c r="RUI3" s="17"/>
      <c r="RUJ3" s="17"/>
      <c r="RUK3" s="17"/>
      <c r="RUL3" s="17"/>
      <c r="RUM3" s="17"/>
      <c r="RUN3" s="17"/>
      <c r="RUO3" s="17"/>
      <c r="RUP3" s="17"/>
      <c r="RUQ3" s="17"/>
      <c r="RUR3" s="17"/>
      <c r="RUS3" s="17"/>
      <c r="RUT3" s="17"/>
      <c r="RUU3" s="17"/>
      <c r="RUV3" s="17"/>
      <c r="RUW3" s="17"/>
      <c r="RUX3" s="17"/>
      <c r="RUY3" s="17"/>
      <c r="RUZ3" s="17"/>
      <c r="RVA3" s="17"/>
      <c r="RVB3" s="17"/>
      <c r="RVC3" s="17"/>
      <c r="RVD3" s="17"/>
      <c r="RVE3" s="17"/>
      <c r="RVF3" s="17"/>
      <c r="RVG3" s="17"/>
      <c r="RVH3" s="17"/>
      <c r="RVI3" s="17"/>
      <c r="RVJ3" s="17"/>
      <c r="RVK3" s="17"/>
      <c r="RVL3" s="17"/>
      <c r="RVM3" s="17"/>
      <c r="RVN3" s="17"/>
      <c r="RVO3" s="17"/>
      <c r="RVP3" s="17"/>
      <c r="RVQ3" s="17"/>
      <c r="RVR3" s="17"/>
      <c r="RVS3" s="17"/>
      <c r="RVT3" s="17"/>
      <c r="RVU3" s="17"/>
      <c r="RVV3" s="17"/>
      <c r="RVW3" s="17"/>
      <c r="RVX3" s="17"/>
      <c r="RVY3" s="17"/>
      <c r="RVZ3" s="17"/>
      <c r="RWA3" s="17"/>
      <c r="RWB3" s="17"/>
      <c r="RWC3" s="17"/>
      <c r="RWD3" s="17"/>
      <c r="RWE3" s="17"/>
      <c r="RWF3" s="17"/>
      <c r="RWG3" s="17"/>
      <c r="RWH3" s="17"/>
      <c r="RWI3" s="17"/>
      <c r="RWJ3" s="17"/>
      <c r="RWK3" s="17"/>
      <c r="RWL3" s="17"/>
      <c r="RWM3" s="17"/>
      <c r="RWN3" s="17"/>
      <c r="RWO3" s="17"/>
      <c r="RWP3" s="17"/>
      <c r="RWQ3" s="17"/>
      <c r="RWR3" s="17"/>
      <c r="RWS3" s="17"/>
      <c r="RWT3" s="17"/>
      <c r="RWU3" s="17"/>
      <c r="RWV3" s="17"/>
      <c r="RWW3" s="17"/>
      <c r="RWX3" s="17"/>
      <c r="RWY3" s="17"/>
      <c r="RWZ3" s="17"/>
      <c r="RXA3" s="17"/>
      <c r="RXB3" s="17"/>
      <c r="RXC3" s="17"/>
      <c r="RXD3" s="17"/>
      <c r="RXE3" s="17"/>
      <c r="RXF3" s="17"/>
      <c r="RXG3" s="17"/>
      <c r="RXH3" s="17"/>
      <c r="RXI3" s="17"/>
      <c r="RXJ3" s="17"/>
      <c r="RXK3" s="17"/>
      <c r="RXL3" s="17"/>
      <c r="RXM3" s="17"/>
      <c r="RXN3" s="17"/>
      <c r="RXO3" s="17"/>
      <c r="RXP3" s="17"/>
      <c r="RXQ3" s="17"/>
      <c r="RXR3" s="17"/>
      <c r="RXS3" s="17"/>
      <c r="RXT3" s="17"/>
      <c r="RXU3" s="17"/>
      <c r="RXV3" s="17"/>
      <c r="RXW3" s="17"/>
      <c r="RXX3" s="17"/>
      <c r="RXY3" s="17"/>
      <c r="RXZ3" s="17"/>
      <c r="RYA3" s="17"/>
      <c r="RYB3" s="17"/>
      <c r="RYC3" s="17"/>
      <c r="RYD3" s="17"/>
      <c r="RYE3" s="17"/>
      <c r="RYF3" s="17"/>
      <c r="RYG3" s="17"/>
      <c r="RYH3" s="17"/>
      <c r="RYI3" s="17"/>
      <c r="RYJ3" s="17"/>
      <c r="RYK3" s="17"/>
      <c r="RYL3" s="17"/>
      <c r="RYM3" s="17"/>
      <c r="RYN3" s="17"/>
      <c r="RYO3" s="17"/>
      <c r="RYP3" s="17"/>
      <c r="RYQ3" s="17"/>
      <c r="RYR3" s="17"/>
      <c r="RYS3" s="17"/>
      <c r="RYT3" s="17"/>
      <c r="RYU3" s="17"/>
      <c r="RYV3" s="17"/>
      <c r="RYW3" s="17"/>
      <c r="RYX3" s="17"/>
      <c r="RYY3" s="17"/>
      <c r="RYZ3" s="17"/>
      <c r="RZA3" s="17"/>
      <c r="RZB3" s="17"/>
      <c r="RZC3" s="17"/>
      <c r="RZD3" s="17"/>
      <c r="RZE3" s="17"/>
      <c r="RZF3" s="17"/>
      <c r="RZG3" s="17"/>
      <c r="RZH3" s="17"/>
      <c r="RZI3" s="17"/>
      <c r="RZJ3" s="17"/>
      <c r="RZK3" s="17"/>
      <c r="RZL3" s="17"/>
      <c r="RZM3" s="17"/>
      <c r="RZN3" s="17"/>
      <c r="RZO3" s="17"/>
      <c r="RZP3" s="17"/>
      <c r="RZQ3" s="17"/>
      <c r="RZR3" s="17"/>
      <c r="RZS3" s="17"/>
      <c r="RZT3" s="17"/>
      <c r="RZU3" s="17"/>
      <c r="RZV3" s="17"/>
      <c r="RZW3" s="17"/>
      <c r="RZX3" s="17"/>
      <c r="RZY3" s="17"/>
      <c r="RZZ3" s="17"/>
      <c r="SAA3" s="17"/>
      <c r="SAB3" s="17"/>
      <c r="SAC3" s="17"/>
      <c r="SAD3" s="17"/>
      <c r="SAE3" s="17"/>
      <c r="SAF3" s="17"/>
      <c r="SAG3" s="17"/>
      <c r="SAH3" s="17"/>
      <c r="SAI3" s="17"/>
      <c r="SAJ3" s="17"/>
      <c r="SAK3" s="17"/>
      <c r="SAL3" s="17"/>
      <c r="SAM3" s="17"/>
      <c r="SAN3" s="17"/>
      <c r="SAO3" s="17"/>
      <c r="SAP3" s="17"/>
      <c r="SAQ3" s="17"/>
      <c r="SAR3" s="17"/>
      <c r="SAS3" s="17"/>
      <c r="SAT3" s="17"/>
      <c r="SAU3" s="17"/>
      <c r="SAV3" s="17"/>
      <c r="SAW3" s="17"/>
      <c r="SAX3" s="17"/>
      <c r="SAY3" s="17"/>
      <c r="SAZ3" s="17"/>
      <c r="SBA3" s="17"/>
      <c r="SBB3" s="17"/>
      <c r="SBC3" s="17"/>
      <c r="SBD3" s="17"/>
      <c r="SBE3" s="17"/>
      <c r="SBF3" s="17"/>
      <c r="SBG3" s="17"/>
      <c r="SBH3" s="17"/>
      <c r="SBI3" s="17"/>
      <c r="SBJ3" s="17"/>
      <c r="SBK3" s="17"/>
      <c r="SBL3" s="17"/>
      <c r="SBM3" s="17"/>
      <c r="SBN3" s="17"/>
      <c r="SBO3" s="17"/>
      <c r="SBP3" s="17"/>
      <c r="SBQ3" s="17"/>
      <c r="SBR3" s="17"/>
      <c r="SBS3" s="17"/>
      <c r="SBT3" s="17"/>
      <c r="SBU3" s="17"/>
      <c r="SBV3" s="17"/>
      <c r="SBW3" s="17"/>
      <c r="SBX3" s="17"/>
      <c r="SBY3" s="17"/>
      <c r="SBZ3" s="17"/>
      <c r="SCA3" s="17"/>
      <c r="SCB3" s="17"/>
      <c r="SCC3" s="17"/>
      <c r="SCD3" s="17"/>
      <c r="SCE3" s="17"/>
      <c r="SCF3" s="17"/>
      <c r="SCG3" s="17"/>
      <c r="SCH3" s="17"/>
      <c r="SCI3" s="17"/>
      <c r="SCJ3" s="17"/>
      <c r="SCK3" s="17"/>
      <c r="SCL3" s="17"/>
      <c r="SCM3" s="17"/>
      <c r="SCN3" s="17"/>
      <c r="SCO3" s="17"/>
      <c r="SCP3" s="17"/>
      <c r="SCQ3" s="17"/>
      <c r="SCR3" s="17"/>
      <c r="SCS3" s="17"/>
      <c r="SCT3" s="17"/>
      <c r="SCU3" s="17"/>
      <c r="SCV3" s="17"/>
      <c r="SCW3" s="17"/>
      <c r="SCX3" s="17"/>
      <c r="SCY3" s="17"/>
      <c r="SCZ3" s="17"/>
      <c r="SDA3" s="17"/>
      <c r="SDB3" s="17"/>
      <c r="SDC3" s="17"/>
      <c r="SDD3" s="17"/>
      <c r="SDE3" s="17"/>
      <c r="SDF3" s="17"/>
      <c r="SDG3" s="17"/>
      <c r="SDH3" s="17"/>
      <c r="SDI3" s="17"/>
      <c r="SDJ3" s="17"/>
      <c r="SDK3" s="17"/>
      <c r="SDL3" s="17"/>
      <c r="SDM3" s="17"/>
      <c r="SDN3" s="17"/>
      <c r="SDO3" s="17"/>
      <c r="SDP3" s="17"/>
      <c r="SDQ3" s="17"/>
      <c r="SDR3" s="17"/>
      <c r="SDS3" s="17"/>
      <c r="SDT3" s="17"/>
      <c r="SDU3" s="17"/>
      <c r="SDV3" s="17"/>
      <c r="SDW3" s="17"/>
      <c r="SDX3" s="17"/>
      <c r="SDY3" s="17"/>
      <c r="SDZ3" s="17"/>
      <c r="SEA3" s="17"/>
      <c r="SEB3" s="17"/>
      <c r="SEC3" s="17"/>
      <c r="SED3" s="17"/>
      <c r="SEE3" s="17"/>
      <c r="SEF3" s="17"/>
      <c r="SEG3" s="17"/>
      <c r="SEH3" s="17"/>
      <c r="SEI3" s="17"/>
      <c r="SEJ3" s="17"/>
      <c r="SEK3" s="17"/>
      <c r="SEL3" s="17"/>
      <c r="SEM3" s="17"/>
      <c r="SEN3" s="17"/>
      <c r="SEO3" s="17"/>
      <c r="SEP3" s="17"/>
      <c r="SEQ3" s="17"/>
      <c r="SER3" s="17"/>
      <c r="SES3" s="17"/>
      <c r="SET3" s="17"/>
      <c r="SEU3" s="17"/>
      <c r="SEV3" s="17"/>
      <c r="SEW3" s="17"/>
      <c r="SEX3" s="17"/>
      <c r="SEY3" s="17"/>
      <c r="SEZ3" s="17"/>
      <c r="SFA3" s="17"/>
      <c r="SFB3" s="17"/>
      <c r="SFC3" s="17"/>
      <c r="SFD3" s="17"/>
      <c r="SFE3" s="17"/>
      <c r="SFF3" s="17"/>
      <c r="SFG3" s="17"/>
      <c r="SFH3" s="17"/>
      <c r="SFI3" s="17"/>
      <c r="SFJ3" s="17"/>
      <c r="SFK3" s="17"/>
      <c r="SFL3" s="17"/>
      <c r="SFM3" s="17"/>
      <c r="SFN3" s="17"/>
      <c r="SFO3" s="17"/>
      <c r="SFP3" s="17"/>
      <c r="SFQ3" s="17"/>
      <c r="SFR3" s="17"/>
      <c r="SFS3" s="17"/>
      <c r="SFT3" s="17"/>
      <c r="SFU3" s="17"/>
      <c r="SFV3" s="17"/>
      <c r="SFW3" s="17"/>
      <c r="SFX3" s="17"/>
      <c r="SFY3" s="17"/>
      <c r="SFZ3" s="17"/>
      <c r="SGA3" s="17"/>
      <c r="SGB3" s="17"/>
      <c r="SGC3" s="17"/>
      <c r="SGD3" s="17"/>
      <c r="SGE3" s="17"/>
      <c r="SGF3" s="17"/>
      <c r="SGG3" s="17"/>
      <c r="SGH3" s="17"/>
      <c r="SGI3" s="17"/>
      <c r="SGJ3" s="17"/>
      <c r="SGK3" s="17"/>
      <c r="SGL3" s="17"/>
      <c r="SGM3" s="17"/>
      <c r="SGN3" s="17"/>
      <c r="SGO3" s="17"/>
      <c r="SGP3" s="17"/>
      <c r="SGQ3" s="17"/>
      <c r="SGR3" s="17"/>
      <c r="SGS3" s="17"/>
      <c r="SGT3" s="17"/>
      <c r="SGU3" s="17"/>
      <c r="SGV3" s="17"/>
      <c r="SGW3" s="17"/>
      <c r="SGX3" s="17"/>
      <c r="SGY3" s="17"/>
      <c r="SGZ3" s="17"/>
      <c r="SHA3" s="17"/>
      <c r="SHB3" s="17"/>
      <c r="SHC3" s="17"/>
      <c r="SHD3" s="17"/>
      <c r="SHE3" s="17"/>
      <c r="SHF3" s="17"/>
      <c r="SHG3" s="17"/>
      <c r="SHH3" s="17"/>
      <c r="SHI3" s="17"/>
      <c r="SHJ3" s="17"/>
      <c r="SHK3" s="17"/>
      <c r="SHL3" s="17"/>
      <c r="SHM3" s="17"/>
      <c r="SHN3" s="17"/>
      <c r="SHO3" s="17"/>
      <c r="SHP3" s="17"/>
      <c r="SHQ3" s="17"/>
      <c r="SHR3" s="17"/>
      <c r="SHS3" s="17"/>
      <c r="SHT3" s="17"/>
      <c r="SHU3" s="17"/>
      <c r="SHV3" s="17"/>
      <c r="SHW3" s="17"/>
      <c r="SHX3" s="17"/>
      <c r="SHY3" s="17"/>
      <c r="SHZ3" s="17"/>
      <c r="SIA3" s="17"/>
      <c r="SIB3" s="17"/>
      <c r="SIC3" s="17"/>
      <c r="SID3" s="17"/>
      <c r="SIE3" s="17"/>
      <c r="SIF3" s="17"/>
      <c r="SIG3" s="17"/>
      <c r="SIH3" s="17"/>
      <c r="SII3" s="17"/>
      <c r="SIJ3" s="17"/>
      <c r="SIK3" s="17"/>
      <c r="SIL3" s="17"/>
      <c r="SIM3" s="17"/>
      <c r="SIN3" s="17"/>
      <c r="SIO3" s="17"/>
      <c r="SIP3" s="17"/>
      <c r="SIQ3" s="17"/>
      <c r="SIR3" s="17"/>
      <c r="SIS3" s="17"/>
      <c r="SIT3" s="17"/>
      <c r="SIU3" s="17"/>
      <c r="SIV3" s="17"/>
      <c r="SIW3" s="17"/>
      <c r="SIX3" s="17"/>
      <c r="SIY3" s="17"/>
      <c r="SIZ3" s="17"/>
      <c r="SJA3" s="17"/>
      <c r="SJB3" s="17"/>
      <c r="SJC3" s="17"/>
      <c r="SJD3" s="17"/>
      <c r="SJE3" s="17"/>
      <c r="SJF3" s="17"/>
      <c r="SJG3" s="17"/>
      <c r="SJH3" s="17"/>
      <c r="SJI3" s="17"/>
      <c r="SJJ3" s="17"/>
      <c r="SJK3" s="17"/>
      <c r="SJL3" s="17"/>
      <c r="SJM3" s="17"/>
      <c r="SJN3" s="17"/>
      <c r="SJO3" s="17"/>
      <c r="SJP3" s="17"/>
      <c r="SJQ3" s="17"/>
      <c r="SJR3" s="17"/>
      <c r="SJS3" s="17"/>
      <c r="SJT3" s="17"/>
      <c r="SJU3" s="17"/>
      <c r="SJV3" s="17"/>
      <c r="SJW3" s="17"/>
      <c r="SJX3" s="17"/>
      <c r="SJY3" s="17"/>
      <c r="SJZ3" s="17"/>
      <c r="SKA3" s="17"/>
      <c r="SKB3" s="17"/>
      <c r="SKC3" s="17"/>
      <c r="SKD3" s="17"/>
      <c r="SKE3" s="17"/>
      <c r="SKF3" s="17"/>
      <c r="SKG3" s="17"/>
      <c r="SKH3" s="17"/>
      <c r="SKI3" s="17"/>
      <c r="SKJ3" s="17"/>
      <c r="SKK3" s="17"/>
      <c r="SKL3" s="17"/>
      <c r="SKM3" s="17"/>
      <c r="SKN3" s="17"/>
      <c r="SKO3" s="17"/>
      <c r="SKP3" s="17"/>
      <c r="SKQ3" s="17"/>
      <c r="SKR3" s="17"/>
      <c r="SKS3" s="17"/>
      <c r="SKT3" s="17"/>
      <c r="SKU3" s="17"/>
      <c r="SKV3" s="17"/>
      <c r="SKW3" s="17"/>
      <c r="SKX3" s="17"/>
      <c r="SKY3" s="17"/>
      <c r="SKZ3" s="17"/>
      <c r="SLA3" s="17"/>
      <c r="SLB3" s="17"/>
      <c r="SLC3" s="17"/>
      <c r="SLD3" s="17"/>
      <c r="SLE3" s="17"/>
      <c r="SLF3" s="17"/>
      <c r="SLG3" s="17"/>
      <c r="SLH3" s="17"/>
      <c r="SLI3" s="17"/>
      <c r="SLJ3" s="17"/>
      <c r="SLK3" s="17"/>
      <c r="SLL3" s="17"/>
      <c r="SLM3" s="17"/>
      <c r="SLN3" s="17"/>
      <c r="SLO3" s="17"/>
      <c r="SLP3" s="17"/>
      <c r="SLQ3" s="17"/>
      <c r="SLR3" s="17"/>
      <c r="SLS3" s="17"/>
      <c r="SLT3" s="17"/>
      <c r="SLU3" s="17"/>
      <c r="SLV3" s="17"/>
      <c r="SLW3" s="17"/>
      <c r="SLX3" s="17"/>
      <c r="SLY3" s="17"/>
      <c r="SLZ3" s="17"/>
      <c r="SMA3" s="17"/>
      <c r="SMB3" s="17"/>
      <c r="SMC3" s="17"/>
      <c r="SMD3" s="17"/>
      <c r="SME3" s="17"/>
      <c r="SMF3" s="17"/>
      <c r="SMG3" s="17"/>
      <c r="SMH3" s="17"/>
      <c r="SMI3" s="17"/>
      <c r="SMJ3" s="17"/>
      <c r="SMK3" s="17"/>
      <c r="SML3" s="17"/>
      <c r="SMM3" s="17"/>
      <c r="SMN3" s="17"/>
      <c r="SMO3" s="17"/>
      <c r="SMP3" s="17"/>
      <c r="SMQ3" s="17"/>
      <c r="SMR3" s="17"/>
      <c r="SMS3" s="17"/>
      <c r="SMT3" s="17"/>
      <c r="SMU3" s="17"/>
      <c r="SMV3" s="17"/>
      <c r="SMW3" s="17"/>
      <c r="SMX3" s="17"/>
      <c r="SMY3" s="17"/>
      <c r="SMZ3" s="17"/>
      <c r="SNA3" s="17"/>
      <c r="SNB3" s="17"/>
      <c r="SNC3" s="17"/>
      <c r="SND3" s="17"/>
      <c r="SNE3" s="17"/>
      <c r="SNF3" s="17"/>
      <c r="SNG3" s="17"/>
      <c r="SNH3" s="17"/>
      <c r="SNI3" s="17"/>
      <c r="SNJ3" s="17"/>
      <c r="SNK3" s="17"/>
      <c r="SNL3" s="17"/>
      <c r="SNM3" s="17"/>
      <c r="SNN3" s="17"/>
      <c r="SNO3" s="17"/>
      <c r="SNP3" s="17"/>
      <c r="SNQ3" s="17"/>
      <c r="SNR3" s="17"/>
      <c r="SNS3" s="17"/>
      <c r="SNT3" s="17"/>
      <c r="SNU3" s="17"/>
      <c r="SNV3" s="17"/>
      <c r="SNW3" s="17"/>
      <c r="SNX3" s="17"/>
      <c r="SNY3" s="17"/>
      <c r="SNZ3" s="17"/>
      <c r="SOA3" s="17"/>
      <c r="SOB3" s="17"/>
      <c r="SOC3" s="17"/>
      <c r="SOD3" s="17"/>
      <c r="SOE3" s="17"/>
      <c r="SOF3" s="17"/>
      <c r="SOG3" s="17"/>
      <c r="SOH3" s="17"/>
      <c r="SOI3" s="17"/>
      <c r="SOJ3" s="17"/>
      <c r="SOK3" s="17"/>
      <c r="SOL3" s="17"/>
      <c r="SOM3" s="17"/>
      <c r="SON3" s="17"/>
      <c r="SOO3" s="17"/>
      <c r="SOP3" s="17"/>
      <c r="SOQ3" s="17"/>
      <c r="SOR3" s="17"/>
      <c r="SOS3" s="17"/>
      <c r="SOT3" s="17"/>
      <c r="SOU3" s="17"/>
      <c r="SOV3" s="17"/>
      <c r="SOW3" s="17"/>
      <c r="SOX3" s="17"/>
      <c r="SOY3" s="17"/>
      <c r="SOZ3" s="17"/>
      <c r="SPA3" s="17"/>
      <c r="SPB3" s="17"/>
      <c r="SPC3" s="17"/>
      <c r="SPD3" s="17"/>
      <c r="SPE3" s="17"/>
      <c r="SPF3" s="17"/>
      <c r="SPG3" s="17"/>
      <c r="SPH3" s="17"/>
      <c r="SPI3" s="17"/>
      <c r="SPJ3" s="17"/>
      <c r="SPK3" s="17"/>
      <c r="SPL3" s="17"/>
      <c r="SPM3" s="17"/>
      <c r="SPN3" s="17"/>
      <c r="SPO3" s="17"/>
      <c r="SPP3" s="17"/>
      <c r="SPQ3" s="17"/>
      <c r="SPR3" s="17"/>
      <c r="SPS3" s="17"/>
      <c r="SPT3" s="17"/>
      <c r="SPU3" s="17"/>
      <c r="SPV3" s="17"/>
      <c r="SPW3" s="17"/>
      <c r="SPX3" s="17"/>
      <c r="SPY3" s="17"/>
      <c r="SPZ3" s="17"/>
      <c r="SQA3" s="17"/>
      <c r="SQB3" s="17"/>
      <c r="SQC3" s="17"/>
      <c r="SQD3" s="17"/>
      <c r="SQE3" s="17"/>
      <c r="SQF3" s="17"/>
      <c r="SQG3" s="17"/>
      <c r="SQH3" s="17"/>
      <c r="SQI3" s="17"/>
      <c r="SQJ3" s="17"/>
      <c r="SQK3" s="17"/>
      <c r="SQL3" s="17"/>
      <c r="SQM3" s="17"/>
      <c r="SQN3" s="17"/>
      <c r="SQO3" s="17"/>
      <c r="SQP3" s="17"/>
      <c r="SQQ3" s="17"/>
      <c r="SQR3" s="17"/>
      <c r="SQS3" s="17"/>
      <c r="SQT3" s="17"/>
      <c r="SQU3" s="17"/>
      <c r="SQV3" s="17"/>
      <c r="SQW3" s="17"/>
      <c r="SQX3" s="17"/>
      <c r="SQY3" s="17"/>
      <c r="SQZ3" s="17"/>
      <c r="SRA3" s="17"/>
      <c r="SRB3" s="17"/>
      <c r="SRC3" s="17"/>
      <c r="SRD3" s="17"/>
      <c r="SRE3" s="17"/>
      <c r="SRF3" s="17"/>
      <c r="SRG3" s="17"/>
      <c r="SRH3" s="17"/>
      <c r="SRI3" s="17"/>
      <c r="SRJ3" s="17"/>
      <c r="SRK3" s="17"/>
      <c r="SRL3" s="17"/>
      <c r="SRM3" s="17"/>
      <c r="SRN3" s="17"/>
      <c r="SRO3" s="17"/>
      <c r="SRP3" s="17"/>
      <c r="SRQ3" s="17"/>
      <c r="SRR3" s="17"/>
      <c r="SRS3" s="17"/>
      <c r="SRT3" s="17"/>
      <c r="SRU3" s="17"/>
      <c r="SRV3" s="17"/>
      <c r="SRW3" s="17"/>
      <c r="SRX3" s="17"/>
      <c r="SRY3" s="17"/>
      <c r="SRZ3" s="17"/>
      <c r="SSA3" s="17"/>
      <c r="SSB3" s="17"/>
      <c r="SSC3" s="17"/>
      <c r="SSD3" s="17"/>
      <c r="SSE3" s="17"/>
      <c r="SSF3" s="17"/>
      <c r="SSG3" s="17"/>
      <c r="SSH3" s="17"/>
      <c r="SSI3" s="17"/>
      <c r="SSJ3" s="17"/>
      <c r="SSK3" s="17"/>
      <c r="SSL3" s="17"/>
      <c r="SSM3" s="17"/>
      <c r="SSN3" s="17"/>
      <c r="SSO3" s="17"/>
      <c r="SSP3" s="17"/>
      <c r="SSQ3" s="17"/>
      <c r="SSR3" s="17"/>
      <c r="SSS3" s="17"/>
      <c r="SST3" s="17"/>
      <c r="SSU3" s="17"/>
      <c r="SSV3" s="17"/>
      <c r="SSW3" s="17"/>
      <c r="SSX3" s="17"/>
      <c r="SSY3" s="17"/>
      <c r="SSZ3" s="17"/>
      <c r="STA3" s="17"/>
      <c r="STB3" s="17"/>
      <c r="STC3" s="17"/>
      <c r="STD3" s="17"/>
      <c r="STE3" s="17"/>
      <c r="STF3" s="17"/>
      <c r="STG3" s="17"/>
      <c r="STH3" s="17"/>
      <c r="STI3" s="17"/>
      <c r="STJ3" s="17"/>
      <c r="STK3" s="17"/>
      <c r="STL3" s="17"/>
      <c r="STM3" s="17"/>
      <c r="STN3" s="17"/>
      <c r="STO3" s="17"/>
      <c r="STP3" s="17"/>
      <c r="STQ3" s="17"/>
      <c r="STR3" s="17"/>
      <c r="STS3" s="17"/>
      <c r="STT3" s="17"/>
      <c r="STU3" s="17"/>
      <c r="STV3" s="17"/>
      <c r="STW3" s="17"/>
      <c r="STX3" s="17"/>
      <c r="STY3" s="17"/>
      <c r="STZ3" s="17"/>
      <c r="SUA3" s="17"/>
      <c r="SUB3" s="17"/>
      <c r="SUC3" s="17"/>
      <c r="SUD3" s="17"/>
      <c r="SUE3" s="17"/>
      <c r="SUF3" s="17"/>
      <c r="SUG3" s="17"/>
      <c r="SUH3" s="17"/>
      <c r="SUI3" s="17"/>
      <c r="SUJ3" s="17"/>
      <c r="SUK3" s="17"/>
      <c r="SUL3" s="17"/>
      <c r="SUM3" s="17"/>
      <c r="SUN3" s="17"/>
      <c r="SUO3" s="17"/>
      <c r="SUP3" s="17"/>
      <c r="SUQ3" s="17"/>
      <c r="SUR3" s="17"/>
      <c r="SUS3" s="17"/>
      <c r="SUT3" s="17"/>
      <c r="SUU3" s="17"/>
      <c r="SUV3" s="17"/>
      <c r="SUW3" s="17"/>
      <c r="SUX3" s="17"/>
      <c r="SUY3" s="17"/>
      <c r="SUZ3" s="17"/>
      <c r="SVA3" s="17"/>
      <c r="SVB3" s="17"/>
      <c r="SVC3" s="17"/>
      <c r="SVD3" s="17"/>
      <c r="SVE3" s="17"/>
      <c r="SVF3" s="17"/>
      <c r="SVG3" s="17"/>
      <c r="SVH3" s="17"/>
      <c r="SVI3" s="17"/>
      <c r="SVJ3" s="17"/>
      <c r="SVK3" s="17"/>
      <c r="SVL3" s="17"/>
      <c r="SVM3" s="17"/>
      <c r="SVN3" s="17"/>
      <c r="SVO3" s="17"/>
      <c r="SVP3" s="17"/>
      <c r="SVQ3" s="17"/>
      <c r="SVR3" s="17"/>
      <c r="SVS3" s="17"/>
      <c r="SVT3" s="17"/>
      <c r="SVU3" s="17"/>
      <c r="SVV3" s="17"/>
      <c r="SVW3" s="17"/>
      <c r="SVX3" s="17"/>
      <c r="SVY3" s="17"/>
      <c r="SVZ3" s="17"/>
      <c r="SWA3" s="17"/>
      <c r="SWB3" s="17"/>
      <c r="SWC3" s="17"/>
      <c r="SWD3" s="17"/>
      <c r="SWE3" s="17"/>
      <c r="SWF3" s="17"/>
      <c r="SWG3" s="17"/>
      <c r="SWH3" s="17"/>
      <c r="SWI3" s="17"/>
      <c r="SWJ3" s="17"/>
      <c r="SWK3" s="17"/>
      <c r="SWL3" s="17"/>
      <c r="SWM3" s="17"/>
      <c r="SWN3" s="17"/>
      <c r="SWO3" s="17"/>
      <c r="SWP3" s="17"/>
      <c r="SWQ3" s="17"/>
      <c r="SWR3" s="17"/>
      <c r="SWS3" s="17"/>
      <c r="SWT3" s="17"/>
      <c r="SWU3" s="17"/>
      <c r="SWV3" s="17"/>
      <c r="SWW3" s="17"/>
      <c r="SWX3" s="17"/>
      <c r="SWY3" s="17"/>
      <c r="SWZ3" s="17"/>
      <c r="SXA3" s="17"/>
      <c r="SXB3" s="17"/>
      <c r="SXC3" s="17"/>
      <c r="SXD3" s="17"/>
      <c r="SXE3" s="17"/>
      <c r="SXF3" s="17"/>
      <c r="SXG3" s="17"/>
      <c r="SXH3" s="17"/>
      <c r="SXI3" s="17"/>
      <c r="SXJ3" s="17"/>
      <c r="SXK3" s="17"/>
      <c r="SXL3" s="17"/>
      <c r="SXM3" s="17"/>
      <c r="SXN3" s="17"/>
      <c r="SXO3" s="17"/>
      <c r="SXP3" s="17"/>
      <c r="SXQ3" s="17"/>
      <c r="SXR3" s="17"/>
      <c r="SXS3" s="17"/>
      <c r="SXT3" s="17"/>
      <c r="SXU3" s="17"/>
      <c r="SXV3" s="17"/>
      <c r="SXW3" s="17"/>
      <c r="SXX3" s="17"/>
      <c r="SXY3" s="17"/>
      <c r="SXZ3" s="17"/>
      <c r="SYA3" s="17"/>
      <c r="SYB3" s="17"/>
      <c r="SYC3" s="17"/>
      <c r="SYD3" s="17"/>
      <c r="SYE3" s="17"/>
      <c r="SYF3" s="17"/>
      <c r="SYG3" s="17"/>
      <c r="SYH3" s="17"/>
      <c r="SYI3" s="17"/>
      <c r="SYJ3" s="17"/>
      <c r="SYK3" s="17"/>
      <c r="SYL3" s="17"/>
      <c r="SYM3" s="17"/>
      <c r="SYN3" s="17"/>
      <c r="SYO3" s="17"/>
      <c r="SYP3" s="17"/>
      <c r="SYQ3" s="17"/>
      <c r="SYR3" s="17"/>
      <c r="SYS3" s="17"/>
      <c r="SYT3" s="17"/>
      <c r="SYU3" s="17"/>
      <c r="SYV3" s="17"/>
      <c r="SYW3" s="17"/>
      <c r="SYX3" s="17"/>
      <c r="SYY3" s="17"/>
      <c r="SYZ3" s="17"/>
      <c r="SZA3" s="17"/>
      <c r="SZB3" s="17"/>
      <c r="SZC3" s="17"/>
      <c r="SZD3" s="17"/>
      <c r="SZE3" s="17"/>
      <c r="SZF3" s="17"/>
      <c r="SZG3" s="17"/>
      <c r="SZH3" s="17"/>
      <c r="SZI3" s="17"/>
      <c r="SZJ3" s="17"/>
      <c r="SZK3" s="17"/>
      <c r="SZL3" s="17"/>
      <c r="SZM3" s="17"/>
      <c r="SZN3" s="17"/>
      <c r="SZO3" s="17"/>
      <c r="SZP3" s="17"/>
      <c r="SZQ3" s="17"/>
      <c r="SZR3" s="17"/>
      <c r="SZS3" s="17"/>
      <c r="SZT3" s="17"/>
      <c r="SZU3" s="17"/>
      <c r="SZV3" s="17"/>
      <c r="SZW3" s="17"/>
      <c r="SZX3" s="17"/>
      <c r="SZY3" s="17"/>
      <c r="SZZ3" s="17"/>
      <c r="TAA3" s="17"/>
      <c r="TAB3" s="17"/>
      <c r="TAC3" s="17"/>
      <c r="TAD3" s="17"/>
      <c r="TAE3" s="17"/>
      <c r="TAF3" s="17"/>
      <c r="TAG3" s="17"/>
      <c r="TAH3" s="17"/>
      <c r="TAI3" s="17"/>
      <c r="TAJ3" s="17"/>
      <c r="TAK3" s="17"/>
      <c r="TAL3" s="17"/>
      <c r="TAM3" s="17"/>
      <c r="TAN3" s="17"/>
      <c r="TAO3" s="17"/>
      <c r="TAP3" s="17"/>
      <c r="TAQ3" s="17"/>
      <c r="TAR3" s="17"/>
      <c r="TAS3" s="17"/>
      <c r="TAT3" s="17"/>
      <c r="TAU3" s="17"/>
      <c r="TAV3" s="17"/>
      <c r="TAW3" s="17"/>
      <c r="TAX3" s="17"/>
      <c r="TAY3" s="17"/>
      <c r="TAZ3" s="17"/>
      <c r="TBA3" s="17"/>
      <c r="TBB3" s="17"/>
      <c r="TBC3" s="17"/>
      <c r="TBD3" s="17"/>
      <c r="TBE3" s="17"/>
      <c r="TBF3" s="17"/>
      <c r="TBG3" s="17"/>
      <c r="TBH3" s="17"/>
      <c r="TBI3" s="17"/>
      <c r="TBJ3" s="17"/>
      <c r="TBK3" s="17"/>
      <c r="TBL3" s="17"/>
      <c r="TBM3" s="17"/>
      <c r="TBN3" s="17"/>
      <c r="TBO3" s="17"/>
      <c r="TBP3" s="17"/>
      <c r="TBQ3" s="17"/>
      <c r="TBR3" s="17"/>
      <c r="TBS3" s="17"/>
      <c r="TBT3" s="17"/>
      <c r="TBU3" s="17"/>
      <c r="TBV3" s="17"/>
      <c r="TBW3" s="17"/>
      <c r="TBX3" s="17"/>
      <c r="TBY3" s="17"/>
      <c r="TBZ3" s="17"/>
      <c r="TCA3" s="17"/>
      <c r="TCB3" s="17"/>
      <c r="TCC3" s="17"/>
      <c r="TCD3" s="17"/>
      <c r="TCE3" s="17"/>
      <c r="TCF3" s="17"/>
      <c r="TCG3" s="17"/>
      <c r="TCH3" s="17"/>
      <c r="TCI3" s="17"/>
      <c r="TCJ3" s="17"/>
      <c r="TCK3" s="17"/>
      <c r="TCL3" s="17"/>
      <c r="TCM3" s="17"/>
      <c r="TCN3" s="17"/>
      <c r="TCO3" s="17"/>
      <c r="TCP3" s="17"/>
      <c r="TCQ3" s="17"/>
      <c r="TCR3" s="17"/>
      <c r="TCS3" s="17"/>
      <c r="TCT3" s="17"/>
      <c r="TCU3" s="17"/>
      <c r="TCV3" s="17"/>
      <c r="TCW3" s="17"/>
      <c r="TCX3" s="17"/>
      <c r="TCY3" s="17"/>
      <c r="TCZ3" s="17"/>
      <c r="TDA3" s="17"/>
      <c r="TDB3" s="17"/>
      <c r="TDC3" s="17"/>
      <c r="TDD3" s="17"/>
      <c r="TDE3" s="17"/>
      <c r="TDF3" s="17"/>
      <c r="TDG3" s="17"/>
      <c r="TDH3" s="17"/>
      <c r="TDI3" s="17"/>
      <c r="TDJ3" s="17"/>
      <c r="TDK3" s="17"/>
      <c r="TDL3" s="17"/>
      <c r="TDM3" s="17"/>
      <c r="TDN3" s="17"/>
      <c r="TDO3" s="17"/>
      <c r="TDP3" s="17"/>
      <c r="TDQ3" s="17"/>
      <c r="TDR3" s="17"/>
      <c r="TDS3" s="17"/>
      <c r="TDT3" s="17"/>
      <c r="TDU3" s="17"/>
      <c r="TDV3" s="17"/>
      <c r="TDW3" s="17"/>
      <c r="TDX3" s="17"/>
      <c r="TDY3" s="17"/>
      <c r="TDZ3" s="17"/>
      <c r="TEA3" s="17"/>
      <c r="TEB3" s="17"/>
      <c r="TEC3" s="17"/>
      <c r="TED3" s="17"/>
      <c r="TEE3" s="17"/>
      <c r="TEF3" s="17"/>
      <c r="TEG3" s="17"/>
      <c r="TEH3" s="17"/>
      <c r="TEI3" s="17"/>
      <c r="TEJ3" s="17"/>
      <c r="TEK3" s="17"/>
      <c r="TEL3" s="17"/>
      <c r="TEM3" s="17"/>
      <c r="TEN3" s="17"/>
      <c r="TEO3" s="17"/>
      <c r="TEP3" s="17"/>
      <c r="TEQ3" s="17"/>
      <c r="TER3" s="17"/>
      <c r="TES3" s="17"/>
      <c r="TET3" s="17"/>
      <c r="TEU3" s="17"/>
      <c r="TEV3" s="17"/>
      <c r="TEW3" s="17"/>
      <c r="TEX3" s="17"/>
      <c r="TEY3" s="17"/>
      <c r="TEZ3" s="17"/>
      <c r="TFA3" s="17"/>
      <c r="TFB3" s="17"/>
      <c r="TFC3" s="17"/>
      <c r="TFD3" s="17"/>
      <c r="TFE3" s="17"/>
      <c r="TFF3" s="17"/>
      <c r="TFG3" s="17"/>
      <c r="TFH3" s="17"/>
      <c r="TFI3" s="17"/>
      <c r="TFJ3" s="17"/>
      <c r="TFK3" s="17"/>
      <c r="TFL3" s="17"/>
      <c r="TFM3" s="17"/>
      <c r="TFN3" s="17"/>
      <c r="TFO3" s="17"/>
      <c r="TFP3" s="17"/>
      <c r="TFQ3" s="17"/>
      <c r="TFR3" s="17"/>
      <c r="TFS3" s="17"/>
      <c r="TFT3" s="17"/>
      <c r="TFU3" s="17"/>
      <c r="TFV3" s="17"/>
      <c r="TFW3" s="17"/>
      <c r="TFX3" s="17"/>
      <c r="TFY3" s="17"/>
      <c r="TFZ3" s="17"/>
      <c r="TGA3" s="17"/>
      <c r="TGB3" s="17"/>
      <c r="TGC3" s="17"/>
      <c r="TGD3" s="17"/>
      <c r="TGE3" s="17"/>
      <c r="TGF3" s="17"/>
      <c r="TGG3" s="17"/>
      <c r="TGH3" s="17"/>
      <c r="TGI3" s="17"/>
      <c r="TGJ3" s="17"/>
      <c r="TGK3" s="17"/>
      <c r="TGL3" s="17"/>
      <c r="TGM3" s="17"/>
      <c r="TGN3" s="17"/>
      <c r="TGO3" s="17"/>
      <c r="TGP3" s="17"/>
      <c r="TGQ3" s="17"/>
      <c r="TGR3" s="17"/>
      <c r="TGS3" s="17"/>
      <c r="TGT3" s="17"/>
      <c r="TGU3" s="17"/>
      <c r="TGV3" s="17"/>
      <c r="TGW3" s="17"/>
      <c r="TGX3" s="17"/>
      <c r="TGY3" s="17"/>
      <c r="TGZ3" s="17"/>
      <c r="THA3" s="17"/>
      <c r="THB3" s="17"/>
      <c r="THC3" s="17"/>
      <c r="THD3" s="17"/>
      <c r="THE3" s="17"/>
      <c r="THF3" s="17"/>
      <c r="THG3" s="17"/>
      <c r="THH3" s="17"/>
      <c r="THI3" s="17"/>
      <c r="THJ3" s="17"/>
      <c r="THK3" s="17"/>
      <c r="THL3" s="17"/>
      <c r="THM3" s="17"/>
      <c r="THN3" s="17"/>
      <c r="THO3" s="17"/>
      <c r="THP3" s="17"/>
      <c r="THQ3" s="17"/>
      <c r="THR3" s="17"/>
      <c r="THS3" s="17"/>
      <c r="THT3" s="17"/>
      <c r="THU3" s="17"/>
      <c r="THV3" s="17"/>
      <c r="THW3" s="17"/>
      <c r="THX3" s="17"/>
      <c r="THY3" s="17"/>
      <c r="THZ3" s="17"/>
      <c r="TIA3" s="17"/>
      <c r="TIB3" s="17"/>
      <c r="TIC3" s="17"/>
      <c r="TID3" s="17"/>
      <c r="TIE3" s="17"/>
      <c r="TIF3" s="17"/>
      <c r="TIG3" s="17"/>
      <c r="TIH3" s="17"/>
      <c r="TII3" s="17"/>
      <c r="TIJ3" s="17"/>
      <c r="TIK3" s="17"/>
      <c r="TIL3" s="17"/>
      <c r="TIM3" s="17"/>
      <c r="TIN3" s="17"/>
      <c r="TIO3" s="17"/>
      <c r="TIP3" s="17"/>
      <c r="TIQ3" s="17"/>
      <c r="TIR3" s="17"/>
      <c r="TIS3" s="17"/>
      <c r="TIT3" s="17"/>
      <c r="TIU3" s="17"/>
      <c r="TIV3" s="17"/>
      <c r="TIW3" s="17"/>
      <c r="TIX3" s="17"/>
      <c r="TIY3" s="17"/>
      <c r="TIZ3" s="17"/>
      <c r="TJA3" s="17"/>
      <c r="TJB3" s="17"/>
      <c r="TJC3" s="17"/>
      <c r="TJD3" s="17"/>
      <c r="TJE3" s="17"/>
      <c r="TJF3" s="17"/>
      <c r="TJG3" s="17"/>
      <c r="TJH3" s="17"/>
      <c r="TJI3" s="17"/>
      <c r="TJJ3" s="17"/>
      <c r="TJK3" s="17"/>
      <c r="TJL3" s="17"/>
      <c r="TJM3" s="17"/>
      <c r="TJN3" s="17"/>
      <c r="TJO3" s="17"/>
      <c r="TJP3" s="17"/>
      <c r="TJQ3" s="17"/>
      <c r="TJR3" s="17"/>
      <c r="TJS3" s="17"/>
      <c r="TJT3" s="17"/>
      <c r="TJU3" s="17"/>
      <c r="TJV3" s="17"/>
      <c r="TJW3" s="17"/>
      <c r="TJX3" s="17"/>
      <c r="TJY3" s="17"/>
      <c r="TJZ3" s="17"/>
      <c r="TKA3" s="17"/>
      <c r="TKB3" s="17"/>
      <c r="TKC3" s="17"/>
      <c r="TKD3" s="17"/>
      <c r="TKE3" s="17"/>
      <c r="TKF3" s="17"/>
      <c r="TKG3" s="17"/>
      <c r="TKH3" s="17"/>
      <c r="TKI3" s="17"/>
      <c r="TKJ3" s="17"/>
      <c r="TKK3" s="17"/>
      <c r="TKL3" s="17"/>
      <c r="TKM3" s="17"/>
      <c r="TKN3" s="17"/>
      <c r="TKO3" s="17"/>
      <c r="TKP3" s="17"/>
      <c r="TKQ3" s="17"/>
      <c r="TKR3" s="17"/>
      <c r="TKS3" s="17"/>
      <c r="TKT3" s="17"/>
      <c r="TKU3" s="17"/>
      <c r="TKV3" s="17"/>
      <c r="TKW3" s="17"/>
      <c r="TKX3" s="17"/>
      <c r="TKY3" s="17"/>
      <c r="TKZ3" s="17"/>
      <c r="TLA3" s="17"/>
      <c r="TLB3" s="17"/>
      <c r="TLC3" s="17"/>
      <c r="TLD3" s="17"/>
      <c r="TLE3" s="17"/>
      <c r="TLF3" s="17"/>
      <c r="TLG3" s="17"/>
      <c r="TLH3" s="17"/>
      <c r="TLI3" s="17"/>
      <c r="TLJ3" s="17"/>
      <c r="TLK3" s="17"/>
      <c r="TLL3" s="17"/>
      <c r="TLM3" s="17"/>
      <c r="TLN3" s="17"/>
      <c r="TLO3" s="17"/>
      <c r="TLP3" s="17"/>
      <c r="TLQ3" s="17"/>
      <c r="TLR3" s="17"/>
      <c r="TLS3" s="17"/>
      <c r="TLT3" s="17"/>
      <c r="TLU3" s="17"/>
      <c r="TLV3" s="17"/>
      <c r="TLW3" s="17"/>
      <c r="TLX3" s="17"/>
      <c r="TLY3" s="17"/>
      <c r="TLZ3" s="17"/>
      <c r="TMA3" s="17"/>
      <c r="TMB3" s="17"/>
      <c r="TMC3" s="17"/>
      <c r="TMD3" s="17"/>
      <c r="TME3" s="17"/>
      <c r="TMF3" s="17"/>
      <c r="TMG3" s="17"/>
      <c r="TMH3" s="17"/>
      <c r="TMI3" s="17"/>
      <c r="TMJ3" s="17"/>
      <c r="TMK3" s="17"/>
      <c r="TML3" s="17"/>
      <c r="TMM3" s="17"/>
      <c r="TMN3" s="17"/>
      <c r="TMO3" s="17"/>
      <c r="TMP3" s="17"/>
      <c r="TMQ3" s="17"/>
      <c r="TMR3" s="17"/>
      <c r="TMS3" s="17"/>
      <c r="TMT3" s="17"/>
      <c r="TMU3" s="17"/>
      <c r="TMV3" s="17"/>
      <c r="TMW3" s="17"/>
      <c r="TMX3" s="17"/>
      <c r="TMY3" s="17"/>
      <c r="TMZ3" s="17"/>
      <c r="TNA3" s="17"/>
      <c r="TNB3" s="17"/>
      <c r="TNC3" s="17"/>
      <c r="TND3" s="17"/>
      <c r="TNE3" s="17"/>
      <c r="TNF3" s="17"/>
      <c r="TNG3" s="17"/>
      <c r="TNH3" s="17"/>
      <c r="TNI3" s="17"/>
      <c r="TNJ3" s="17"/>
      <c r="TNK3" s="17"/>
      <c r="TNL3" s="17"/>
      <c r="TNM3" s="17"/>
      <c r="TNN3" s="17"/>
      <c r="TNO3" s="17"/>
      <c r="TNP3" s="17"/>
      <c r="TNQ3" s="17"/>
      <c r="TNR3" s="17"/>
      <c r="TNS3" s="17"/>
      <c r="TNT3" s="17"/>
      <c r="TNU3" s="17"/>
      <c r="TNV3" s="17"/>
      <c r="TNW3" s="17"/>
      <c r="TNX3" s="17"/>
      <c r="TNY3" s="17"/>
      <c r="TNZ3" s="17"/>
      <c r="TOA3" s="17"/>
      <c r="TOB3" s="17"/>
      <c r="TOC3" s="17"/>
      <c r="TOD3" s="17"/>
      <c r="TOE3" s="17"/>
      <c r="TOF3" s="17"/>
      <c r="TOG3" s="17"/>
      <c r="TOH3" s="17"/>
      <c r="TOI3" s="17"/>
      <c r="TOJ3" s="17"/>
      <c r="TOK3" s="17"/>
      <c r="TOL3" s="17"/>
      <c r="TOM3" s="17"/>
      <c r="TON3" s="17"/>
      <c r="TOO3" s="17"/>
      <c r="TOP3" s="17"/>
      <c r="TOQ3" s="17"/>
      <c r="TOR3" s="17"/>
      <c r="TOS3" s="17"/>
      <c r="TOT3" s="17"/>
      <c r="TOU3" s="17"/>
      <c r="TOV3" s="17"/>
      <c r="TOW3" s="17"/>
      <c r="TOX3" s="17"/>
      <c r="TOY3" s="17"/>
      <c r="TOZ3" s="17"/>
      <c r="TPA3" s="17"/>
      <c r="TPB3" s="17"/>
      <c r="TPC3" s="17"/>
      <c r="TPD3" s="17"/>
      <c r="TPE3" s="17"/>
      <c r="TPF3" s="17"/>
      <c r="TPG3" s="17"/>
      <c r="TPH3" s="17"/>
      <c r="TPI3" s="17"/>
      <c r="TPJ3" s="17"/>
      <c r="TPK3" s="17"/>
      <c r="TPL3" s="17"/>
      <c r="TPM3" s="17"/>
      <c r="TPN3" s="17"/>
      <c r="TPO3" s="17"/>
      <c r="TPP3" s="17"/>
      <c r="TPQ3" s="17"/>
      <c r="TPR3" s="17"/>
      <c r="TPS3" s="17"/>
      <c r="TPT3" s="17"/>
      <c r="TPU3" s="17"/>
      <c r="TPV3" s="17"/>
      <c r="TPW3" s="17"/>
      <c r="TPX3" s="17"/>
      <c r="TPY3" s="17"/>
      <c r="TPZ3" s="17"/>
      <c r="TQA3" s="17"/>
      <c r="TQB3" s="17"/>
      <c r="TQC3" s="17"/>
      <c r="TQD3" s="17"/>
      <c r="TQE3" s="17"/>
      <c r="TQF3" s="17"/>
      <c r="TQG3" s="17"/>
      <c r="TQH3" s="17"/>
      <c r="TQI3" s="17"/>
      <c r="TQJ3" s="17"/>
      <c r="TQK3" s="17"/>
      <c r="TQL3" s="17"/>
      <c r="TQM3" s="17"/>
      <c r="TQN3" s="17"/>
      <c r="TQO3" s="17"/>
      <c r="TQP3" s="17"/>
      <c r="TQQ3" s="17"/>
      <c r="TQR3" s="17"/>
      <c r="TQS3" s="17"/>
      <c r="TQT3" s="17"/>
      <c r="TQU3" s="17"/>
      <c r="TQV3" s="17"/>
      <c r="TQW3" s="17"/>
      <c r="TQX3" s="17"/>
      <c r="TQY3" s="17"/>
      <c r="TQZ3" s="17"/>
      <c r="TRA3" s="17"/>
      <c r="TRB3" s="17"/>
      <c r="TRC3" s="17"/>
      <c r="TRD3" s="17"/>
      <c r="TRE3" s="17"/>
      <c r="TRF3" s="17"/>
      <c r="TRG3" s="17"/>
      <c r="TRH3" s="17"/>
      <c r="TRI3" s="17"/>
      <c r="TRJ3" s="17"/>
      <c r="TRK3" s="17"/>
      <c r="TRL3" s="17"/>
      <c r="TRM3" s="17"/>
      <c r="TRN3" s="17"/>
      <c r="TRO3" s="17"/>
      <c r="TRP3" s="17"/>
      <c r="TRQ3" s="17"/>
      <c r="TRR3" s="17"/>
      <c r="TRS3" s="17"/>
      <c r="TRT3" s="17"/>
      <c r="TRU3" s="17"/>
      <c r="TRV3" s="17"/>
      <c r="TRW3" s="17"/>
      <c r="TRX3" s="17"/>
      <c r="TRY3" s="17"/>
      <c r="TRZ3" s="17"/>
      <c r="TSA3" s="17"/>
      <c r="TSB3" s="17"/>
      <c r="TSC3" s="17"/>
      <c r="TSD3" s="17"/>
      <c r="TSE3" s="17"/>
      <c r="TSF3" s="17"/>
      <c r="TSG3" s="17"/>
      <c r="TSH3" s="17"/>
      <c r="TSI3" s="17"/>
      <c r="TSJ3" s="17"/>
      <c r="TSK3" s="17"/>
      <c r="TSL3" s="17"/>
      <c r="TSM3" s="17"/>
      <c r="TSN3" s="17"/>
      <c r="TSO3" s="17"/>
      <c r="TSP3" s="17"/>
      <c r="TSQ3" s="17"/>
      <c r="TSR3" s="17"/>
      <c r="TSS3" s="17"/>
      <c r="TST3" s="17"/>
      <c r="TSU3" s="17"/>
      <c r="TSV3" s="17"/>
      <c r="TSW3" s="17"/>
      <c r="TSX3" s="17"/>
      <c r="TSY3" s="17"/>
      <c r="TSZ3" s="17"/>
      <c r="TTA3" s="17"/>
      <c r="TTB3" s="17"/>
      <c r="TTC3" s="17"/>
      <c r="TTD3" s="17"/>
      <c r="TTE3" s="17"/>
      <c r="TTF3" s="17"/>
      <c r="TTG3" s="17"/>
      <c r="TTH3" s="17"/>
      <c r="TTI3" s="17"/>
      <c r="TTJ3" s="17"/>
      <c r="TTK3" s="17"/>
      <c r="TTL3" s="17"/>
      <c r="TTM3" s="17"/>
      <c r="TTN3" s="17"/>
      <c r="TTO3" s="17"/>
      <c r="TTP3" s="17"/>
      <c r="TTQ3" s="17"/>
      <c r="TTR3" s="17"/>
      <c r="TTS3" s="17"/>
      <c r="TTT3" s="17"/>
      <c r="TTU3" s="17"/>
      <c r="TTV3" s="17"/>
      <c r="TTW3" s="17"/>
      <c r="TTX3" s="17"/>
      <c r="TTY3" s="17"/>
      <c r="TTZ3" s="17"/>
      <c r="TUA3" s="17"/>
      <c r="TUB3" s="17"/>
      <c r="TUC3" s="17"/>
      <c r="TUD3" s="17"/>
      <c r="TUE3" s="17"/>
      <c r="TUF3" s="17"/>
      <c r="TUG3" s="17"/>
      <c r="TUH3" s="17"/>
      <c r="TUI3" s="17"/>
      <c r="TUJ3" s="17"/>
      <c r="TUK3" s="17"/>
      <c r="TUL3" s="17"/>
      <c r="TUM3" s="17"/>
      <c r="TUN3" s="17"/>
      <c r="TUO3" s="17"/>
      <c r="TUP3" s="17"/>
      <c r="TUQ3" s="17"/>
      <c r="TUR3" s="17"/>
      <c r="TUS3" s="17"/>
      <c r="TUT3" s="17"/>
      <c r="TUU3" s="17"/>
      <c r="TUV3" s="17"/>
      <c r="TUW3" s="17"/>
      <c r="TUX3" s="17"/>
      <c r="TUY3" s="17"/>
      <c r="TUZ3" s="17"/>
      <c r="TVA3" s="17"/>
      <c r="TVB3" s="17"/>
      <c r="TVC3" s="17"/>
      <c r="TVD3" s="17"/>
      <c r="TVE3" s="17"/>
      <c r="TVF3" s="17"/>
      <c r="TVG3" s="17"/>
      <c r="TVH3" s="17"/>
      <c r="TVI3" s="17"/>
      <c r="TVJ3" s="17"/>
      <c r="TVK3" s="17"/>
      <c r="TVL3" s="17"/>
      <c r="TVM3" s="17"/>
      <c r="TVN3" s="17"/>
      <c r="TVO3" s="17"/>
      <c r="TVP3" s="17"/>
      <c r="TVQ3" s="17"/>
      <c r="TVR3" s="17"/>
      <c r="TVS3" s="17"/>
      <c r="TVT3" s="17"/>
      <c r="TVU3" s="17"/>
      <c r="TVV3" s="17"/>
      <c r="TVW3" s="17"/>
      <c r="TVX3" s="17"/>
      <c r="TVY3" s="17"/>
      <c r="TVZ3" s="17"/>
      <c r="TWA3" s="17"/>
      <c r="TWB3" s="17"/>
      <c r="TWC3" s="17"/>
      <c r="TWD3" s="17"/>
      <c r="TWE3" s="17"/>
      <c r="TWF3" s="17"/>
      <c r="TWG3" s="17"/>
      <c r="TWH3" s="17"/>
      <c r="TWI3" s="17"/>
      <c r="TWJ3" s="17"/>
      <c r="TWK3" s="17"/>
      <c r="TWL3" s="17"/>
      <c r="TWM3" s="17"/>
      <c r="TWN3" s="17"/>
      <c r="TWO3" s="17"/>
      <c r="TWP3" s="17"/>
      <c r="TWQ3" s="17"/>
      <c r="TWR3" s="17"/>
      <c r="TWS3" s="17"/>
      <c r="TWT3" s="17"/>
      <c r="TWU3" s="17"/>
      <c r="TWV3" s="17"/>
      <c r="TWW3" s="17"/>
      <c r="TWX3" s="17"/>
      <c r="TWY3" s="17"/>
      <c r="TWZ3" s="17"/>
      <c r="TXA3" s="17"/>
      <c r="TXB3" s="17"/>
      <c r="TXC3" s="17"/>
      <c r="TXD3" s="17"/>
      <c r="TXE3" s="17"/>
      <c r="TXF3" s="17"/>
      <c r="TXG3" s="17"/>
      <c r="TXH3" s="17"/>
      <c r="TXI3" s="17"/>
      <c r="TXJ3" s="17"/>
      <c r="TXK3" s="17"/>
      <c r="TXL3" s="17"/>
      <c r="TXM3" s="17"/>
      <c r="TXN3" s="17"/>
      <c r="TXO3" s="17"/>
      <c r="TXP3" s="17"/>
      <c r="TXQ3" s="17"/>
      <c r="TXR3" s="17"/>
      <c r="TXS3" s="17"/>
      <c r="TXT3" s="17"/>
      <c r="TXU3" s="17"/>
      <c r="TXV3" s="17"/>
      <c r="TXW3" s="17"/>
      <c r="TXX3" s="17"/>
      <c r="TXY3" s="17"/>
      <c r="TXZ3" s="17"/>
      <c r="TYA3" s="17"/>
      <c r="TYB3" s="17"/>
      <c r="TYC3" s="17"/>
      <c r="TYD3" s="17"/>
      <c r="TYE3" s="17"/>
      <c r="TYF3" s="17"/>
      <c r="TYG3" s="17"/>
      <c r="TYH3" s="17"/>
      <c r="TYI3" s="17"/>
      <c r="TYJ3" s="17"/>
      <c r="TYK3" s="17"/>
      <c r="TYL3" s="17"/>
      <c r="TYM3" s="17"/>
      <c r="TYN3" s="17"/>
      <c r="TYO3" s="17"/>
      <c r="TYP3" s="17"/>
      <c r="TYQ3" s="17"/>
      <c r="TYR3" s="17"/>
      <c r="TYS3" s="17"/>
      <c r="TYT3" s="17"/>
      <c r="TYU3" s="17"/>
      <c r="TYV3" s="17"/>
      <c r="TYW3" s="17"/>
      <c r="TYX3" s="17"/>
      <c r="TYY3" s="17"/>
      <c r="TYZ3" s="17"/>
      <c r="TZA3" s="17"/>
      <c r="TZB3" s="17"/>
      <c r="TZC3" s="17"/>
      <c r="TZD3" s="17"/>
      <c r="TZE3" s="17"/>
      <c r="TZF3" s="17"/>
      <c r="TZG3" s="17"/>
      <c r="TZH3" s="17"/>
      <c r="TZI3" s="17"/>
      <c r="TZJ3" s="17"/>
      <c r="TZK3" s="17"/>
      <c r="TZL3" s="17"/>
      <c r="TZM3" s="17"/>
      <c r="TZN3" s="17"/>
      <c r="TZO3" s="17"/>
      <c r="TZP3" s="17"/>
      <c r="TZQ3" s="17"/>
      <c r="TZR3" s="17"/>
      <c r="TZS3" s="17"/>
      <c r="TZT3" s="17"/>
      <c r="TZU3" s="17"/>
      <c r="TZV3" s="17"/>
      <c r="TZW3" s="17"/>
      <c r="TZX3" s="17"/>
      <c r="TZY3" s="17"/>
      <c r="TZZ3" s="17"/>
      <c r="UAA3" s="17"/>
      <c r="UAB3" s="17"/>
      <c r="UAC3" s="17"/>
      <c r="UAD3" s="17"/>
      <c r="UAE3" s="17"/>
      <c r="UAF3" s="17"/>
      <c r="UAG3" s="17"/>
      <c r="UAH3" s="17"/>
      <c r="UAI3" s="17"/>
      <c r="UAJ3" s="17"/>
      <c r="UAK3" s="17"/>
      <c r="UAL3" s="17"/>
      <c r="UAM3" s="17"/>
      <c r="UAN3" s="17"/>
      <c r="UAO3" s="17"/>
      <c r="UAP3" s="17"/>
      <c r="UAQ3" s="17"/>
      <c r="UAR3" s="17"/>
      <c r="UAS3" s="17"/>
      <c r="UAT3" s="17"/>
      <c r="UAU3" s="17"/>
      <c r="UAV3" s="17"/>
      <c r="UAW3" s="17"/>
      <c r="UAX3" s="17"/>
      <c r="UAY3" s="17"/>
      <c r="UAZ3" s="17"/>
      <c r="UBA3" s="17"/>
      <c r="UBB3" s="17"/>
      <c r="UBC3" s="17"/>
      <c r="UBD3" s="17"/>
      <c r="UBE3" s="17"/>
      <c r="UBF3" s="17"/>
      <c r="UBG3" s="17"/>
      <c r="UBH3" s="17"/>
      <c r="UBI3" s="17"/>
      <c r="UBJ3" s="17"/>
      <c r="UBK3" s="17"/>
      <c r="UBL3" s="17"/>
      <c r="UBM3" s="17"/>
      <c r="UBN3" s="17"/>
      <c r="UBO3" s="17"/>
      <c r="UBP3" s="17"/>
      <c r="UBQ3" s="17"/>
      <c r="UBR3" s="17"/>
      <c r="UBS3" s="17"/>
      <c r="UBT3" s="17"/>
      <c r="UBU3" s="17"/>
      <c r="UBV3" s="17"/>
      <c r="UBW3" s="17"/>
      <c r="UBX3" s="17"/>
      <c r="UBY3" s="17"/>
      <c r="UBZ3" s="17"/>
      <c r="UCA3" s="17"/>
      <c r="UCB3" s="17"/>
      <c r="UCC3" s="17"/>
      <c r="UCD3" s="17"/>
      <c r="UCE3" s="17"/>
      <c r="UCF3" s="17"/>
      <c r="UCG3" s="17"/>
      <c r="UCH3" s="17"/>
      <c r="UCI3" s="17"/>
      <c r="UCJ3" s="17"/>
      <c r="UCK3" s="17"/>
      <c r="UCL3" s="17"/>
      <c r="UCM3" s="17"/>
      <c r="UCN3" s="17"/>
      <c r="UCO3" s="17"/>
      <c r="UCP3" s="17"/>
      <c r="UCQ3" s="17"/>
      <c r="UCR3" s="17"/>
      <c r="UCS3" s="17"/>
      <c r="UCT3" s="17"/>
      <c r="UCU3" s="17"/>
      <c r="UCV3" s="17"/>
      <c r="UCW3" s="17"/>
      <c r="UCX3" s="17"/>
      <c r="UCY3" s="17"/>
      <c r="UCZ3" s="17"/>
      <c r="UDA3" s="17"/>
      <c r="UDB3" s="17"/>
      <c r="UDC3" s="17"/>
      <c r="UDD3" s="17"/>
      <c r="UDE3" s="17"/>
      <c r="UDF3" s="17"/>
      <c r="UDG3" s="17"/>
      <c r="UDH3" s="17"/>
      <c r="UDI3" s="17"/>
      <c r="UDJ3" s="17"/>
      <c r="UDK3" s="17"/>
      <c r="UDL3" s="17"/>
      <c r="UDM3" s="17"/>
      <c r="UDN3" s="17"/>
      <c r="UDO3" s="17"/>
      <c r="UDP3" s="17"/>
      <c r="UDQ3" s="17"/>
      <c r="UDR3" s="17"/>
      <c r="UDS3" s="17"/>
      <c r="UDT3" s="17"/>
      <c r="UDU3" s="17"/>
      <c r="UDV3" s="17"/>
      <c r="UDW3" s="17"/>
      <c r="UDX3" s="17"/>
      <c r="UDY3" s="17"/>
      <c r="UDZ3" s="17"/>
      <c r="UEA3" s="17"/>
      <c r="UEB3" s="17"/>
      <c r="UEC3" s="17"/>
      <c r="UED3" s="17"/>
      <c r="UEE3" s="17"/>
      <c r="UEF3" s="17"/>
      <c r="UEG3" s="17"/>
      <c r="UEH3" s="17"/>
      <c r="UEI3" s="17"/>
      <c r="UEJ3" s="17"/>
      <c r="UEK3" s="17"/>
      <c r="UEL3" s="17"/>
      <c r="UEM3" s="17"/>
      <c r="UEN3" s="17"/>
      <c r="UEO3" s="17"/>
      <c r="UEP3" s="17"/>
      <c r="UEQ3" s="17"/>
      <c r="UER3" s="17"/>
      <c r="UES3" s="17"/>
      <c r="UET3" s="17"/>
      <c r="UEU3" s="17"/>
      <c r="UEV3" s="17"/>
      <c r="UEW3" s="17"/>
      <c r="UEX3" s="17"/>
      <c r="UEY3" s="17"/>
      <c r="UEZ3" s="17"/>
      <c r="UFA3" s="17"/>
      <c r="UFB3" s="17"/>
      <c r="UFC3" s="17"/>
      <c r="UFD3" s="17"/>
      <c r="UFE3" s="17"/>
      <c r="UFF3" s="17"/>
      <c r="UFG3" s="17"/>
      <c r="UFH3" s="17"/>
      <c r="UFI3" s="17"/>
      <c r="UFJ3" s="17"/>
      <c r="UFK3" s="17"/>
      <c r="UFL3" s="17"/>
      <c r="UFM3" s="17"/>
      <c r="UFN3" s="17"/>
      <c r="UFO3" s="17"/>
      <c r="UFP3" s="17"/>
      <c r="UFQ3" s="17"/>
      <c r="UFR3" s="17"/>
      <c r="UFS3" s="17"/>
      <c r="UFT3" s="17"/>
      <c r="UFU3" s="17"/>
      <c r="UFV3" s="17"/>
      <c r="UFW3" s="17"/>
      <c r="UFX3" s="17"/>
      <c r="UFY3" s="17"/>
      <c r="UFZ3" s="17"/>
      <c r="UGA3" s="17"/>
      <c r="UGB3" s="17"/>
      <c r="UGC3" s="17"/>
      <c r="UGD3" s="17"/>
      <c r="UGE3" s="17"/>
      <c r="UGF3" s="17"/>
      <c r="UGG3" s="17"/>
      <c r="UGH3" s="17"/>
      <c r="UGI3" s="17"/>
      <c r="UGJ3" s="17"/>
      <c r="UGK3" s="17"/>
      <c r="UGL3" s="17"/>
      <c r="UGM3" s="17"/>
      <c r="UGN3" s="17"/>
      <c r="UGO3" s="17"/>
      <c r="UGP3" s="17"/>
      <c r="UGQ3" s="17"/>
      <c r="UGR3" s="17"/>
      <c r="UGS3" s="17"/>
      <c r="UGT3" s="17"/>
      <c r="UGU3" s="17"/>
      <c r="UGV3" s="17"/>
      <c r="UGW3" s="17"/>
      <c r="UGX3" s="17"/>
      <c r="UGY3" s="17"/>
      <c r="UGZ3" s="17"/>
      <c r="UHA3" s="17"/>
      <c r="UHB3" s="17"/>
      <c r="UHC3" s="17"/>
      <c r="UHD3" s="17"/>
      <c r="UHE3" s="17"/>
      <c r="UHF3" s="17"/>
      <c r="UHG3" s="17"/>
      <c r="UHH3" s="17"/>
      <c r="UHI3" s="17"/>
      <c r="UHJ3" s="17"/>
      <c r="UHK3" s="17"/>
      <c r="UHL3" s="17"/>
      <c r="UHM3" s="17"/>
      <c r="UHN3" s="17"/>
      <c r="UHO3" s="17"/>
      <c r="UHP3" s="17"/>
      <c r="UHQ3" s="17"/>
      <c r="UHR3" s="17"/>
      <c r="UHS3" s="17"/>
      <c r="UHT3" s="17"/>
      <c r="UHU3" s="17"/>
      <c r="UHV3" s="17"/>
      <c r="UHW3" s="17"/>
      <c r="UHX3" s="17"/>
      <c r="UHY3" s="17"/>
      <c r="UHZ3" s="17"/>
      <c r="UIA3" s="17"/>
      <c r="UIB3" s="17"/>
      <c r="UIC3" s="17"/>
      <c r="UID3" s="17"/>
      <c r="UIE3" s="17"/>
      <c r="UIF3" s="17"/>
      <c r="UIG3" s="17"/>
      <c r="UIH3" s="17"/>
      <c r="UII3" s="17"/>
      <c r="UIJ3" s="17"/>
      <c r="UIK3" s="17"/>
      <c r="UIL3" s="17"/>
      <c r="UIM3" s="17"/>
      <c r="UIN3" s="17"/>
      <c r="UIO3" s="17"/>
      <c r="UIP3" s="17"/>
      <c r="UIQ3" s="17"/>
      <c r="UIR3" s="17"/>
      <c r="UIS3" s="17"/>
      <c r="UIT3" s="17"/>
      <c r="UIU3" s="17"/>
      <c r="UIV3" s="17"/>
      <c r="UIW3" s="17"/>
      <c r="UIX3" s="17"/>
      <c r="UIY3" s="17"/>
      <c r="UIZ3" s="17"/>
      <c r="UJA3" s="17"/>
      <c r="UJB3" s="17"/>
      <c r="UJC3" s="17"/>
      <c r="UJD3" s="17"/>
      <c r="UJE3" s="17"/>
      <c r="UJF3" s="17"/>
      <c r="UJG3" s="17"/>
      <c r="UJH3" s="17"/>
      <c r="UJI3" s="17"/>
      <c r="UJJ3" s="17"/>
      <c r="UJK3" s="17"/>
      <c r="UJL3" s="17"/>
      <c r="UJM3" s="17"/>
      <c r="UJN3" s="17"/>
      <c r="UJO3" s="17"/>
      <c r="UJP3" s="17"/>
      <c r="UJQ3" s="17"/>
      <c r="UJR3" s="17"/>
      <c r="UJS3" s="17"/>
      <c r="UJT3" s="17"/>
      <c r="UJU3" s="17"/>
      <c r="UJV3" s="17"/>
      <c r="UJW3" s="17"/>
      <c r="UJX3" s="17"/>
      <c r="UJY3" s="17"/>
      <c r="UJZ3" s="17"/>
      <c r="UKA3" s="17"/>
      <c r="UKB3" s="17"/>
      <c r="UKC3" s="17"/>
      <c r="UKD3" s="17"/>
      <c r="UKE3" s="17"/>
      <c r="UKF3" s="17"/>
      <c r="UKG3" s="17"/>
      <c r="UKH3" s="17"/>
      <c r="UKI3" s="17"/>
      <c r="UKJ3" s="17"/>
      <c r="UKK3" s="17"/>
      <c r="UKL3" s="17"/>
      <c r="UKM3" s="17"/>
      <c r="UKN3" s="17"/>
      <c r="UKO3" s="17"/>
      <c r="UKP3" s="17"/>
      <c r="UKQ3" s="17"/>
      <c r="UKR3" s="17"/>
      <c r="UKS3" s="17"/>
      <c r="UKT3" s="17"/>
      <c r="UKU3" s="17"/>
      <c r="UKV3" s="17"/>
      <c r="UKW3" s="17"/>
      <c r="UKX3" s="17"/>
      <c r="UKY3" s="17"/>
      <c r="UKZ3" s="17"/>
      <c r="ULA3" s="17"/>
      <c r="ULB3" s="17"/>
      <c r="ULC3" s="17"/>
      <c r="ULD3" s="17"/>
      <c r="ULE3" s="17"/>
      <c r="ULF3" s="17"/>
      <c r="ULG3" s="17"/>
      <c r="ULH3" s="17"/>
      <c r="ULI3" s="17"/>
      <c r="ULJ3" s="17"/>
      <c r="ULK3" s="17"/>
      <c r="ULL3" s="17"/>
      <c r="ULM3" s="17"/>
      <c r="ULN3" s="17"/>
      <c r="ULO3" s="17"/>
      <c r="ULP3" s="17"/>
      <c r="ULQ3" s="17"/>
      <c r="ULR3" s="17"/>
      <c r="ULS3" s="17"/>
      <c r="ULT3" s="17"/>
      <c r="ULU3" s="17"/>
      <c r="ULV3" s="17"/>
      <c r="ULW3" s="17"/>
      <c r="ULX3" s="17"/>
      <c r="ULY3" s="17"/>
      <c r="ULZ3" s="17"/>
      <c r="UMA3" s="17"/>
      <c r="UMB3" s="17"/>
      <c r="UMC3" s="17"/>
      <c r="UMD3" s="17"/>
      <c r="UME3" s="17"/>
      <c r="UMF3" s="17"/>
      <c r="UMG3" s="17"/>
      <c r="UMH3" s="17"/>
      <c r="UMI3" s="17"/>
      <c r="UMJ3" s="17"/>
      <c r="UMK3" s="17"/>
      <c r="UML3" s="17"/>
      <c r="UMM3" s="17"/>
      <c r="UMN3" s="17"/>
      <c r="UMO3" s="17"/>
      <c r="UMP3" s="17"/>
      <c r="UMQ3" s="17"/>
      <c r="UMR3" s="17"/>
      <c r="UMS3" s="17"/>
      <c r="UMT3" s="17"/>
      <c r="UMU3" s="17"/>
      <c r="UMV3" s="17"/>
      <c r="UMW3" s="17"/>
      <c r="UMX3" s="17"/>
      <c r="UMY3" s="17"/>
      <c r="UMZ3" s="17"/>
      <c r="UNA3" s="17"/>
      <c r="UNB3" s="17"/>
      <c r="UNC3" s="17"/>
      <c r="UND3" s="17"/>
      <c r="UNE3" s="17"/>
      <c r="UNF3" s="17"/>
      <c r="UNG3" s="17"/>
      <c r="UNH3" s="17"/>
      <c r="UNI3" s="17"/>
      <c r="UNJ3" s="17"/>
      <c r="UNK3" s="17"/>
      <c r="UNL3" s="17"/>
      <c r="UNM3" s="17"/>
      <c r="UNN3" s="17"/>
      <c r="UNO3" s="17"/>
      <c r="UNP3" s="17"/>
      <c r="UNQ3" s="17"/>
      <c r="UNR3" s="17"/>
      <c r="UNS3" s="17"/>
      <c r="UNT3" s="17"/>
      <c r="UNU3" s="17"/>
      <c r="UNV3" s="17"/>
      <c r="UNW3" s="17"/>
      <c r="UNX3" s="17"/>
      <c r="UNY3" s="17"/>
      <c r="UNZ3" s="17"/>
      <c r="UOA3" s="17"/>
      <c r="UOB3" s="17"/>
      <c r="UOC3" s="17"/>
      <c r="UOD3" s="17"/>
      <c r="UOE3" s="17"/>
      <c r="UOF3" s="17"/>
      <c r="UOG3" s="17"/>
      <c r="UOH3" s="17"/>
      <c r="UOI3" s="17"/>
      <c r="UOJ3" s="17"/>
      <c r="UOK3" s="17"/>
      <c r="UOL3" s="17"/>
      <c r="UOM3" s="17"/>
      <c r="UON3" s="17"/>
      <c r="UOO3" s="17"/>
      <c r="UOP3" s="17"/>
      <c r="UOQ3" s="17"/>
      <c r="UOR3" s="17"/>
      <c r="UOS3" s="17"/>
      <c r="UOT3" s="17"/>
      <c r="UOU3" s="17"/>
      <c r="UOV3" s="17"/>
      <c r="UOW3" s="17"/>
      <c r="UOX3" s="17"/>
      <c r="UOY3" s="17"/>
      <c r="UOZ3" s="17"/>
      <c r="UPA3" s="17"/>
      <c r="UPB3" s="17"/>
      <c r="UPC3" s="17"/>
      <c r="UPD3" s="17"/>
      <c r="UPE3" s="17"/>
      <c r="UPF3" s="17"/>
      <c r="UPG3" s="17"/>
      <c r="UPH3" s="17"/>
      <c r="UPI3" s="17"/>
      <c r="UPJ3" s="17"/>
      <c r="UPK3" s="17"/>
      <c r="UPL3" s="17"/>
      <c r="UPM3" s="17"/>
      <c r="UPN3" s="17"/>
      <c r="UPO3" s="17"/>
      <c r="UPP3" s="17"/>
      <c r="UPQ3" s="17"/>
      <c r="UPR3" s="17"/>
      <c r="UPS3" s="17"/>
      <c r="UPT3" s="17"/>
      <c r="UPU3" s="17"/>
      <c r="UPV3" s="17"/>
      <c r="UPW3" s="17"/>
      <c r="UPX3" s="17"/>
      <c r="UPY3" s="17"/>
      <c r="UPZ3" s="17"/>
      <c r="UQA3" s="17"/>
      <c r="UQB3" s="17"/>
      <c r="UQC3" s="17"/>
      <c r="UQD3" s="17"/>
      <c r="UQE3" s="17"/>
      <c r="UQF3" s="17"/>
      <c r="UQG3" s="17"/>
      <c r="UQH3" s="17"/>
      <c r="UQI3" s="17"/>
      <c r="UQJ3" s="17"/>
      <c r="UQK3" s="17"/>
      <c r="UQL3" s="17"/>
      <c r="UQM3" s="17"/>
      <c r="UQN3" s="17"/>
      <c r="UQO3" s="17"/>
      <c r="UQP3" s="17"/>
      <c r="UQQ3" s="17"/>
      <c r="UQR3" s="17"/>
      <c r="UQS3" s="17"/>
      <c r="UQT3" s="17"/>
      <c r="UQU3" s="17"/>
      <c r="UQV3" s="17"/>
      <c r="UQW3" s="17"/>
      <c r="UQX3" s="17"/>
      <c r="UQY3" s="17"/>
      <c r="UQZ3" s="17"/>
      <c r="URA3" s="17"/>
      <c r="URB3" s="17"/>
      <c r="URC3" s="17"/>
      <c r="URD3" s="17"/>
      <c r="URE3" s="17"/>
      <c r="URF3" s="17"/>
      <c r="URG3" s="17"/>
      <c r="URH3" s="17"/>
      <c r="URI3" s="17"/>
      <c r="URJ3" s="17"/>
      <c r="URK3" s="17"/>
      <c r="URL3" s="17"/>
      <c r="URM3" s="17"/>
      <c r="URN3" s="17"/>
      <c r="URO3" s="17"/>
      <c r="URP3" s="17"/>
      <c r="URQ3" s="17"/>
      <c r="URR3" s="17"/>
      <c r="URS3" s="17"/>
      <c r="URT3" s="17"/>
      <c r="URU3" s="17"/>
      <c r="URV3" s="17"/>
      <c r="URW3" s="17"/>
      <c r="URX3" s="17"/>
      <c r="URY3" s="17"/>
      <c r="URZ3" s="17"/>
      <c r="USA3" s="17"/>
      <c r="USB3" s="17"/>
      <c r="USC3" s="17"/>
      <c r="USD3" s="17"/>
      <c r="USE3" s="17"/>
      <c r="USF3" s="17"/>
      <c r="USG3" s="17"/>
      <c r="USH3" s="17"/>
      <c r="USI3" s="17"/>
      <c r="USJ3" s="17"/>
      <c r="USK3" s="17"/>
      <c r="USL3" s="17"/>
      <c r="USM3" s="17"/>
      <c r="USN3" s="17"/>
      <c r="USO3" s="17"/>
      <c r="USP3" s="17"/>
      <c r="USQ3" s="17"/>
      <c r="USR3" s="17"/>
      <c r="USS3" s="17"/>
      <c r="UST3" s="17"/>
      <c r="USU3" s="17"/>
      <c r="USV3" s="17"/>
      <c r="USW3" s="17"/>
      <c r="USX3" s="17"/>
      <c r="USY3" s="17"/>
      <c r="USZ3" s="17"/>
      <c r="UTA3" s="17"/>
      <c r="UTB3" s="17"/>
      <c r="UTC3" s="17"/>
      <c r="UTD3" s="17"/>
      <c r="UTE3" s="17"/>
      <c r="UTF3" s="17"/>
      <c r="UTG3" s="17"/>
      <c r="UTH3" s="17"/>
      <c r="UTI3" s="17"/>
      <c r="UTJ3" s="17"/>
      <c r="UTK3" s="17"/>
      <c r="UTL3" s="17"/>
      <c r="UTM3" s="17"/>
      <c r="UTN3" s="17"/>
      <c r="UTO3" s="17"/>
      <c r="UTP3" s="17"/>
      <c r="UTQ3" s="17"/>
      <c r="UTR3" s="17"/>
      <c r="UTS3" s="17"/>
      <c r="UTT3" s="17"/>
      <c r="UTU3" s="17"/>
      <c r="UTV3" s="17"/>
      <c r="UTW3" s="17"/>
      <c r="UTX3" s="17"/>
      <c r="UTY3" s="17"/>
      <c r="UTZ3" s="17"/>
      <c r="UUA3" s="17"/>
      <c r="UUB3" s="17"/>
      <c r="UUC3" s="17"/>
      <c r="UUD3" s="17"/>
      <c r="UUE3" s="17"/>
      <c r="UUF3" s="17"/>
      <c r="UUG3" s="17"/>
      <c r="UUH3" s="17"/>
      <c r="UUI3" s="17"/>
      <c r="UUJ3" s="17"/>
      <c r="UUK3" s="17"/>
      <c r="UUL3" s="17"/>
      <c r="UUM3" s="17"/>
      <c r="UUN3" s="17"/>
      <c r="UUO3" s="17"/>
      <c r="UUP3" s="17"/>
      <c r="UUQ3" s="17"/>
      <c r="UUR3" s="17"/>
      <c r="UUS3" s="17"/>
      <c r="UUT3" s="17"/>
      <c r="UUU3" s="17"/>
      <c r="UUV3" s="17"/>
      <c r="UUW3" s="17"/>
      <c r="UUX3" s="17"/>
      <c r="UUY3" s="17"/>
      <c r="UUZ3" s="17"/>
      <c r="UVA3" s="17"/>
      <c r="UVB3" s="17"/>
      <c r="UVC3" s="17"/>
      <c r="UVD3" s="17"/>
      <c r="UVE3" s="17"/>
      <c r="UVF3" s="17"/>
      <c r="UVG3" s="17"/>
      <c r="UVH3" s="17"/>
      <c r="UVI3" s="17"/>
      <c r="UVJ3" s="17"/>
      <c r="UVK3" s="17"/>
      <c r="UVL3" s="17"/>
      <c r="UVM3" s="17"/>
      <c r="UVN3" s="17"/>
      <c r="UVO3" s="17"/>
      <c r="UVP3" s="17"/>
      <c r="UVQ3" s="17"/>
      <c r="UVR3" s="17"/>
      <c r="UVS3" s="17"/>
      <c r="UVT3" s="17"/>
      <c r="UVU3" s="17"/>
      <c r="UVV3" s="17"/>
      <c r="UVW3" s="17"/>
      <c r="UVX3" s="17"/>
      <c r="UVY3" s="17"/>
      <c r="UVZ3" s="17"/>
      <c r="UWA3" s="17"/>
      <c r="UWB3" s="17"/>
      <c r="UWC3" s="17"/>
      <c r="UWD3" s="17"/>
      <c r="UWE3" s="17"/>
      <c r="UWF3" s="17"/>
      <c r="UWG3" s="17"/>
      <c r="UWH3" s="17"/>
      <c r="UWI3" s="17"/>
      <c r="UWJ3" s="17"/>
      <c r="UWK3" s="17"/>
      <c r="UWL3" s="17"/>
      <c r="UWM3" s="17"/>
      <c r="UWN3" s="17"/>
      <c r="UWO3" s="17"/>
      <c r="UWP3" s="17"/>
      <c r="UWQ3" s="17"/>
      <c r="UWR3" s="17"/>
      <c r="UWS3" s="17"/>
      <c r="UWT3" s="17"/>
      <c r="UWU3" s="17"/>
      <c r="UWV3" s="17"/>
      <c r="UWW3" s="17"/>
      <c r="UWX3" s="17"/>
      <c r="UWY3" s="17"/>
      <c r="UWZ3" s="17"/>
      <c r="UXA3" s="17"/>
      <c r="UXB3" s="17"/>
      <c r="UXC3" s="17"/>
      <c r="UXD3" s="17"/>
      <c r="UXE3" s="17"/>
      <c r="UXF3" s="17"/>
      <c r="UXG3" s="17"/>
      <c r="UXH3" s="17"/>
      <c r="UXI3" s="17"/>
      <c r="UXJ3" s="17"/>
      <c r="UXK3" s="17"/>
      <c r="UXL3" s="17"/>
      <c r="UXM3" s="17"/>
      <c r="UXN3" s="17"/>
      <c r="UXO3" s="17"/>
      <c r="UXP3" s="17"/>
      <c r="UXQ3" s="17"/>
      <c r="UXR3" s="17"/>
      <c r="UXS3" s="17"/>
      <c r="UXT3" s="17"/>
      <c r="UXU3" s="17"/>
      <c r="UXV3" s="17"/>
      <c r="UXW3" s="17"/>
      <c r="UXX3" s="17"/>
      <c r="UXY3" s="17"/>
      <c r="UXZ3" s="17"/>
      <c r="UYA3" s="17"/>
      <c r="UYB3" s="17"/>
      <c r="UYC3" s="17"/>
      <c r="UYD3" s="17"/>
      <c r="UYE3" s="17"/>
      <c r="UYF3" s="17"/>
      <c r="UYG3" s="17"/>
      <c r="UYH3" s="17"/>
      <c r="UYI3" s="17"/>
      <c r="UYJ3" s="17"/>
      <c r="UYK3" s="17"/>
      <c r="UYL3" s="17"/>
      <c r="UYM3" s="17"/>
      <c r="UYN3" s="17"/>
      <c r="UYO3" s="17"/>
      <c r="UYP3" s="17"/>
      <c r="UYQ3" s="17"/>
      <c r="UYR3" s="17"/>
      <c r="UYS3" s="17"/>
      <c r="UYT3" s="17"/>
      <c r="UYU3" s="17"/>
      <c r="UYV3" s="17"/>
      <c r="UYW3" s="17"/>
      <c r="UYX3" s="17"/>
      <c r="UYY3" s="17"/>
      <c r="UYZ3" s="17"/>
      <c r="UZA3" s="17"/>
      <c r="UZB3" s="17"/>
      <c r="UZC3" s="17"/>
      <c r="UZD3" s="17"/>
      <c r="UZE3" s="17"/>
      <c r="UZF3" s="17"/>
      <c r="UZG3" s="17"/>
      <c r="UZH3" s="17"/>
      <c r="UZI3" s="17"/>
      <c r="UZJ3" s="17"/>
      <c r="UZK3" s="17"/>
      <c r="UZL3" s="17"/>
      <c r="UZM3" s="17"/>
      <c r="UZN3" s="17"/>
      <c r="UZO3" s="17"/>
      <c r="UZP3" s="17"/>
      <c r="UZQ3" s="17"/>
      <c r="UZR3" s="17"/>
      <c r="UZS3" s="17"/>
      <c r="UZT3" s="17"/>
      <c r="UZU3" s="17"/>
      <c r="UZV3" s="17"/>
      <c r="UZW3" s="17"/>
      <c r="UZX3" s="17"/>
      <c r="UZY3" s="17"/>
      <c r="UZZ3" s="17"/>
      <c r="VAA3" s="17"/>
      <c r="VAB3" s="17"/>
      <c r="VAC3" s="17"/>
      <c r="VAD3" s="17"/>
      <c r="VAE3" s="17"/>
      <c r="VAF3" s="17"/>
      <c r="VAG3" s="17"/>
      <c r="VAH3" s="17"/>
      <c r="VAI3" s="17"/>
      <c r="VAJ3" s="17"/>
      <c r="VAK3" s="17"/>
      <c r="VAL3" s="17"/>
      <c r="VAM3" s="17"/>
      <c r="VAN3" s="17"/>
      <c r="VAO3" s="17"/>
      <c r="VAP3" s="17"/>
      <c r="VAQ3" s="17"/>
      <c r="VAR3" s="17"/>
      <c r="VAS3" s="17"/>
      <c r="VAT3" s="17"/>
      <c r="VAU3" s="17"/>
      <c r="VAV3" s="17"/>
      <c r="VAW3" s="17"/>
      <c r="VAX3" s="17"/>
      <c r="VAY3" s="17"/>
      <c r="VAZ3" s="17"/>
      <c r="VBA3" s="17"/>
      <c r="VBB3" s="17"/>
      <c r="VBC3" s="17"/>
      <c r="VBD3" s="17"/>
      <c r="VBE3" s="17"/>
      <c r="VBF3" s="17"/>
      <c r="VBG3" s="17"/>
      <c r="VBH3" s="17"/>
      <c r="VBI3" s="17"/>
      <c r="VBJ3" s="17"/>
      <c r="VBK3" s="17"/>
      <c r="VBL3" s="17"/>
      <c r="VBM3" s="17"/>
      <c r="VBN3" s="17"/>
      <c r="VBO3" s="17"/>
      <c r="VBP3" s="17"/>
      <c r="VBQ3" s="17"/>
      <c r="VBR3" s="17"/>
      <c r="VBS3" s="17"/>
      <c r="VBT3" s="17"/>
      <c r="VBU3" s="17"/>
      <c r="VBV3" s="17"/>
      <c r="VBW3" s="17"/>
      <c r="VBX3" s="17"/>
      <c r="VBY3" s="17"/>
      <c r="VBZ3" s="17"/>
      <c r="VCA3" s="17"/>
      <c r="VCB3" s="17"/>
      <c r="VCC3" s="17"/>
      <c r="VCD3" s="17"/>
      <c r="VCE3" s="17"/>
      <c r="VCF3" s="17"/>
      <c r="VCG3" s="17"/>
      <c r="VCH3" s="17"/>
      <c r="VCI3" s="17"/>
      <c r="VCJ3" s="17"/>
      <c r="VCK3" s="17"/>
      <c r="VCL3" s="17"/>
      <c r="VCM3" s="17"/>
      <c r="VCN3" s="17"/>
      <c r="VCO3" s="17"/>
      <c r="VCP3" s="17"/>
      <c r="VCQ3" s="17"/>
      <c r="VCR3" s="17"/>
      <c r="VCS3" s="17"/>
      <c r="VCT3" s="17"/>
      <c r="VCU3" s="17"/>
      <c r="VCV3" s="17"/>
      <c r="VCW3" s="17"/>
      <c r="VCX3" s="17"/>
      <c r="VCY3" s="17"/>
      <c r="VCZ3" s="17"/>
      <c r="VDA3" s="17"/>
      <c r="VDB3" s="17"/>
      <c r="VDC3" s="17"/>
      <c r="VDD3" s="17"/>
      <c r="VDE3" s="17"/>
      <c r="VDF3" s="17"/>
      <c r="VDG3" s="17"/>
      <c r="VDH3" s="17"/>
      <c r="VDI3" s="17"/>
      <c r="VDJ3" s="17"/>
      <c r="VDK3" s="17"/>
      <c r="VDL3" s="17"/>
      <c r="VDM3" s="17"/>
      <c r="VDN3" s="17"/>
      <c r="VDO3" s="17"/>
      <c r="VDP3" s="17"/>
      <c r="VDQ3" s="17"/>
      <c r="VDR3" s="17"/>
      <c r="VDS3" s="17"/>
      <c r="VDT3" s="17"/>
      <c r="VDU3" s="17"/>
      <c r="VDV3" s="17"/>
      <c r="VDW3" s="17"/>
      <c r="VDX3" s="17"/>
      <c r="VDY3" s="17"/>
      <c r="VDZ3" s="17"/>
      <c r="VEA3" s="17"/>
      <c r="VEB3" s="17"/>
      <c r="VEC3" s="17"/>
      <c r="VED3" s="17"/>
      <c r="VEE3" s="17"/>
      <c r="VEF3" s="17"/>
      <c r="VEG3" s="17"/>
      <c r="VEH3" s="17"/>
      <c r="VEI3" s="17"/>
      <c r="VEJ3" s="17"/>
      <c r="VEK3" s="17"/>
      <c r="VEL3" s="17"/>
      <c r="VEM3" s="17"/>
      <c r="VEN3" s="17"/>
      <c r="VEO3" s="17"/>
      <c r="VEP3" s="17"/>
      <c r="VEQ3" s="17"/>
      <c r="VER3" s="17"/>
      <c r="VES3" s="17"/>
      <c r="VET3" s="17"/>
      <c r="VEU3" s="17"/>
      <c r="VEV3" s="17"/>
      <c r="VEW3" s="17"/>
      <c r="VEX3" s="17"/>
      <c r="VEY3" s="17"/>
      <c r="VEZ3" s="17"/>
      <c r="VFA3" s="17"/>
      <c r="VFB3" s="17"/>
      <c r="VFC3" s="17"/>
      <c r="VFD3" s="17"/>
      <c r="VFE3" s="17"/>
      <c r="VFF3" s="17"/>
      <c r="VFG3" s="17"/>
      <c r="VFH3" s="17"/>
      <c r="VFI3" s="17"/>
      <c r="VFJ3" s="17"/>
      <c r="VFK3" s="17"/>
      <c r="VFL3" s="17"/>
      <c r="VFM3" s="17"/>
      <c r="VFN3" s="17"/>
      <c r="VFO3" s="17"/>
      <c r="VFP3" s="17"/>
      <c r="VFQ3" s="17"/>
      <c r="VFR3" s="17"/>
      <c r="VFS3" s="17"/>
      <c r="VFT3" s="17"/>
      <c r="VFU3" s="17"/>
      <c r="VFV3" s="17"/>
      <c r="VFW3" s="17"/>
      <c r="VFX3" s="17"/>
      <c r="VFY3" s="17"/>
      <c r="VFZ3" s="17"/>
      <c r="VGA3" s="17"/>
      <c r="VGB3" s="17"/>
      <c r="VGC3" s="17"/>
      <c r="VGD3" s="17"/>
      <c r="VGE3" s="17"/>
      <c r="VGF3" s="17"/>
      <c r="VGG3" s="17"/>
      <c r="VGH3" s="17"/>
      <c r="VGI3" s="17"/>
      <c r="VGJ3" s="17"/>
      <c r="VGK3" s="17"/>
      <c r="VGL3" s="17"/>
      <c r="VGM3" s="17"/>
      <c r="VGN3" s="17"/>
      <c r="VGO3" s="17"/>
      <c r="VGP3" s="17"/>
      <c r="VGQ3" s="17"/>
      <c r="VGR3" s="17"/>
      <c r="VGS3" s="17"/>
      <c r="VGT3" s="17"/>
      <c r="VGU3" s="17"/>
      <c r="VGV3" s="17"/>
      <c r="VGW3" s="17"/>
      <c r="VGX3" s="17"/>
      <c r="VGY3" s="17"/>
      <c r="VGZ3" s="17"/>
      <c r="VHA3" s="17"/>
      <c r="VHB3" s="17"/>
      <c r="VHC3" s="17"/>
      <c r="VHD3" s="17"/>
      <c r="VHE3" s="17"/>
      <c r="VHF3" s="17"/>
      <c r="VHG3" s="17"/>
      <c r="VHH3" s="17"/>
      <c r="VHI3" s="17"/>
      <c r="VHJ3" s="17"/>
      <c r="VHK3" s="17"/>
      <c r="VHL3" s="17"/>
      <c r="VHM3" s="17"/>
      <c r="VHN3" s="17"/>
      <c r="VHO3" s="17"/>
      <c r="VHP3" s="17"/>
      <c r="VHQ3" s="17"/>
      <c r="VHR3" s="17"/>
      <c r="VHS3" s="17"/>
      <c r="VHT3" s="17"/>
      <c r="VHU3" s="17"/>
      <c r="VHV3" s="17"/>
      <c r="VHW3" s="17"/>
      <c r="VHX3" s="17"/>
      <c r="VHY3" s="17"/>
      <c r="VHZ3" s="17"/>
      <c r="VIA3" s="17"/>
      <c r="VIB3" s="17"/>
      <c r="VIC3" s="17"/>
      <c r="VID3" s="17"/>
      <c r="VIE3" s="17"/>
      <c r="VIF3" s="17"/>
      <c r="VIG3" s="17"/>
      <c r="VIH3" s="17"/>
      <c r="VII3" s="17"/>
      <c r="VIJ3" s="17"/>
      <c r="VIK3" s="17"/>
      <c r="VIL3" s="17"/>
      <c r="VIM3" s="17"/>
      <c r="VIN3" s="17"/>
      <c r="VIO3" s="17"/>
      <c r="VIP3" s="17"/>
      <c r="VIQ3" s="17"/>
      <c r="VIR3" s="17"/>
      <c r="VIS3" s="17"/>
      <c r="VIT3" s="17"/>
      <c r="VIU3" s="17"/>
      <c r="VIV3" s="17"/>
      <c r="VIW3" s="17"/>
      <c r="VIX3" s="17"/>
      <c r="VIY3" s="17"/>
      <c r="VIZ3" s="17"/>
      <c r="VJA3" s="17"/>
      <c r="VJB3" s="17"/>
      <c r="VJC3" s="17"/>
      <c r="VJD3" s="17"/>
      <c r="VJE3" s="17"/>
      <c r="VJF3" s="17"/>
      <c r="VJG3" s="17"/>
      <c r="VJH3" s="17"/>
      <c r="VJI3" s="17"/>
      <c r="VJJ3" s="17"/>
      <c r="VJK3" s="17"/>
      <c r="VJL3" s="17"/>
      <c r="VJM3" s="17"/>
      <c r="VJN3" s="17"/>
      <c r="VJO3" s="17"/>
      <c r="VJP3" s="17"/>
      <c r="VJQ3" s="17"/>
      <c r="VJR3" s="17"/>
      <c r="VJS3" s="17"/>
      <c r="VJT3" s="17"/>
      <c r="VJU3" s="17"/>
      <c r="VJV3" s="17"/>
      <c r="VJW3" s="17"/>
      <c r="VJX3" s="17"/>
      <c r="VJY3" s="17"/>
      <c r="VJZ3" s="17"/>
      <c r="VKA3" s="17"/>
      <c r="VKB3" s="17"/>
      <c r="VKC3" s="17"/>
      <c r="VKD3" s="17"/>
      <c r="VKE3" s="17"/>
      <c r="VKF3" s="17"/>
      <c r="VKG3" s="17"/>
      <c r="VKH3" s="17"/>
      <c r="VKI3" s="17"/>
      <c r="VKJ3" s="17"/>
      <c r="VKK3" s="17"/>
      <c r="VKL3" s="17"/>
      <c r="VKM3" s="17"/>
      <c r="VKN3" s="17"/>
      <c r="VKO3" s="17"/>
      <c r="VKP3" s="17"/>
      <c r="VKQ3" s="17"/>
      <c r="VKR3" s="17"/>
      <c r="VKS3" s="17"/>
      <c r="VKT3" s="17"/>
      <c r="VKU3" s="17"/>
      <c r="VKV3" s="17"/>
      <c r="VKW3" s="17"/>
      <c r="VKX3" s="17"/>
      <c r="VKY3" s="17"/>
      <c r="VKZ3" s="17"/>
      <c r="VLA3" s="17"/>
      <c r="VLB3" s="17"/>
      <c r="VLC3" s="17"/>
      <c r="VLD3" s="17"/>
      <c r="VLE3" s="17"/>
      <c r="VLF3" s="17"/>
      <c r="VLG3" s="17"/>
      <c r="VLH3" s="17"/>
      <c r="VLI3" s="17"/>
      <c r="VLJ3" s="17"/>
      <c r="VLK3" s="17"/>
      <c r="VLL3" s="17"/>
      <c r="VLM3" s="17"/>
      <c r="VLN3" s="17"/>
      <c r="VLO3" s="17"/>
      <c r="VLP3" s="17"/>
      <c r="VLQ3" s="17"/>
      <c r="VLR3" s="17"/>
      <c r="VLS3" s="17"/>
      <c r="VLT3" s="17"/>
      <c r="VLU3" s="17"/>
      <c r="VLV3" s="17"/>
      <c r="VLW3" s="17"/>
      <c r="VLX3" s="17"/>
      <c r="VLY3" s="17"/>
      <c r="VLZ3" s="17"/>
      <c r="VMA3" s="17"/>
      <c r="VMB3" s="17"/>
      <c r="VMC3" s="17"/>
      <c r="VMD3" s="17"/>
      <c r="VME3" s="17"/>
      <c r="VMF3" s="17"/>
      <c r="VMG3" s="17"/>
      <c r="VMH3" s="17"/>
      <c r="VMI3" s="17"/>
      <c r="VMJ3" s="17"/>
      <c r="VMK3" s="17"/>
      <c r="VML3" s="17"/>
      <c r="VMM3" s="17"/>
      <c r="VMN3" s="17"/>
      <c r="VMO3" s="17"/>
      <c r="VMP3" s="17"/>
      <c r="VMQ3" s="17"/>
      <c r="VMR3" s="17"/>
      <c r="VMS3" s="17"/>
      <c r="VMT3" s="17"/>
      <c r="VMU3" s="17"/>
      <c r="VMV3" s="17"/>
      <c r="VMW3" s="17"/>
      <c r="VMX3" s="17"/>
      <c r="VMY3" s="17"/>
      <c r="VMZ3" s="17"/>
      <c r="VNA3" s="17"/>
      <c r="VNB3" s="17"/>
      <c r="VNC3" s="17"/>
      <c r="VND3" s="17"/>
      <c r="VNE3" s="17"/>
      <c r="VNF3" s="17"/>
      <c r="VNG3" s="17"/>
      <c r="VNH3" s="17"/>
      <c r="VNI3" s="17"/>
      <c r="VNJ3" s="17"/>
      <c r="VNK3" s="17"/>
      <c r="VNL3" s="17"/>
      <c r="VNM3" s="17"/>
      <c r="VNN3" s="17"/>
      <c r="VNO3" s="17"/>
      <c r="VNP3" s="17"/>
      <c r="VNQ3" s="17"/>
      <c r="VNR3" s="17"/>
      <c r="VNS3" s="17"/>
      <c r="VNT3" s="17"/>
      <c r="VNU3" s="17"/>
      <c r="VNV3" s="17"/>
      <c r="VNW3" s="17"/>
      <c r="VNX3" s="17"/>
      <c r="VNY3" s="17"/>
      <c r="VNZ3" s="17"/>
      <c r="VOA3" s="17"/>
      <c r="VOB3" s="17"/>
      <c r="VOC3" s="17"/>
      <c r="VOD3" s="17"/>
      <c r="VOE3" s="17"/>
      <c r="VOF3" s="17"/>
      <c r="VOG3" s="17"/>
      <c r="VOH3" s="17"/>
      <c r="VOI3" s="17"/>
      <c r="VOJ3" s="17"/>
      <c r="VOK3" s="17"/>
      <c r="VOL3" s="17"/>
      <c r="VOM3" s="17"/>
      <c r="VON3" s="17"/>
      <c r="VOO3" s="17"/>
      <c r="VOP3" s="17"/>
      <c r="VOQ3" s="17"/>
      <c r="VOR3" s="17"/>
      <c r="VOS3" s="17"/>
      <c r="VOT3" s="17"/>
      <c r="VOU3" s="17"/>
      <c r="VOV3" s="17"/>
      <c r="VOW3" s="17"/>
      <c r="VOX3" s="17"/>
      <c r="VOY3" s="17"/>
      <c r="VOZ3" s="17"/>
      <c r="VPA3" s="17"/>
      <c r="VPB3" s="17"/>
      <c r="VPC3" s="17"/>
      <c r="VPD3" s="17"/>
      <c r="VPE3" s="17"/>
      <c r="VPF3" s="17"/>
      <c r="VPG3" s="17"/>
      <c r="VPH3" s="17"/>
      <c r="VPI3" s="17"/>
      <c r="VPJ3" s="17"/>
      <c r="VPK3" s="17"/>
      <c r="VPL3" s="17"/>
      <c r="VPM3" s="17"/>
      <c r="VPN3" s="17"/>
      <c r="VPO3" s="17"/>
      <c r="VPP3" s="17"/>
      <c r="VPQ3" s="17"/>
      <c r="VPR3" s="17"/>
      <c r="VPS3" s="17"/>
      <c r="VPT3" s="17"/>
      <c r="VPU3" s="17"/>
      <c r="VPV3" s="17"/>
      <c r="VPW3" s="17"/>
      <c r="VPX3" s="17"/>
      <c r="VPY3" s="17"/>
      <c r="VPZ3" s="17"/>
      <c r="VQA3" s="17"/>
      <c r="VQB3" s="17"/>
      <c r="VQC3" s="17"/>
      <c r="VQD3" s="17"/>
      <c r="VQE3" s="17"/>
      <c r="VQF3" s="17"/>
      <c r="VQG3" s="17"/>
      <c r="VQH3" s="17"/>
      <c r="VQI3" s="17"/>
      <c r="VQJ3" s="17"/>
      <c r="VQK3" s="17"/>
      <c r="VQL3" s="17"/>
      <c r="VQM3" s="17"/>
      <c r="VQN3" s="17"/>
      <c r="VQO3" s="17"/>
      <c r="VQP3" s="17"/>
      <c r="VQQ3" s="17"/>
      <c r="VQR3" s="17"/>
      <c r="VQS3" s="17"/>
      <c r="VQT3" s="17"/>
      <c r="VQU3" s="17"/>
      <c r="VQV3" s="17"/>
      <c r="VQW3" s="17"/>
      <c r="VQX3" s="17"/>
      <c r="VQY3" s="17"/>
      <c r="VQZ3" s="17"/>
      <c r="VRA3" s="17"/>
      <c r="VRB3" s="17"/>
      <c r="VRC3" s="17"/>
      <c r="VRD3" s="17"/>
      <c r="VRE3" s="17"/>
      <c r="VRF3" s="17"/>
      <c r="VRG3" s="17"/>
      <c r="VRH3" s="17"/>
      <c r="VRI3" s="17"/>
      <c r="VRJ3" s="17"/>
      <c r="VRK3" s="17"/>
      <c r="VRL3" s="17"/>
      <c r="VRM3" s="17"/>
      <c r="VRN3" s="17"/>
      <c r="VRO3" s="17"/>
      <c r="VRP3" s="17"/>
      <c r="VRQ3" s="17"/>
      <c r="VRR3" s="17"/>
      <c r="VRS3" s="17"/>
      <c r="VRT3" s="17"/>
      <c r="VRU3" s="17"/>
      <c r="VRV3" s="17"/>
      <c r="VRW3" s="17"/>
      <c r="VRX3" s="17"/>
      <c r="VRY3" s="17"/>
      <c r="VRZ3" s="17"/>
      <c r="VSA3" s="17"/>
      <c r="VSB3" s="17"/>
      <c r="VSC3" s="17"/>
      <c r="VSD3" s="17"/>
      <c r="VSE3" s="17"/>
      <c r="VSF3" s="17"/>
      <c r="VSG3" s="17"/>
      <c r="VSH3" s="17"/>
      <c r="VSI3" s="17"/>
      <c r="VSJ3" s="17"/>
      <c r="VSK3" s="17"/>
      <c r="VSL3" s="17"/>
      <c r="VSM3" s="17"/>
      <c r="VSN3" s="17"/>
      <c r="VSO3" s="17"/>
      <c r="VSP3" s="17"/>
      <c r="VSQ3" s="17"/>
      <c r="VSR3" s="17"/>
      <c r="VSS3" s="17"/>
      <c r="VST3" s="17"/>
      <c r="VSU3" s="17"/>
      <c r="VSV3" s="17"/>
      <c r="VSW3" s="17"/>
      <c r="VSX3" s="17"/>
      <c r="VSY3" s="17"/>
      <c r="VSZ3" s="17"/>
      <c r="VTA3" s="17"/>
      <c r="VTB3" s="17"/>
      <c r="VTC3" s="17"/>
      <c r="VTD3" s="17"/>
      <c r="VTE3" s="17"/>
      <c r="VTF3" s="17"/>
      <c r="VTG3" s="17"/>
      <c r="VTH3" s="17"/>
      <c r="VTI3" s="17"/>
      <c r="VTJ3" s="17"/>
      <c r="VTK3" s="17"/>
      <c r="VTL3" s="17"/>
      <c r="VTM3" s="17"/>
      <c r="VTN3" s="17"/>
      <c r="VTO3" s="17"/>
      <c r="VTP3" s="17"/>
      <c r="VTQ3" s="17"/>
      <c r="VTR3" s="17"/>
      <c r="VTS3" s="17"/>
      <c r="VTT3" s="17"/>
      <c r="VTU3" s="17"/>
      <c r="VTV3" s="17"/>
      <c r="VTW3" s="17"/>
      <c r="VTX3" s="17"/>
      <c r="VTY3" s="17"/>
      <c r="VTZ3" s="17"/>
      <c r="VUA3" s="17"/>
      <c r="VUB3" s="17"/>
      <c r="VUC3" s="17"/>
      <c r="VUD3" s="17"/>
      <c r="VUE3" s="17"/>
      <c r="VUF3" s="17"/>
      <c r="VUG3" s="17"/>
      <c r="VUH3" s="17"/>
      <c r="VUI3" s="17"/>
      <c r="VUJ3" s="17"/>
      <c r="VUK3" s="17"/>
      <c r="VUL3" s="17"/>
      <c r="VUM3" s="17"/>
      <c r="VUN3" s="17"/>
      <c r="VUO3" s="17"/>
      <c r="VUP3" s="17"/>
      <c r="VUQ3" s="17"/>
      <c r="VUR3" s="17"/>
      <c r="VUS3" s="17"/>
      <c r="VUT3" s="17"/>
      <c r="VUU3" s="17"/>
      <c r="VUV3" s="17"/>
      <c r="VUW3" s="17"/>
      <c r="VUX3" s="17"/>
      <c r="VUY3" s="17"/>
      <c r="VUZ3" s="17"/>
      <c r="VVA3" s="17"/>
      <c r="VVB3" s="17"/>
      <c r="VVC3" s="17"/>
      <c r="VVD3" s="17"/>
      <c r="VVE3" s="17"/>
      <c r="VVF3" s="17"/>
      <c r="VVG3" s="17"/>
      <c r="VVH3" s="17"/>
      <c r="VVI3" s="17"/>
      <c r="VVJ3" s="17"/>
      <c r="VVK3" s="17"/>
      <c r="VVL3" s="17"/>
      <c r="VVM3" s="17"/>
      <c r="VVN3" s="17"/>
      <c r="VVO3" s="17"/>
      <c r="VVP3" s="17"/>
      <c r="VVQ3" s="17"/>
      <c r="VVR3" s="17"/>
      <c r="VVS3" s="17"/>
      <c r="VVT3" s="17"/>
      <c r="VVU3" s="17"/>
      <c r="VVV3" s="17"/>
      <c r="VVW3" s="17"/>
      <c r="VVX3" s="17"/>
      <c r="VVY3" s="17"/>
      <c r="VVZ3" s="17"/>
      <c r="VWA3" s="17"/>
      <c r="VWB3" s="17"/>
      <c r="VWC3" s="17"/>
      <c r="VWD3" s="17"/>
      <c r="VWE3" s="17"/>
      <c r="VWF3" s="17"/>
      <c r="VWG3" s="17"/>
      <c r="VWH3" s="17"/>
      <c r="VWI3" s="17"/>
      <c r="VWJ3" s="17"/>
      <c r="VWK3" s="17"/>
      <c r="VWL3" s="17"/>
      <c r="VWM3" s="17"/>
      <c r="VWN3" s="17"/>
      <c r="VWO3" s="17"/>
      <c r="VWP3" s="17"/>
      <c r="VWQ3" s="17"/>
      <c r="VWR3" s="17"/>
      <c r="VWS3" s="17"/>
      <c r="VWT3" s="17"/>
      <c r="VWU3" s="17"/>
      <c r="VWV3" s="17"/>
      <c r="VWW3" s="17"/>
      <c r="VWX3" s="17"/>
      <c r="VWY3" s="17"/>
      <c r="VWZ3" s="17"/>
      <c r="VXA3" s="17"/>
      <c r="VXB3" s="17"/>
      <c r="VXC3" s="17"/>
      <c r="VXD3" s="17"/>
      <c r="VXE3" s="17"/>
      <c r="VXF3" s="17"/>
      <c r="VXG3" s="17"/>
      <c r="VXH3" s="17"/>
      <c r="VXI3" s="17"/>
      <c r="VXJ3" s="17"/>
      <c r="VXK3" s="17"/>
      <c r="VXL3" s="17"/>
      <c r="VXM3" s="17"/>
      <c r="VXN3" s="17"/>
      <c r="VXO3" s="17"/>
      <c r="VXP3" s="17"/>
      <c r="VXQ3" s="17"/>
      <c r="VXR3" s="17"/>
      <c r="VXS3" s="17"/>
      <c r="VXT3" s="17"/>
      <c r="VXU3" s="17"/>
      <c r="VXV3" s="17"/>
      <c r="VXW3" s="17"/>
      <c r="VXX3" s="17"/>
      <c r="VXY3" s="17"/>
      <c r="VXZ3" s="17"/>
      <c r="VYA3" s="17"/>
      <c r="VYB3" s="17"/>
      <c r="VYC3" s="17"/>
      <c r="VYD3" s="17"/>
      <c r="VYE3" s="17"/>
      <c r="VYF3" s="17"/>
      <c r="VYG3" s="17"/>
      <c r="VYH3" s="17"/>
      <c r="VYI3" s="17"/>
      <c r="VYJ3" s="17"/>
      <c r="VYK3" s="17"/>
      <c r="VYL3" s="17"/>
      <c r="VYM3" s="17"/>
      <c r="VYN3" s="17"/>
      <c r="VYO3" s="17"/>
      <c r="VYP3" s="17"/>
      <c r="VYQ3" s="17"/>
      <c r="VYR3" s="17"/>
      <c r="VYS3" s="17"/>
      <c r="VYT3" s="17"/>
      <c r="VYU3" s="17"/>
      <c r="VYV3" s="17"/>
      <c r="VYW3" s="17"/>
      <c r="VYX3" s="17"/>
      <c r="VYY3" s="17"/>
      <c r="VYZ3" s="17"/>
      <c r="VZA3" s="17"/>
      <c r="VZB3" s="17"/>
      <c r="VZC3" s="17"/>
      <c r="VZD3" s="17"/>
      <c r="VZE3" s="17"/>
      <c r="VZF3" s="17"/>
      <c r="VZG3" s="17"/>
      <c r="VZH3" s="17"/>
      <c r="VZI3" s="17"/>
      <c r="VZJ3" s="17"/>
      <c r="VZK3" s="17"/>
      <c r="VZL3" s="17"/>
      <c r="VZM3" s="17"/>
      <c r="VZN3" s="17"/>
      <c r="VZO3" s="17"/>
      <c r="VZP3" s="17"/>
      <c r="VZQ3" s="17"/>
      <c r="VZR3" s="17"/>
      <c r="VZS3" s="17"/>
      <c r="VZT3" s="17"/>
      <c r="VZU3" s="17"/>
      <c r="VZV3" s="17"/>
      <c r="VZW3" s="17"/>
      <c r="VZX3" s="17"/>
      <c r="VZY3" s="17"/>
      <c r="VZZ3" s="17"/>
      <c r="WAA3" s="17"/>
      <c r="WAB3" s="17"/>
      <c r="WAC3" s="17"/>
      <c r="WAD3" s="17"/>
      <c r="WAE3" s="17"/>
      <c r="WAF3" s="17"/>
      <c r="WAG3" s="17"/>
      <c r="WAH3" s="17"/>
      <c r="WAI3" s="17"/>
      <c r="WAJ3" s="17"/>
      <c r="WAK3" s="17"/>
      <c r="WAL3" s="17"/>
      <c r="WAM3" s="17"/>
      <c r="WAN3" s="17"/>
      <c r="WAO3" s="17"/>
      <c r="WAP3" s="17"/>
      <c r="WAQ3" s="17"/>
      <c r="WAR3" s="17"/>
      <c r="WAS3" s="17"/>
      <c r="WAT3" s="17"/>
      <c r="WAU3" s="17"/>
      <c r="WAV3" s="17"/>
      <c r="WAW3" s="17"/>
      <c r="WAX3" s="17"/>
      <c r="WAY3" s="17"/>
      <c r="WAZ3" s="17"/>
      <c r="WBA3" s="17"/>
      <c r="WBB3" s="17"/>
      <c r="WBC3" s="17"/>
      <c r="WBD3" s="17"/>
      <c r="WBE3" s="17"/>
      <c r="WBF3" s="17"/>
      <c r="WBG3" s="17"/>
      <c r="WBH3" s="17"/>
      <c r="WBI3" s="17"/>
      <c r="WBJ3" s="17"/>
      <c r="WBK3" s="17"/>
      <c r="WBL3" s="17"/>
      <c r="WBM3" s="17"/>
      <c r="WBN3" s="17"/>
      <c r="WBO3" s="17"/>
      <c r="WBP3" s="17"/>
      <c r="WBQ3" s="17"/>
      <c r="WBR3" s="17"/>
      <c r="WBS3" s="17"/>
      <c r="WBT3" s="17"/>
      <c r="WBU3" s="17"/>
      <c r="WBV3" s="17"/>
      <c r="WBW3" s="17"/>
      <c r="WBX3" s="17"/>
      <c r="WBY3" s="17"/>
      <c r="WBZ3" s="17"/>
      <c r="WCA3" s="17"/>
      <c r="WCB3" s="17"/>
      <c r="WCC3" s="17"/>
      <c r="WCD3" s="17"/>
      <c r="WCE3" s="17"/>
      <c r="WCF3" s="17"/>
      <c r="WCG3" s="17"/>
      <c r="WCH3" s="17"/>
      <c r="WCI3" s="17"/>
      <c r="WCJ3" s="17"/>
      <c r="WCK3" s="17"/>
      <c r="WCL3" s="17"/>
      <c r="WCM3" s="17"/>
      <c r="WCN3" s="17"/>
      <c r="WCO3" s="17"/>
      <c r="WCP3" s="17"/>
      <c r="WCQ3" s="17"/>
      <c r="WCR3" s="17"/>
      <c r="WCS3" s="17"/>
      <c r="WCT3" s="17"/>
      <c r="WCU3" s="17"/>
      <c r="WCV3" s="17"/>
      <c r="WCW3" s="17"/>
      <c r="WCX3" s="17"/>
      <c r="WCY3" s="17"/>
      <c r="WCZ3" s="17"/>
      <c r="WDA3" s="17"/>
      <c r="WDB3" s="17"/>
      <c r="WDC3" s="17"/>
      <c r="WDD3" s="17"/>
      <c r="WDE3" s="17"/>
      <c r="WDF3" s="17"/>
      <c r="WDG3" s="17"/>
      <c r="WDH3" s="17"/>
      <c r="WDI3" s="17"/>
      <c r="WDJ3" s="17"/>
      <c r="WDK3" s="17"/>
      <c r="WDL3" s="17"/>
      <c r="WDM3" s="17"/>
      <c r="WDN3" s="17"/>
      <c r="WDO3" s="17"/>
      <c r="WDP3" s="17"/>
      <c r="WDQ3" s="17"/>
      <c r="WDR3" s="17"/>
      <c r="WDS3" s="17"/>
      <c r="WDT3" s="17"/>
      <c r="WDU3" s="17"/>
      <c r="WDV3" s="17"/>
      <c r="WDW3" s="17"/>
      <c r="WDX3" s="17"/>
      <c r="WDY3" s="17"/>
      <c r="WDZ3" s="17"/>
      <c r="WEA3" s="17"/>
      <c r="WEB3" s="17"/>
      <c r="WEC3" s="17"/>
      <c r="WED3" s="17"/>
      <c r="WEE3" s="17"/>
      <c r="WEF3" s="17"/>
      <c r="WEG3" s="17"/>
      <c r="WEH3" s="17"/>
      <c r="WEI3" s="17"/>
      <c r="WEJ3" s="17"/>
      <c r="WEK3" s="17"/>
      <c r="WEL3" s="17"/>
      <c r="WEM3" s="17"/>
      <c r="WEN3" s="17"/>
      <c r="WEO3" s="17"/>
      <c r="WEP3" s="17"/>
      <c r="WEQ3" s="17"/>
      <c r="WER3" s="17"/>
      <c r="WES3" s="17"/>
      <c r="WET3" s="17"/>
      <c r="WEU3" s="17"/>
      <c r="WEV3" s="17"/>
      <c r="WEW3" s="17"/>
      <c r="WEX3" s="17"/>
      <c r="WEY3" s="17"/>
      <c r="WEZ3" s="17"/>
      <c r="WFA3" s="17"/>
      <c r="WFB3" s="17"/>
      <c r="WFC3" s="17"/>
      <c r="WFD3" s="17"/>
      <c r="WFE3" s="17"/>
      <c r="WFF3" s="17"/>
      <c r="WFG3" s="17"/>
      <c r="WFH3" s="17"/>
      <c r="WFI3" s="17"/>
      <c r="WFJ3" s="17"/>
      <c r="WFK3" s="17"/>
      <c r="WFL3" s="17"/>
      <c r="WFM3" s="17"/>
      <c r="WFN3" s="17"/>
      <c r="WFO3" s="17"/>
      <c r="WFP3" s="17"/>
      <c r="WFQ3" s="17"/>
      <c r="WFR3" s="17"/>
      <c r="WFS3" s="17"/>
      <c r="WFT3" s="17"/>
      <c r="WFU3" s="17"/>
      <c r="WFV3" s="17"/>
      <c r="WFW3" s="17"/>
      <c r="WFX3" s="17"/>
      <c r="WFY3" s="17"/>
      <c r="WFZ3" s="17"/>
      <c r="WGA3" s="17"/>
      <c r="WGB3" s="17"/>
      <c r="WGC3" s="17"/>
      <c r="WGD3" s="17"/>
      <c r="WGE3" s="17"/>
      <c r="WGF3" s="17"/>
      <c r="WGG3" s="17"/>
      <c r="WGH3" s="17"/>
      <c r="WGI3" s="17"/>
      <c r="WGJ3" s="17"/>
      <c r="WGK3" s="17"/>
      <c r="WGL3" s="17"/>
      <c r="WGM3" s="17"/>
      <c r="WGN3" s="17"/>
      <c r="WGO3" s="17"/>
      <c r="WGP3" s="17"/>
      <c r="WGQ3" s="17"/>
      <c r="WGR3" s="17"/>
      <c r="WGS3" s="17"/>
      <c r="WGT3" s="17"/>
      <c r="WGU3" s="17"/>
      <c r="WGV3" s="17"/>
      <c r="WGW3" s="17"/>
      <c r="WGX3" s="17"/>
      <c r="WGY3" s="17"/>
      <c r="WGZ3" s="17"/>
      <c r="WHA3" s="17"/>
      <c r="WHB3" s="17"/>
      <c r="WHC3" s="17"/>
      <c r="WHD3" s="17"/>
      <c r="WHE3" s="17"/>
      <c r="WHF3" s="17"/>
      <c r="WHG3" s="17"/>
      <c r="WHH3" s="17"/>
      <c r="WHI3" s="17"/>
      <c r="WHJ3" s="17"/>
      <c r="WHK3" s="17"/>
      <c r="WHL3" s="17"/>
      <c r="WHM3" s="17"/>
      <c r="WHN3" s="17"/>
      <c r="WHO3" s="17"/>
      <c r="WHP3" s="17"/>
      <c r="WHQ3" s="17"/>
      <c r="WHR3" s="17"/>
      <c r="WHS3" s="17"/>
      <c r="WHT3" s="17"/>
      <c r="WHU3" s="17"/>
      <c r="WHV3" s="17"/>
      <c r="WHW3" s="17"/>
      <c r="WHX3" s="17"/>
      <c r="WHY3" s="17"/>
      <c r="WHZ3" s="17"/>
      <c r="WIA3" s="17"/>
      <c r="WIB3" s="17"/>
      <c r="WIC3" s="17"/>
      <c r="WID3" s="17"/>
      <c r="WIE3" s="17"/>
      <c r="WIF3" s="17"/>
      <c r="WIG3" s="17"/>
      <c r="WIH3" s="17"/>
      <c r="WII3" s="17"/>
      <c r="WIJ3" s="17"/>
      <c r="WIK3" s="17"/>
      <c r="WIL3" s="17"/>
      <c r="WIM3" s="17"/>
      <c r="WIN3" s="17"/>
      <c r="WIO3" s="17"/>
      <c r="WIP3" s="17"/>
      <c r="WIQ3" s="17"/>
      <c r="WIR3" s="17"/>
      <c r="WIS3" s="17"/>
      <c r="WIT3" s="17"/>
      <c r="WIU3" s="17"/>
      <c r="WIV3" s="17"/>
      <c r="WIW3" s="17"/>
      <c r="WIX3" s="17"/>
      <c r="WIY3" s="17"/>
      <c r="WIZ3" s="17"/>
      <c r="WJA3" s="17"/>
      <c r="WJB3" s="17"/>
      <c r="WJC3" s="17"/>
      <c r="WJD3" s="17"/>
      <c r="WJE3" s="17"/>
      <c r="WJF3" s="17"/>
      <c r="WJG3" s="17"/>
      <c r="WJH3" s="17"/>
      <c r="WJI3" s="17"/>
      <c r="WJJ3" s="17"/>
      <c r="WJK3" s="17"/>
      <c r="WJL3" s="17"/>
      <c r="WJM3" s="17"/>
      <c r="WJN3" s="17"/>
      <c r="WJO3" s="17"/>
      <c r="WJP3" s="17"/>
      <c r="WJQ3" s="17"/>
      <c r="WJR3" s="17"/>
      <c r="WJS3" s="17"/>
      <c r="WJT3" s="17"/>
      <c r="WJU3" s="17"/>
      <c r="WJV3" s="17"/>
      <c r="WJW3" s="17"/>
      <c r="WJX3" s="17"/>
      <c r="WJY3" s="17"/>
      <c r="WJZ3" s="17"/>
      <c r="WKA3" s="17"/>
      <c r="WKB3" s="17"/>
      <c r="WKC3" s="17"/>
      <c r="WKD3" s="17"/>
      <c r="WKE3" s="17"/>
      <c r="WKF3" s="17"/>
      <c r="WKG3" s="17"/>
      <c r="WKH3" s="17"/>
      <c r="WKI3" s="17"/>
      <c r="WKJ3" s="17"/>
      <c r="WKK3" s="17"/>
      <c r="WKL3" s="17"/>
      <c r="WKM3" s="17"/>
      <c r="WKN3" s="17"/>
      <c r="WKO3" s="17"/>
      <c r="WKP3" s="17"/>
      <c r="WKQ3" s="17"/>
      <c r="WKR3" s="17"/>
      <c r="WKS3" s="17"/>
      <c r="WKT3" s="17"/>
      <c r="WKU3" s="17"/>
      <c r="WKV3" s="17"/>
      <c r="WKW3" s="17"/>
      <c r="WKX3" s="17"/>
      <c r="WKY3" s="17"/>
      <c r="WKZ3" s="17"/>
      <c r="WLA3" s="17"/>
      <c r="WLB3" s="17"/>
      <c r="WLC3" s="17"/>
      <c r="WLD3" s="17"/>
      <c r="WLE3" s="17"/>
      <c r="WLF3" s="17"/>
      <c r="WLG3" s="17"/>
      <c r="WLH3" s="17"/>
      <c r="WLI3" s="17"/>
      <c r="WLJ3" s="17"/>
      <c r="WLK3" s="17"/>
      <c r="WLL3" s="17"/>
      <c r="WLM3" s="17"/>
      <c r="WLN3" s="17"/>
      <c r="WLO3" s="17"/>
      <c r="WLP3" s="17"/>
      <c r="WLQ3" s="17"/>
      <c r="WLR3" s="17"/>
      <c r="WLS3" s="17"/>
      <c r="WLT3" s="17"/>
      <c r="WLU3" s="17"/>
      <c r="WLV3" s="17"/>
      <c r="WLW3" s="17"/>
      <c r="WLX3" s="17"/>
      <c r="WLY3" s="17"/>
      <c r="WLZ3" s="17"/>
      <c r="WMA3" s="17"/>
      <c r="WMB3" s="17"/>
      <c r="WMC3" s="17"/>
      <c r="WMD3" s="17"/>
      <c r="WME3" s="17"/>
      <c r="WMF3" s="17"/>
      <c r="WMG3" s="17"/>
      <c r="WMH3" s="17"/>
      <c r="WMI3" s="17"/>
      <c r="WMJ3" s="17"/>
      <c r="WMK3" s="17"/>
      <c r="WML3" s="17"/>
      <c r="WMM3" s="17"/>
      <c r="WMN3" s="17"/>
      <c r="WMO3" s="17"/>
      <c r="WMP3" s="17"/>
      <c r="WMQ3" s="17"/>
      <c r="WMR3" s="17"/>
      <c r="WMS3" s="17"/>
      <c r="WMT3" s="17"/>
      <c r="WMU3" s="17"/>
      <c r="WMV3" s="17"/>
      <c r="WMW3" s="17"/>
      <c r="WMX3" s="17"/>
      <c r="WMY3" s="17"/>
      <c r="WMZ3" s="17"/>
      <c r="WNA3" s="17"/>
      <c r="WNB3" s="17"/>
      <c r="WNC3" s="17"/>
      <c r="WND3" s="17"/>
      <c r="WNE3" s="17"/>
      <c r="WNF3" s="17"/>
      <c r="WNG3" s="17"/>
      <c r="WNH3" s="17"/>
      <c r="WNI3" s="17"/>
      <c r="WNJ3" s="17"/>
      <c r="WNK3" s="17"/>
      <c r="WNL3" s="17"/>
      <c r="WNM3" s="17"/>
      <c r="WNN3" s="17"/>
      <c r="WNO3" s="17"/>
      <c r="WNP3" s="17"/>
      <c r="WNQ3" s="17"/>
      <c r="WNR3" s="17"/>
      <c r="WNS3" s="17"/>
      <c r="WNT3" s="17"/>
      <c r="WNU3" s="17"/>
      <c r="WNV3" s="17"/>
      <c r="WNW3" s="17"/>
      <c r="WNX3" s="17"/>
      <c r="WNY3" s="17"/>
      <c r="WNZ3" s="17"/>
      <c r="WOA3" s="17"/>
      <c r="WOB3" s="17"/>
      <c r="WOC3" s="17"/>
      <c r="WOD3" s="17"/>
      <c r="WOE3" s="17"/>
      <c r="WOF3" s="17"/>
      <c r="WOG3" s="17"/>
      <c r="WOH3" s="17"/>
      <c r="WOI3" s="17"/>
      <c r="WOJ3" s="17"/>
      <c r="WOK3" s="17"/>
      <c r="WOL3" s="17"/>
      <c r="WOM3" s="17"/>
      <c r="WON3" s="17"/>
      <c r="WOO3" s="17"/>
      <c r="WOP3" s="17"/>
      <c r="WOQ3" s="17"/>
      <c r="WOR3" s="17"/>
      <c r="WOS3" s="17"/>
      <c r="WOT3" s="17"/>
      <c r="WOU3" s="17"/>
      <c r="WOV3" s="17"/>
      <c r="WOW3" s="17"/>
      <c r="WOX3" s="17"/>
      <c r="WOY3" s="17"/>
      <c r="WOZ3" s="17"/>
      <c r="WPA3" s="17"/>
      <c r="WPB3" s="17"/>
      <c r="WPC3" s="17"/>
      <c r="WPD3" s="17"/>
      <c r="WPE3" s="17"/>
      <c r="WPF3" s="17"/>
      <c r="WPG3" s="17"/>
      <c r="WPH3" s="17"/>
      <c r="WPI3" s="17"/>
      <c r="WPJ3" s="17"/>
      <c r="WPK3" s="17"/>
      <c r="WPL3" s="17"/>
      <c r="WPM3" s="17"/>
      <c r="WPN3" s="17"/>
      <c r="WPO3" s="17"/>
      <c r="WPP3" s="17"/>
      <c r="WPQ3" s="17"/>
      <c r="WPR3" s="17"/>
      <c r="WPS3" s="17"/>
      <c r="WPT3" s="17"/>
      <c r="WPU3" s="17"/>
      <c r="WPV3" s="17"/>
      <c r="WPW3" s="17"/>
      <c r="WPX3" s="17"/>
      <c r="WPY3" s="17"/>
      <c r="WPZ3" s="17"/>
      <c r="WQA3" s="17"/>
      <c r="WQB3" s="17"/>
      <c r="WQC3" s="17"/>
      <c r="WQD3" s="17"/>
      <c r="WQE3" s="17"/>
      <c r="WQF3" s="17"/>
      <c r="WQG3" s="17"/>
      <c r="WQH3" s="17"/>
      <c r="WQI3" s="17"/>
      <c r="WQJ3" s="17"/>
      <c r="WQK3" s="17"/>
      <c r="WQL3" s="17"/>
      <c r="WQM3" s="17"/>
      <c r="WQN3" s="17"/>
      <c r="WQO3" s="17"/>
      <c r="WQP3" s="17"/>
      <c r="WQQ3" s="17"/>
      <c r="WQR3" s="17"/>
      <c r="WQS3" s="17"/>
      <c r="WQT3" s="17"/>
      <c r="WQU3" s="17"/>
      <c r="WQV3" s="17"/>
      <c r="WQW3" s="17"/>
      <c r="WQX3" s="17"/>
      <c r="WQY3" s="17"/>
      <c r="WQZ3" s="17"/>
      <c r="WRA3" s="17"/>
      <c r="WRB3" s="17"/>
      <c r="WRC3" s="17"/>
      <c r="WRD3" s="17"/>
      <c r="WRE3" s="17"/>
      <c r="WRF3" s="17"/>
      <c r="WRG3" s="17"/>
      <c r="WRH3" s="17"/>
      <c r="WRI3" s="17"/>
      <c r="WRJ3" s="17"/>
      <c r="WRK3" s="17"/>
      <c r="WRL3" s="17"/>
      <c r="WRM3" s="17"/>
      <c r="WRN3" s="17"/>
      <c r="WRO3" s="17"/>
      <c r="WRP3" s="17"/>
      <c r="WRQ3" s="17"/>
      <c r="WRR3" s="17"/>
      <c r="WRS3" s="17"/>
      <c r="WRT3" s="17"/>
      <c r="WRU3" s="17"/>
      <c r="WRV3" s="17"/>
      <c r="WRW3" s="17"/>
      <c r="WRX3" s="17"/>
      <c r="WRY3" s="17"/>
      <c r="WRZ3" s="17"/>
      <c r="WSA3" s="17"/>
      <c r="WSB3" s="17"/>
      <c r="WSC3" s="17"/>
      <c r="WSD3" s="17"/>
      <c r="WSE3" s="17"/>
      <c r="WSF3" s="17"/>
      <c r="WSG3" s="17"/>
      <c r="WSH3" s="17"/>
      <c r="WSI3" s="17"/>
      <c r="WSJ3" s="17"/>
      <c r="WSK3" s="17"/>
      <c r="WSL3" s="17"/>
      <c r="WSM3" s="17"/>
      <c r="WSN3" s="17"/>
      <c r="WSO3" s="17"/>
      <c r="WSP3" s="17"/>
      <c r="WSQ3" s="17"/>
      <c r="WSR3" s="17"/>
      <c r="WSS3" s="17"/>
      <c r="WST3" s="17"/>
      <c r="WSU3" s="17"/>
      <c r="WSV3" s="17"/>
      <c r="WSW3" s="17"/>
      <c r="WSX3" s="17"/>
      <c r="WSY3" s="17"/>
      <c r="WSZ3" s="17"/>
      <c r="WTA3" s="17"/>
      <c r="WTB3" s="17"/>
      <c r="WTC3" s="17"/>
      <c r="WTD3" s="17"/>
      <c r="WTE3" s="17"/>
      <c r="WTF3" s="17"/>
      <c r="WTG3" s="17"/>
      <c r="WTH3" s="17"/>
      <c r="WTI3" s="17"/>
      <c r="WTJ3" s="17"/>
      <c r="WTK3" s="17"/>
      <c r="WTL3" s="17"/>
      <c r="WTM3" s="17"/>
      <c r="WTN3" s="17"/>
      <c r="WTO3" s="17"/>
      <c r="WTP3" s="17"/>
      <c r="WTQ3" s="17"/>
      <c r="WTR3" s="17"/>
      <c r="WTS3" s="17"/>
      <c r="WTT3" s="17"/>
      <c r="WTU3" s="17"/>
      <c r="WTV3" s="17"/>
      <c r="WTW3" s="17"/>
      <c r="WTX3" s="17"/>
      <c r="WTY3" s="17"/>
      <c r="WTZ3" s="17"/>
      <c r="WUA3" s="17"/>
      <c r="WUB3" s="17"/>
      <c r="WUC3" s="17"/>
      <c r="WUD3" s="17"/>
      <c r="WUE3" s="17"/>
      <c r="WUF3" s="17"/>
      <c r="WUG3" s="17"/>
      <c r="WUH3" s="17"/>
      <c r="WUI3" s="17"/>
      <c r="WUJ3" s="17"/>
      <c r="WUK3" s="17"/>
      <c r="WUL3" s="17"/>
      <c r="WUM3" s="17"/>
      <c r="WUN3" s="17"/>
      <c r="WUO3" s="17"/>
      <c r="WUP3" s="17"/>
      <c r="WUQ3" s="17"/>
      <c r="WUR3" s="17"/>
      <c r="WUS3" s="17"/>
      <c r="WUT3" s="17"/>
      <c r="WUU3" s="17"/>
      <c r="WUV3" s="17"/>
      <c r="WUW3" s="17"/>
      <c r="WUX3" s="17"/>
      <c r="WUY3" s="17"/>
      <c r="WUZ3" s="17"/>
      <c r="WVA3" s="17"/>
      <c r="WVB3" s="17"/>
      <c r="WVC3" s="17"/>
      <c r="WVD3" s="17"/>
      <c r="WVE3" s="17"/>
      <c r="WVF3" s="17"/>
      <c r="WVG3" s="17"/>
      <c r="WVH3" s="17"/>
      <c r="WVI3" s="17"/>
      <c r="WVJ3" s="17"/>
      <c r="WVK3" s="17"/>
      <c r="WVL3" s="17"/>
      <c r="WVM3" s="17"/>
      <c r="WVN3" s="17"/>
      <c r="WVO3" s="17"/>
      <c r="WVP3" s="17"/>
      <c r="WVQ3" s="17"/>
      <c r="WVR3" s="17"/>
      <c r="WVS3" s="17"/>
      <c r="WVT3" s="17"/>
      <c r="WVU3" s="17"/>
      <c r="WVV3" s="17"/>
      <c r="WVW3" s="17"/>
      <c r="WVX3" s="17"/>
      <c r="WVY3" s="17"/>
      <c r="WVZ3" s="17"/>
      <c r="WWA3" s="17"/>
      <c r="WWB3" s="17"/>
      <c r="WWC3" s="17"/>
      <c r="WWD3" s="17"/>
      <c r="WWE3" s="17"/>
      <c r="WWF3" s="17"/>
      <c r="WWG3" s="17"/>
      <c r="WWH3" s="17"/>
      <c r="WWI3" s="17"/>
      <c r="WWJ3" s="17"/>
      <c r="WWK3" s="17"/>
      <c r="WWL3" s="17"/>
      <c r="WWM3" s="17"/>
      <c r="WWN3" s="17"/>
      <c r="WWO3" s="17"/>
      <c r="WWP3" s="17"/>
      <c r="WWQ3" s="17"/>
      <c r="WWR3" s="17"/>
      <c r="WWS3" s="17"/>
      <c r="WWT3" s="17"/>
      <c r="WWU3" s="17"/>
      <c r="WWV3" s="17"/>
      <c r="WWW3" s="17"/>
      <c r="WWX3" s="17"/>
      <c r="WWY3" s="17"/>
      <c r="WWZ3" s="17"/>
      <c r="WXA3" s="17"/>
      <c r="WXB3" s="17"/>
      <c r="WXC3" s="17"/>
      <c r="WXD3" s="17"/>
      <c r="WXE3" s="17"/>
      <c r="WXF3" s="17"/>
      <c r="WXG3" s="17"/>
      <c r="WXH3" s="17"/>
      <c r="WXI3" s="17"/>
      <c r="WXJ3" s="17"/>
      <c r="WXK3" s="17"/>
      <c r="WXL3" s="17"/>
      <c r="WXM3" s="17"/>
      <c r="WXN3" s="17"/>
      <c r="WXO3" s="17"/>
      <c r="WXP3" s="17"/>
      <c r="WXQ3" s="17"/>
      <c r="WXR3" s="17"/>
      <c r="WXS3" s="17"/>
      <c r="WXT3" s="17"/>
      <c r="WXU3" s="17"/>
      <c r="WXV3" s="17"/>
      <c r="WXW3" s="17"/>
      <c r="WXX3" s="17"/>
      <c r="WXY3" s="17"/>
      <c r="WXZ3" s="17"/>
      <c r="WYA3" s="17"/>
      <c r="WYB3" s="17"/>
      <c r="WYC3" s="17"/>
      <c r="WYD3" s="17"/>
      <c r="WYE3" s="17"/>
      <c r="WYF3" s="17"/>
      <c r="WYG3" s="17"/>
      <c r="WYH3" s="17"/>
      <c r="WYI3" s="17"/>
      <c r="WYJ3" s="17"/>
      <c r="WYK3" s="17"/>
      <c r="WYL3" s="17"/>
      <c r="WYM3" s="17"/>
      <c r="WYN3" s="17"/>
      <c r="WYO3" s="17"/>
      <c r="WYP3" s="17"/>
      <c r="WYQ3" s="17"/>
      <c r="WYR3" s="17"/>
      <c r="WYS3" s="17"/>
      <c r="WYT3" s="17"/>
      <c r="WYU3" s="17"/>
      <c r="WYV3" s="17"/>
      <c r="WYW3" s="17"/>
      <c r="WYX3" s="17"/>
      <c r="WYY3" s="17"/>
      <c r="WYZ3" s="17"/>
      <c r="WZA3" s="17"/>
      <c r="WZB3" s="17"/>
      <c r="WZC3" s="17"/>
      <c r="WZD3" s="17"/>
      <c r="WZE3" s="17"/>
      <c r="WZF3" s="17"/>
      <c r="WZG3" s="17"/>
      <c r="WZH3" s="17"/>
      <c r="WZI3" s="17"/>
      <c r="WZJ3" s="17"/>
      <c r="WZK3" s="17"/>
      <c r="WZL3" s="17"/>
      <c r="WZM3" s="17"/>
      <c r="WZN3" s="17"/>
      <c r="WZO3" s="17"/>
      <c r="WZP3" s="17"/>
      <c r="WZQ3" s="17"/>
      <c r="WZR3" s="17"/>
      <c r="WZS3" s="17"/>
      <c r="WZT3" s="17"/>
      <c r="WZU3" s="17"/>
      <c r="WZV3" s="17"/>
      <c r="WZW3" s="17"/>
      <c r="WZX3" s="17"/>
      <c r="WZY3" s="17"/>
      <c r="WZZ3" s="17"/>
      <c r="XAA3" s="17"/>
      <c r="XAB3" s="17"/>
      <c r="XAC3" s="17"/>
      <c r="XAD3" s="17"/>
      <c r="XAE3" s="17"/>
      <c r="XAF3" s="17"/>
      <c r="XAG3" s="17"/>
      <c r="XAH3" s="17"/>
      <c r="XAI3" s="17"/>
      <c r="XAJ3" s="17"/>
      <c r="XAK3" s="17"/>
      <c r="XAL3" s="17"/>
      <c r="XAM3" s="17"/>
      <c r="XAN3" s="17"/>
      <c r="XAO3" s="17"/>
      <c r="XAP3" s="17"/>
      <c r="XAQ3" s="17"/>
      <c r="XAR3" s="17"/>
      <c r="XAS3" s="17"/>
      <c r="XAT3" s="17"/>
      <c r="XAU3" s="17"/>
      <c r="XAV3" s="17"/>
      <c r="XAW3" s="17"/>
      <c r="XAX3" s="17"/>
      <c r="XAY3" s="17"/>
      <c r="XAZ3" s="17"/>
      <c r="XBA3" s="17"/>
      <c r="XBB3" s="17"/>
      <c r="XBC3" s="17"/>
      <c r="XBD3" s="17"/>
      <c r="XBE3" s="17"/>
      <c r="XBF3" s="17"/>
      <c r="XBG3" s="17"/>
      <c r="XBH3" s="17"/>
      <c r="XBI3" s="17"/>
      <c r="XBJ3" s="17"/>
      <c r="XBK3" s="17"/>
      <c r="XBL3" s="17"/>
      <c r="XBM3" s="17"/>
      <c r="XBN3" s="17"/>
      <c r="XBO3" s="17"/>
      <c r="XBP3" s="17"/>
      <c r="XBQ3" s="17"/>
      <c r="XBR3" s="17"/>
      <c r="XBS3" s="17"/>
      <c r="XBT3" s="17"/>
      <c r="XBU3" s="17"/>
      <c r="XBV3" s="17"/>
      <c r="XBW3" s="17"/>
      <c r="XBX3" s="17"/>
      <c r="XBY3" s="17"/>
      <c r="XBZ3" s="17"/>
      <c r="XCA3" s="17"/>
      <c r="XCB3" s="17"/>
      <c r="XCC3" s="17"/>
      <c r="XCD3" s="17"/>
      <c r="XCE3" s="17"/>
      <c r="XCF3" s="17"/>
      <c r="XCG3" s="17"/>
      <c r="XCH3" s="17"/>
      <c r="XCI3" s="17"/>
      <c r="XCJ3" s="17"/>
      <c r="XCK3" s="17"/>
      <c r="XCL3" s="17"/>
      <c r="XCM3" s="17"/>
      <c r="XCN3" s="17"/>
      <c r="XCO3" s="17"/>
      <c r="XCP3" s="17"/>
      <c r="XCQ3" s="17"/>
      <c r="XCR3" s="17"/>
      <c r="XCS3" s="17"/>
      <c r="XCT3" s="17"/>
      <c r="XCU3" s="17"/>
      <c r="XCV3" s="17"/>
      <c r="XCW3" s="17"/>
      <c r="XCX3" s="17"/>
      <c r="XCY3" s="17"/>
      <c r="XCZ3" s="17"/>
      <c r="XDA3" s="17"/>
      <c r="XDB3" s="17"/>
      <c r="XDC3" s="17"/>
      <c r="XDD3" s="17"/>
      <c r="XDE3" s="17"/>
      <c r="XDF3" s="17"/>
      <c r="XDG3" s="17"/>
      <c r="XDH3" s="17"/>
      <c r="XDI3" s="17"/>
      <c r="XDJ3" s="17"/>
      <c r="XDK3" s="17"/>
      <c r="XDL3" s="17"/>
      <c r="XDM3" s="17"/>
      <c r="XDN3" s="17"/>
      <c r="XDO3" s="17"/>
      <c r="XDP3" s="17"/>
      <c r="XDQ3" s="17"/>
      <c r="XDR3" s="17"/>
      <c r="XDS3" s="17"/>
      <c r="XDT3" s="17"/>
      <c r="XDU3" s="17"/>
      <c r="XDV3" s="17"/>
      <c r="XDW3" s="17"/>
      <c r="XDX3" s="17"/>
      <c r="XDY3" s="17"/>
      <c r="XDZ3" s="17"/>
      <c r="XEA3" s="17"/>
      <c r="XEB3" s="17"/>
      <c r="XEC3" s="17"/>
      <c r="XED3" s="17"/>
      <c r="XEE3" s="17"/>
      <c r="XEF3" s="17"/>
      <c r="XEG3" s="17"/>
      <c r="XEH3" s="17"/>
      <c r="XEI3" s="17"/>
      <c r="XEJ3" s="17"/>
      <c r="XEK3" s="17"/>
      <c r="XEL3" s="17"/>
      <c r="XEM3" s="17"/>
      <c r="XEN3" s="17"/>
      <c r="XEO3" s="17"/>
      <c r="XEP3" s="17"/>
      <c r="XEQ3" s="17"/>
      <c r="XER3" s="17"/>
      <c r="XES3" s="17"/>
      <c r="XET3" s="17"/>
      <c r="XEU3" s="17"/>
      <c r="XEV3" s="17"/>
      <c r="XEW3" s="17"/>
      <c r="XEX3" s="17"/>
      <c r="XEY3" s="17"/>
      <c r="XEZ3" s="17"/>
      <c r="XFA3" s="17"/>
      <c r="XFB3" s="17"/>
      <c r="XFC3" s="17"/>
      <c r="XFD3" s="17"/>
    </row>
    <row r="4" spans="1:16384" s="169" customFormat="1" ht="15.75" x14ac:dyDescent="0.25">
      <c r="A4" s="460" t="s">
        <v>42</v>
      </c>
      <c r="B4" s="461"/>
      <c r="C4" s="460">
        <f>'Planung der Arbeitspakete'!C4:I4</f>
        <v>0</v>
      </c>
      <c r="D4" s="461"/>
      <c r="E4" s="237"/>
      <c r="N4" s="199" t="s">
        <v>116</v>
      </c>
      <c r="O4" s="197"/>
      <c r="P4" s="197"/>
      <c r="Q4" s="197"/>
      <c r="R4" s="197"/>
      <c r="S4" s="197"/>
      <c r="T4" s="197"/>
      <c r="U4" s="197"/>
      <c r="V4" s="197"/>
      <c r="W4" s="197"/>
      <c r="X4" s="197"/>
      <c r="Y4" s="197"/>
      <c r="Z4" s="197"/>
      <c r="AA4" s="197"/>
      <c r="AB4" s="197"/>
      <c r="AC4" s="197"/>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c r="XFD4" s="10"/>
    </row>
    <row r="5" spans="1:16384" s="160" customFormat="1" ht="6" customHeight="1" x14ac:dyDescent="0.25">
      <c r="A5" s="208"/>
      <c r="B5" s="209"/>
      <c r="C5" s="173"/>
      <c r="D5" s="174"/>
      <c r="E5" s="174"/>
      <c r="O5" s="207"/>
      <c r="P5" s="207"/>
      <c r="Q5" s="207"/>
      <c r="R5" s="207"/>
      <c r="S5" s="207"/>
      <c r="T5" s="207"/>
      <c r="U5" s="207"/>
      <c r="V5" s="207"/>
      <c r="W5" s="207"/>
      <c r="X5" s="207"/>
      <c r="Y5" s="207"/>
      <c r="Z5" s="207"/>
      <c r="AA5" s="207"/>
      <c r="AB5" s="207"/>
      <c r="AC5" s="207"/>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c r="XFD5" s="10"/>
    </row>
    <row r="6" spans="1:16384" s="210" customFormat="1" x14ac:dyDescent="0.2">
      <c r="A6" s="466" t="s">
        <v>102</v>
      </c>
      <c r="B6" s="467"/>
      <c r="C6" s="467"/>
      <c r="D6" s="467"/>
      <c r="E6" s="467"/>
      <c r="F6" s="467"/>
      <c r="G6" s="467"/>
      <c r="H6" s="468"/>
      <c r="I6" s="468"/>
      <c r="N6" s="278" t="s">
        <v>120</v>
      </c>
      <c r="O6" s="9"/>
      <c r="P6" s="9"/>
      <c r="Q6" s="9"/>
      <c r="R6" s="9"/>
      <c r="S6" s="9"/>
      <c r="T6" s="9"/>
      <c r="U6" s="9"/>
      <c r="V6" s="9"/>
      <c r="W6" s="9"/>
      <c r="X6" s="9"/>
      <c r="Y6" s="9"/>
      <c r="Z6" s="9"/>
      <c r="AA6" s="9"/>
      <c r="AB6" s="9"/>
      <c r="AC6" s="9"/>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s="160" customFormat="1" ht="16.5" customHeight="1" x14ac:dyDescent="0.2">
      <c r="A7" s="455" t="s">
        <v>90</v>
      </c>
      <c r="B7" s="456"/>
      <c r="C7" s="456"/>
      <c r="D7" s="456"/>
      <c r="E7" s="456"/>
      <c r="F7" s="456"/>
      <c r="G7" s="456"/>
      <c r="H7" s="457"/>
      <c r="I7" s="457"/>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c r="XFD7" s="10"/>
    </row>
    <row r="8" spans="1:16384" s="160" customFormat="1" ht="6" customHeight="1" x14ac:dyDescent="0.2">
      <c r="A8" s="211"/>
      <c r="B8" s="212"/>
      <c r="C8" s="212"/>
      <c r="D8" s="212"/>
      <c r="E8" s="212"/>
      <c r="F8" s="212"/>
      <c r="G8" s="212"/>
      <c r="H8" s="213"/>
      <c r="I8" s="213"/>
      <c r="N8" s="5"/>
      <c r="O8" s="5"/>
      <c r="P8" s="5"/>
      <c r="Q8" s="5"/>
      <c r="R8" s="5"/>
      <c r="S8" s="5"/>
      <c r="T8" s="5"/>
      <c r="U8" s="5"/>
      <c r="V8" s="5"/>
      <c r="W8" s="5"/>
      <c r="X8" s="5"/>
      <c r="Y8" s="5"/>
      <c r="Z8" s="5"/>
      <c r="AA8" s="5"/>
      <c r="AB8" s="5"/>
      <c r="AC8" s="5"/>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c r="XFD8" s="10"/>
    </row>
    <row r="9" spans="1:16384" s="17" customFormat="1" ht="54.75" customHeight="1" x14ac:dyDescent="0.2">
      <c r="A9" s="82" t="s">
        <v>27</v>
      </c>
      <c r="B9" s="83" t="s">
        <v>95</v>
      </c>
      <c r="C9" s="83" t="s">
        <v>8</v>
      </c>
      <c r="D9" s="82" t="s">
        <v>10</v>
      </c>
      <c r="E9" s="106" t="s">
        <v>88</v>
      </c>
      <c r="F9" s="82" t="s">
        <v>107</v>
      </c>
      <c r="G9" s="82" t="s">
        <v>28</v>
      </c>
      <c r="H9" s="82" t="s">
        <v>29</v>
      </c>
      <c r="I9" s="82" t="s">
        <v>106</v>
      </c>
      <c r="N9" s="276" t="s">
        <v>121</v>
      </c>
      <c r="O9" s="281">
        <f>'Aufteilung PM auf AP'!E11</f>
        <v>1</v>
      </c>
      <c r="P9" s="281" t="str">
        <f>'Aufteilung PM auf AP'!F11</f>
        <v/>
      </c>
      <c r="Q9" s="281" t="str">
        <f>'Aufteilung PM auf AP'!G11</f>
        <v/>
      </c>
      <c r="R9" s="281" t="str">
        <f>'Aufteilung PM auf AP'!H11</f>
        <v/>
      </c>
      <c r="S9" s="281" t="str">
        <f>'Aufteilung PM auf AP'!I11</f>
        <v/>
      </c>
      <c r="T9" s="281" t="str">
        <f>'Aufteilung PM auf AP'!J11</f>
        <v/>
      </c>
      <c r="U9" s="281" t="str">
        <f>'Aufteilung PM auf AP'!K11</f>
        <v/>
      </c>
      <c r="V9" s="281" t="str">
        <f>'Aufteilung PM auf AP'!L11</f>
        <v/>
      </c>
      <c r="W9" s="281" t="str">
        <f>'Aufteilung PM auf AP'!M11</f>
        <v/>
      </c>
      <c r="X9" s="281" t="str">
        <f>'Aufteilung PM auf AP'!N11</f>
        <v/>
      </c>
      <c r="Y9" s="281" t="str">
        <f>'Aufteilung PM auf AP'!O11</f>
        <v/>
      </c>
      <c r="Z9" s="281" t="str">
        <f>'Aufteilung PM auf AP'!P11</f>
        <v/>
      </c>
      <c r="AA9" s="281" t="str">
        <f>'Aufteilung PM auf AP'!Q11</f>
        <v/>
      </c>
      <c r="AB9" s="281" t="str">
        <f>'Aufteilung PM auf AP'!R11</f>
        <v/>
      </c>
      <c r="AC9" s="281" t="str">
        <f>'Aufteilung PM auf AP'!S11</f>
        <v/>
      </c>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c r="XEY9" s="10"/>
      <c r="XEZ9" s="10"/>
      <c r="XFA9" s="10"/>
      <c r="XFB9" s="10"/>
      <c r="XFC9" s="10"/>
      <c r="XFD9" s="10"/>
    </row>
    <row r="10" spans="1:16384" s="10" customFormat="1" ht="12.75" x14ac:dyDescent="0.2">
      <c r="A10" s="84">
        <v>1</v>
      </c>
      <c r="B10" s="335"/>
      <c r="C10" s="335"/>
      <c r="D10" s="14"/>
      <c r="E10" s="110" t="str">
        <f>L10</f>
        <v/>
      </c>
      <c r="F10" s="16"/>
      <c r="G10" s="111">
        <f>IF(E10="iF",F10,0)</f>
        <v>0</v>
      </c>
      <c r="H10" s="111">
        <f>IF(E10="eE",F10,0)</f>
        <v>0</v>
      </c>
      <c r="I10" s="15"/>
      <c r="J10" s="10" t="str">
        <f>IF(OR(D10=0,ISBLANK(D10)),"",D10)</f>
        <v/>
      </c>
      <c r="K10" s="10" t="str">
        <f>IF(J10&lt;&gt;"",INDEX(Helper!$D$3:$D$17,D10),"")</f>
        <v/>
      </c>
      <c r="L10" s="10" t="str">
        <f>IF(K10&lt;&gt;"Markt",K10,"")</f>
        <v/>
      </c>
      <c r="N10" s="277" t="s">
        <v>118</v>
      </c>
      <c r="O10" s="287">
        <f>SUMIF($D$10:$D$29,O9,$F$10:$F$29)</f>
        <v>0</v>
      </c>
      <c r="P10" s="288">
        <f t="shared" ref="P10:AC10" si="0">SUMIF($D$10:$D$29,P9,$F$10:$F$29)</f>
        <v>0</v>
      </c>
      <c r="Q10" s="288">
        <f t="shared" si="0"/>
        <v>0</v>
      </c>
      <c r="R10" s="288">
        <f t="shared" si="0"/>
        <v>0</v>
      </c>
      <c r="S10" s="288">
        <f t="shared" si="0"/>
        <v>0</v>
      </c>
      <c r="T10" s="288">
        <f t="shared" si="0"/>
        <v>0</v>
      </c>
      <c r="U10" s="288">
        <f t="shared" si="0"/>
        <v>0</v>
      </c>
      <c r="V10" s="288">
        <f t="shared" si="0"/>
        <v>0</v>
      </c>
      <c r="W10" s="288">
        <f t="shared" si="0"/>
        <v>0</v>
      </c>
      <c r="X10" s="288">
        <f t="shared" si="0"/>
        <v>0</v>
      </c>
      <c r="Y10" s="288">
        <f t="shared" si="0"/>
        <v>0</v>
      </c>
      <c r="Z10" s="288">
        <f t="shared" si="0"/>
        <v>0</v>
      </c>
      <c r="AA10" s="288">
        <f t="shared" si="0"/>
        <v>0</v>
      </c>
      <c r="AB10" s="288">
        <f t="shared" si="0"/>
        <v>0</v>
      </c>
      <c r="AC10" s="288">
        <f t="shared" si="0"/>
        <v>0</v>
      </c>
    </row>
    <row r="11" spans="1:16384" s="10" customFormat="1" ht="12.75" x14ac:dyDescent="0.2">
      <c r="A11" s="84">
        <v>2</v>
      </c>
      <c r="B11" s="335"/>
      <c r="C11" s="335"/>
      <c r="D11" s="14"/>
      <c r="E11" s="110" t="str">
        <f t="shared" ref="E11:E29" si="1">L11</f>
        <v/>
      </c>
      <c r="F11" s="16"/>
      <c r="G11" s="111">
        <f t="shared" ref="G11:G29" si="2">IF(E11="iF",F11,0)</f>
        <v>0</v>
      </c>
      <c r="H11" s="111">
        <f t="shared" ref="H11:H29" si="3">IF(E11="eE",F11,0)</f>
        <v>0</v>
      </c>
      <c r="I11" s="15"/>
      <c r="J11" s="10" t="str">
        <f t="shared" ref="J11:J29" si="4">IF(OR(D11=0,ISBLANK(D11)),"",D11)</f>
        <v/>
      </c>
      <c r="K11" s="10" t="str">
        <f>IF(J11&lt;&gt;"",INDEX(Helper!$D$3:$D$17,D11),"")</f>
        <v/>
      </c>
      <c r="L11" s="10" t="str">
        <f t="shared" ref="L11:L29" si="5">IF(K11&lt;&gt;"Markt",K11,"")</f>
        <v/>
      </c>
    </row>
    <row r="12" spans="1:16384" s="10" customFormat="1" ht="12.75" x14ac:dyDescent="0.2">
      <c r="A12" s="84">
        <v>3</v>
      </c>
      <c r="B12" s="335"/>
      <c r="C12" s="335"/>
      <c r="D12" s="14"/>
      <c r="E12" s="110" t="str">
        <f t="shared" si="1"/>
        <v/>
      </c>
      <c r="F12" s="16"/>
      <c r="G12" s="111">
        <f t="shared" si="2"/>
        <v>0</v>
      </c>
      <c r="H12" s="111">
        <f t="shared" si="3"/>
        <v>0</v>
      </c>
      <c r="I12" s="15"/>
      <c r="J12" s="10" t="str">
        <f t="shared" si="4"/>
        <v/>
      </c>
      <c r="K12" s="10" t="str">
        <f>IF(J12&lt;&gt;"",INDEX(Helper!$D$3:$D$17,D12),"")</f>
        <v/>
      </c>
      <c r="L12" s="10" t="str">
        <f t="shared" si="5"/>
        <v/>
      </c>
    </row>
    <row r="13" spans="1:16384" s="10" customFormat="1" ht="12.75" x14ac:dyDescent="0.2">
      <c r="A13" s="84">
        <v>4</v>
      </c>
      <c r="B13" s="335"/>
      <c r="C13" s="335"/>
      <c r="D13" s="14"/>
      <c r="E13" s="110" t="str">
        <f t="shared" si="1"/>
        <v/>
      </c>
      <c r="F13" s="16"/>
      <c r="G13" s="111">
        <f t="shared" si="2"/>
        <v>0</v>
      </c>
      <c r="H13" s="111">
        <f t="shared" si="3"/>
        <v>0</v>
      </c>
      <c r="I13" s="15"/>
      <c r="J13" s="10" t="str">
        <f t="shared" si="4"/>
        <v/>
      </c>
      <c r="K13" s="10" t="str">
        <f>IF(J13&lt;&gt;"",INDEX(Helper!$D$3:$D$17,D13),"")</f>
        <v/>
      </c>
      <c r="L13" s="10" t="str">
        <f t="shared" si="5"/>
        <v/>
      </c>
    </row>
    <row r="14" spans="1:16384" s="10" customFormat="1" x14ac:dyDescent="0.2">
      <c r="A14" s="84">
        <v>5</v>
      </c>
      <c r="B14" s="335"/>
      <c r="C14" s="335"/>
      <c r="D14" s="14"/>
      <c r="E14" s="110" t="str">
        <f t="shared" si="1"/>
        <v/>
      </c>
      <c r="F14" s="16"/>
      <c r="G14" s="111">
        <f t="shared" si="2"/>
        <v>0</v>
      </c>
      <c r="H14" s="111">
        <f t="shared" si="3"/>
        <v>0</v>
      </c>
      <c r="I14" s="15"/>
      <c r="J14" s="10" t="str">
        <f t="shared" si="4"/>
        <v/>
      </c>
      <c r="K14" s="10" t="str">
        <f>IF(J14&lt;&gt;"",INDEX(Helper!$D$3:$D$17,D14),"")</f>
        <v/>
      </c>
      <c r="L14" s="10" t="str">
        <f t="shared" si="5"/>
        <v/>
      </c>
      <c r="N14" s="160"/>
      <c r="O14" s="160"/>
      <c r="P14" s="160"/>
      <c r="Q14" s="160"/>
      <c r="R14" s="160"/>
      <c r="S14" s="160"/>
      <c r="T14" s="160"/>
      <c r="U14" s="160"/>
      <c r="V14" s="160"/>
      <c r="W14" s="160"/>
      <c r="X14" s="160"/>
      <c r="Y14" s="160"/>
      <c r="Z14" s="160"/>
      <c r="AA14" s="160"/>
      <c r="AB14" s="160"/>
      <c r="AC14" s="160"/>
    </row>
    <row r="15" spans="1:16384" s="10" customFormat="1" x14ac:dyDescent="0.2">
      <c r="A15" s="84">
        <v>6</v>
      </c>
      <c r="B15" s="335"/>
      <c r="C15" s="335"/>
      <c r="D15" s="14"/>
      <c r="E15" s="110" t="str">
        <f t="shared" si="1"/>
        <v/>
      </c>
      <c r="F15" s="16"/>
      <c r="G15" s="111">
        <f t="shared" si="2"/>
        <v>0</v>
      </c>
      <c r="H15" s="111">
        <f t="shared" si="3"/>
        <v>0</v>
      </c>
      <c r="I15" s="15"/>
      <c r="J15" s="10" t="str">
        <f t="shared" si="4"/>
        <v/>
      </c>
      <c r="K15" s="10" t="str">
        <f>IF(J15&lt;&gt;"",INDEX(Helper!$D$3:$D$17,D15),"")</f>
        <v/>
      </c>
      <c r="L15" s="10" t="str">
        <f t="shared" si="5"/>
        <v/>
      </c>
      <c r="N15" s="5"/>
      <c r="O15" s="5"/>
      <c r="P15" s="5"/>
      <c r="Q15" s="5"/>
      <c r="R15" s="5"/>
      <c r="S15" s="5"/>
      <c r="T15" s="5"/>
      <c r="U15" s="5"/>
      <c r="V15" s="5"/>
      <c r="W15" s="5"/>
      <c r="X15" s="5"/>
      <c r="Y15" s="5"/>
      <c r="Z15" s="5"/>
      <c r="AA15" s="5"/>
      <c r="AB15" s="5"/>
      <c r="AC15" s="5"/>
    </row>
    <row r="16" spans="1:16384" s="10" customFormat="1" ht="12.75" x14ac:dyDescent="0.2">
      <c r="A16" s="84">
        <v>7</v>
      </c>
      <c r="B16" s="335"/>
      <c r="C16" s="335"/>
      <c r="D16" s="14"/>
      <c r="E16" s="110" t="str">
        <f t="shared" si="1"/>
        <v/>
      </c>
      <c r="F16" s="16"/>
      <c r="G16" s="111">
        <f t="shared" si="2"/>
        <v>0</v>
      </c>
      <c r="H16" s="111">
        <f t="shared" si="3"/>
        <v>0</v>
      </c>
      <c r="I16" s="15"/>
      <c r="J16" s="10" t="str">
        <f t="shared" si="4"/>
        <v/>
      </c>
      <c r="K16" s="10" t="str">
        <f>IF(J16&lt;&gt;"",INDEX(Helper!$D$3:$D$17,D16),"")</f>
        <v/>
      </c>
      <c r="L16" s="10" t="str">
        <f t="shared" si="5"/>
        <v/>
      </c>
      <c r="N16" s="170"/>
      <c r="O16" s="170"/>
      <c r="P16" s="170"/>
      <c r="Q16" s="170"/>
      <c r="R16" s="170"/>
      <c r="S16" s="170"/>
      <c r="T16" s="170"/>
      <c r="U16" s="170"/>
      <c r="V16" s="170"/>
      <c r="W16" s="170"/>
      <c r="X16" s="170"/>
      <c r="Y16" s="170"/>
      <c r="Z16" s="170"/>
      <c r="AA16" s="170"/>
      <c r="AB16" s="170"/>
      <c r="AC16" s="170"/>
    </row>
    <row r="17" spans="1:16384" s="10" customFormat="1" ht="12.75" x14ac:dyDescent="0.2">
      <c r="A17" s="84">
        <v>8</v>
      </c>
      <c r="B17" s="335"/>
      <c r="C17" s="335"/>
      <c r="D17" s="14"/>
      <c r="E17" s="110" t="str">
        <f t="shared" si="1"/>
        <v/>
      </c>
      <c r="F17" s="16"/>
      <c r="G17" s="111">
        <f t="shared" si="2"/>
        <v>0</v>
      </c>
      <c r="H17" s="111">
        <f t="shared" si="3"/>
        <v>0</v>
      </c>
      <c r="I17" s="15"/>
      <c r="J17" s="10" t="str">
        <f t="shared" si="4"/>
        <v/>
      </c>
      <c r="K17" s="10" t="str">
        <f>IF(J17&lt;&gt;"",INDEX(Helper!$D$3:$D$17,D17),"")</f>
        <v/>
      </c>
      <c r="L17" s="10" t="str">
        <f t="shared" si="5"/>
        <v/>
      </c>
      <c r="N17" s="170"/>
      <c r="O17" s="170"/>
      <c r="P17" s="170"/>
      <c r="Q17" s="170"/>
      <c r="R17" s="170"/>
      <c r="S17" s="170"/>
      <c r="T17" s="170"/>
      <c r="U17" s="170"/>
      <c r="V17" s="170"/>
      <c r="W17" s="170"/>
      <c r="X17" s="170"/>
      <c r="Y17" s="170"/>
      <c r="Z17" s="170"/>
      <c r="AA17" s="170"/>
      <c r="AB17" s="170"/>
      <c r="AC17" s="170"/>
    </row>
    <row r="18" spans="1:16384" s="10" customFormat="1" ht="12.75" x14ac:dyDescent="0.2">
      <c r="A18" s="84">
        <v>9</v>
      </c>
      <c r="B18" s="335"/>
      <c r="C18" s="335"/>
      <c r="D18" s="14"/>
      <c r="E18" s="110" t="str">
        <f t="shared" si="1"/>
        <v/>
      </c>
      <c r="F18" s="16"/>
      <c r="G18" s="111">
        <f t="shared" si="2"/>
        <v>0</v>
      </c>
      <c r="H18" s="111">
        <f t="shared" si="3"/>
        <v>0</v>
      </c>
      <c r="I18" s="15"/>
      <c r="J18" s="10" t="str">
        <f t="shared" si="4"/>
        <v/>
      </c>
      <c r="K18" s="10" t="str">
        <f>IF(J18&lt;&gt;"",INDEX(Helper!$D$3:$D$17,D18),"")</f>
        <v/>
      </c>
      <c r="L18" s="10" t="str">
        <f t="shared" si="5"/>
        <v/>
      </c>
      <c r="N18" s="170"/>
      <c r="O18" s="170"/>
      <c r="P18" s="170"/>
      <c r="Q18" s="170"/>
      <c r="R18" s="170"/>
      <c r="S18" s="170"/>
      <c r="T18" s="170"/>
      <c r="U18" s="170"/>
      <c r="V18" s="170"/>
      <c r="W18" s="170"/>
      <c r="X18" s="170"/>
      <c r="Y18" s="170"/>
      <c r="Z18" s="170"/>
      <c r="AA18" s="170"/>
      <c r="AB18" s="170"/>
      <c r="AC18" s="170"/>
    </row>
    <row r="19" spans="1:16384" s="10" customFormat="1" x14ac:dyDescent="0.2">
      <c r="A19" s="84">
        <v>10</v>
      </c>
      <c r="B19" s="335"/>
      <c r="C19" s="335"/>
      <c r="D19" s="14"/>
      <c r="E19" s="110" t="str">
        <f t="shared" si="1"/>
        <v/>
      </c>
      <c r="F19" s="16"/>
      <c r="G19" s="111">
        <f t="shared" si="2"/>
        <v>0</v>
      </c>
      <c r="H19" s="111">
        <f t="shared" si="3"/>
        <v>0</v>
      </c>
      <c r="I19" s="15"/>
      <c r="J19" s="10" t="str">
        <f t="shared" si="4"/>
        <v/>
      </c>
      <c r="K19" s="10" t="str">
        <f>IF(J19&lt;&gt;"",INDEX(Helper!$D$3:$D$17,D19),"")</f>
        <v/>
      </c>
      <c r="L19" s="10" t="str">
        <f t="shared" si="5"/>
        <v/>
      </c>
      <c r="N19" s="5"/>
      <c r="O19" s="5"/>
      <c r="P19" s="5"/>
      <c r="Q19" s="5"/>
      <c r="R19" s="5"/>
      <c r="S19" s="5"/>
      <c r="T19" s="5"/>
      <c r="U19" s="5"/>
      <c r="V19" s="5"/>
      <c r="W19" s="5"/>
      <c r="X19" s="5"/>
      <c r="Y19" s="5"/>
      <c r="Z19" s="5"/>
      <c r="AA19" s="5"/>
      <c r="AB19" s="5"/>
      <c r="AC19" s="5"/>
    </row>
    <row r="20" spans="1:16384" s="10" customFormat="1" ht="15" x14ac:dyDescent="0.25">
      <c r="A20" s="84">
        <v>11</v>
      </c>
      <c r="B20" s="335"/>
      <c r="C20" s="335"/>
      <c r="D20" s="14"/>
      <c r="E20" s="110" t="str">
        <f t="shared" si="1"/>
        <v/>
      </c>
      <c r="F20" s="16"/>
      <c r="G20" s="111">
        <f t="shared" si="2"/>
        <v>0</v>
      </c>
      <c r="H20" s="111">
        <f t="shared" si="3"/>
        <v>0</v>
      </c>
      <c r="I20" s="15"/>
      <c r="J20" s="10" t="str">
        <f t="shared" si="4"/>
        <v/>
      </c>
      <c r="K20" s="10" t="str">
        <f>IF(J20&lt;&gt;"",INDEX(Helper!$D$3:$D$17,D20),"")</f>
        <v/>
      </c>
      <c r="L20" s="10" t="str">
        <f t="shared" si="5"/>
        <v/>
      </c>
      <c r="N20" s="137"/>
      <c r="O20" s="137"/>
      <c r="P20" s="137"/>
      <c r="Q20" s="137"/>
      <c r="R20" s="137"/>
      <c r="S20" s="137"/>
      <c r="T20" s="137"/>
      <c r="U20" s="137"/>
      <c r="V20" s="137"/>
      <c r="W20" s="137"/>
      <c r="X20" s="137"/>
      <c r="Y20" s="137"/>
      <c r="Z20" s="137"/>
      <c r="AA20" s="137"/>
      <c r="AB20" s="137"/>
      <c r="AC20" s="137"/>
    </row>
    <row r="21" spans="1:16384" s="10" customFormat="1" x14ac:dyDescent="0.2">
      <c r="A21" s="84">
        <v>12</v>
      </c>
      <c r="B21" s="335"/>
      <c r="C21" s="335"/>
      <c r="D21" s="14"/>
      <c r="E21" s="110" t="str">
        <f t="shared" ref="E21" si="6">L21</f>
        <v/>
      </c>
      <c r="F21" s="16"/>
      <c r="G21" s="111">
        <f t="shared" ref="G21" si="7">IF(E21="iF",F21,0)</f>
        <v>0</v>
      </c>
      <c r="H21" s="111">
        <f t="shared" ref="H21" si="8">IF(E21="eE",F21,0)</f>
        <v>0</v>
      </c>
      <c r="I21" s="15"/>
      <c r="J21" s="10" t="str">
        <f t="shared" ref="J21" si="9">IF(OR(D21=0,ISBLANK(D21)),"",D21)</f>
        <v/>
      </c>
      <c r="K21" s="10" t="str">
        <f>IF(J21&lt;&gt;"",INDEX(Helper!$D$3:$D$17,D21),"")</f>
        <v/>
      </c>
      <c r="L21" s="10" t="str">
        <f t="shared" ref="L21" si="10">IF(K21&lt;&gt;"Markt",K21,"")</f>
        <v/>
      </c>
      <c r="N21" s="5"/>
      <c r="O21" s="5"/>
      <c r="P21" s="5"/>
      <c r="Q21" s="5"/>
      <c r="R21" s="5"/>
      <c r="S21" s="5"/>
      <c r="T21" s="5"/>
      <c r="U21" s="5"/>
      <c r="V21" s="5"/>
      <c r="W21" s="5"/>
      <c r="X21" s="5"/>
      <c r="Y21" s="5"/>
      <c r="Z21" s="5"/>
      <c r="AA21" s="5"/>
      <c r="AB21" s="5"/>
      <c r="AC21" s="5"/>
    </row>
    <row r="22" spans="1:16384" s="10" customFormat="1" x14ac:dyDescent="0.2">
      <c r="A22" s="84">
        <v>13</v>
      </c>
      <c r="B22" s="335"/>
      <c r="C22" s="335"/>
      <c r="D22" s="14"/>
      <c r="E22" s="110" t="str">
        <f t="shared" si="1"/>
        <v/>
      </c>
      <c r="F22" s="16"/>
      <c r="G22" s="111">
        <f t="shared" si="2"/>
        <v>0</v>
      </c>
      <c r="H22" s="111">
        <f t="shared" si="3"/>
        <v>0</v>
      </c>
      <c r="I22" s="15"/>
      <c r="J22" s="10" t="str">
        <f t="shared" si="4"/>
        <v/>
      </c>
      <c r="K22" s="10" t="str">
        <f>IF(J22&lt;&gt;"",INDEX(Helper!$D$3:$D$17,D22),"")</f>
        <v/>
      </c>
      <c r="L22" s="10" t="str">
        <f t="shared" si="5"/>
        <v/>
      </c>
      <c r="N22" s="5"/>
      <c r="O22" s="5"/>
      <c r="P22" s="5"/>
      <c r="Q22" s="5"/>
      <c r="R22" s="5"/>
      <c r="S22" s="5"/>
      <c r="T22" s="5"/>
      <c r="U22" s="5"/>
      <c r="V22" s="5"/>
      <c r="W22" s="5"/>
      <c r="X22" s="5"/>
      <c r="Y22" s="5"/>
      <c r="Z22" s="5"/>
      <c r="AA22" s="5"/>
      <c r="AB22" s="5"/>
      <c r="AC22" s="5"/>
    </row>
    <row r="23" spans="1:16384" s="10" customFormat="1" x14ac:dyDescent="0.2">
      <c r="A23" s="84">
        <v>14</v>
      </c>
      <c r="B23" s="335"/>
      <c r="C23" s="335"/>
      <c r="D23" s="14"/>
      <c r="E23" s="110" t="str">
        <f t="shared" ref="E23" si="11">L23</f>
        <v/>
      </c>
      <c r="F23" s="16"/>
      <c r="G23" s="111">
        <f t="shared" ref="G23" si="12">IF(E23="iF",F23,0)</f>
        <v>0</v>
      </c>
      <c r="H23" s="111">
        <f t="shared" ref="H23" si="13">IF(E23="eE",F23,0)</f>
        <v>0</v>
      </c>
      <c r="I23" s="15"/>
      <c r="J23" s="10" t="str">
        <f t="shared" ref="J23" si="14">IF(OR(D23=0,ISBLANK(D23)),"",D23)</f>
        <v/>
      </c>
      <c r="K23" s="10" t="str">
        <f>IF(J23&lt;&gt;"",INDEX(Helper!$D$3:$D$17,D23),"")</f>
        <v/>
      </c>
      <c r="L23" s="10" t="str">
        <f t="shared" ref="L23" si="15">IF(K23&lt;&gt;"Markt",K23,"")</f>
        <v/>
      </c>
      <c r="N23" s="5"/>
      <c r="O23" s="5"/>
      <c r="P23" s="5"/>
      <c r="Q23" s="5"/>
      <c r="R23" s="5"/>
      <c r="S23" s="5"/>
      <c r="T23" s="5"/>
      <c r="U23" s="5"/>
      <c r="V23" s="5"/>
      <c r="W23" s="5"/>
      <c r="X23" s="5"/>
      <c r="Y23" s="5"/>
      <c r="Z23" s="5"/>
      <c r="AA23" s="5"/>
      <c r="AB23" s="5"/>
      <c r="AC23" s="5"/>
    </row>
    <row r="24" spans="1:16384" s="10" customFormat="1" x14ac:dyDescent="0.2">
      <c r="A24" s="84">
        <v>15</v>
      </c>
      <c r="B24" s="335"/>
      <c r="C24" s="335"/>
      <c r="D24" s="14"/>
      <c r="E24" s="110" t="str">
        <f t="shared" si="1"/>
        <v/>
      </c>
      <c r="F24" s="16"/>
      <c r="G24" s="111">
        <f t="shared" si="2"/>
        <v>0</v>
      </c>
      <c r="H24" s="111">
        <f t="shared" si="3"/>
        <v>0</v>
      </c>
      <c r="I24" s="15"/>
      <c r="J24" s="10" t="str">
        <f t="shared" si="4"/>
        <v/>
      </c>
      <c r="K24" s="10" t="str">
        <f>IF(J24&lt;&gt;"",INDEX(Helper!$D$3:$D$17,D24),"")</f>
        <v/>
      </c>
      <c r="L24" s="10" t="str">
        <f t="shared" si="5"/>
        <v/>
      </c>
      <c r="N24" s="5"/>
      <c r="O24" s="5"/>
      <c r="P24" s="5"/>
      <c r="Q24" s="5"/>
      <c r="R24" s="5"/>
      <c r="S24" s="5"/>
      <c r="T24" s="5"/>
      <c r="U24" s="5"/>
      <c r="V24" s="5"/>
      <c r="W24" s="5"/>
      <c r="X24" s="5"/>
      <c r="Y24" s="5"/>
      <c r="Z24" s="5"/>
      <c r="AA24" s="5"/>
      <c r="AB24" s="5"/>
      <c r="AC24" s="5"/>
    </row>
    <row r="25" spans="1:16384" s="10" customFormat="1" x14ac:dyDescent="0.2">
      <c r="A25" s="84">
        <v>16</v>
      </c>
      <c r="B25" s="335"/>
      <c r="C25" s="335"/>
      <c r="D25" s="14"/>
      <c r="E25" s="110" t="str">
        <f t="shared" ref="E25:E28" si="16">L25</f>
        <v/>
      </c>
      <c r="F25" s="16"/>
      <c r="G25" s="111">
        <f t="shared" ref="G25:G28" si="17">IF(E25="iF",F25,0)</f>
        <v>0</v>
      </c>
      <c r="H25" s="111">
        <f t="shared" ref="H25:H28" si="18">IF(E25="eE",F25,0)</f>
        <v>0</v>
      </c>
      <c r="I25" s="15"/>
      <c r="J25" s="10" t="str">
        <f t="shared" ref="J25:J28" si="19">IF(OR(D25=0,ISBLANK(D25)),"",D25)</f>
        <v/>
      </c>
      <c r="K25" s="10" t="str">
        <f>IF(J25&lt;&gt;"",INDEX(Helper!$D$3:$D$17,D25),"")</f>
        <v/>
      </c>
      <c r="L25" s="10" t="str">
        <f t="shared" ref="L25:L28" si="20">IF(K25&lt;&gt;"Markt",K25,"")</f>
        <v/>
      </c>
      <c r="N25" s="5"/>
      <c r="O25" s="5"/>
      <c r="P25" s="5"/>
      <c r="Q25" s="5"/>
      <c r="R25" s="5"/>
      <c r="S25" s="5"/>
      <c r="T25" s="5"/>
      <c r="U25" s="5"/>
      <c r="V25" s="5"/>
      <c r="W25" s="5"/>
      <c r="X25" s="5"/>
      <c r="Y25" s="5"/>
      <c r="Z25" s="5"/>
      <c r="AA25" s="5"/>
      <c r="AB25" s="5"/>
      <c r="AC25" s="5"/>
      <c r="AD25" s="160"/>
      <c r="AE25" s="160"/>
      <c r="AF25" s="160"/>
      <c r="AG25" s="160"/>
      <c r="AH25" s="160"/>
      <c r="AI25" s="160"/>
      <c r="AJ25" s="160"/>
      <c r="AK25" s="160"/>
      <c r="AL25" s="160"/>
      <c r="AM25" s="160"/>
      <c r="AN25" s="160"/>
      <c r="AO25" s="160"/>
      <c r="AP25" s="160"/>
      <c r="AQ25" s="160"/>
      <c r="AR25" s="160"/>
      <c r="AS25" s="160"/>
      <c r="AT25" s="160"/>
      <c r="AU25" s="160"/>
      <c r="AV25" s="160"/>
      <c r="AW25" s="160"/>
      <c r="AX25" s="160"/>
      <c r="AY25" s="160"/>
      <c r="AZ25" s="160"/>
      <c r="BA25" s="160"/>
      <c r="BB25" s="160"/>
      <c r="BC25" s="160"/>
      <c r="BD25" s="160"/>
      <c r="BE25" s="160"/>
      <c r="BF25" s="160"/>
      <c r="BG25" s="160"/>
      <c r="BH25" s="160"/>
      <c r="BI25" s="160"/>
      <c r="BJ25" s="160"/>
      <c r="BK25" s="160"/>
      <c r="BL25" s="160"/>
      <c r="BM25" s="160"/>
      <c r="BN25" s="160"/>
      <c r="BO25" s="160"/>
      <c r="BP25" s="160"/>
      <c r="BQ25" s="160"/>
      <c r="BR25" s="160"/>
      <c r="BS25" s="160"/>
      <c r="BT25" s="160"/>
      <c r="BU25" s="160"/>
      <c r="BV25" s="160"/>
      <c r="BW25" s="160"/>
      <c r="BX25" s="160"/>
      <c r="BY25" s="160"/>
      <c r="BZ25" s="160"/>
      <c r="CA25" s="160"/>
      <c r="CB25" s="160"/>
      <c r="CC25" s="160"/>
      <c r="CD25" s="160"/>
      <c r="CE25" s="160"/>
      <c r="CF25" s="160"/>
      <c r="CG25" s="160"/>
      <c r="CH25" s="160"/>
      <c r="CI25" s="160"/>
      <c r="CJ25" s="160"/>
      <c r="CK25" s="160"/>
      <c r="CL25" s="160"/>
      <c r="CM25" s="160"/>
      <c r="CN25" s="160"/>
      <c r="CO25" s="160"/>
      <c r="CP25" s="160"/>
      <c r="CQ25" s="160"/>
      <c r="CR25" s="160"/>
      <c r="CS25" s="160"/>
      <c r="CT25" s="160"/>
      <c r="CU25" s="160"/>
      <c r="CV25" s="160"/>
      <c r="CW25" s="160"/>
      <c r="CX25" s="160"/>
      <c r="CY25" s="160"/>
      <c r="CZ25" s="160"/>
      <c r="DA25" s="160"/>
      <c r="DB25" s="160"/>
      <c r="DC25" s="160"/>
      <c r="DD25" s="160"/>
      <c r="DE25" s="160"/>
      <c r="DF25" s="160"/>
      <c r="DG25" s="160"/>
      <c r="DH25" s="160"/>
      <c r="DI25" s="160"/>
      <c r="DJ25" s="160"/>
      <c r="DK25" s="160"/>
      <c r="DL25" s="160"/>
      <c r="DM25" s="160"/>
      <c r="DN25" s="160"/>
      <c r="DO25" s="160"/>
      <c r="DP25" s="160"/>
      <c r="DQ25" s="160"/>
      <c r="DR25" s="160"/>
      <c r="DS25" s="160"/>
      <c r="DT25" s="160"/>
      <c r="DU25" s="160"/>
      <c r="DV25" s="160"/>
      <c r="DW25" s="160"/>
      <c r="DX25" s="160"/>
      <c r="DY25" s="160"/>
      <c r="DZ25" s="160"/>
      <c r="EA25" s="160"/>
      <c r="EB25" s="160"/>
      <c r="EC25" s="160"/>
      <c r="ED25" s="160"/>
      <c r="EE25" s="160"/>
      <c r="EF25" s="160"/>
      <c r="EG25" s="160"/>
      <c r="EH25" s="160"/>
      <c r="EI25" s="160"/>
      <c r="EJ25" s="160"/>
      <c r="EK25" s="160"/>
      <c r="EL25" s="160"/>
      <c r="EM25" s="160"/>
      <c r="EN25" s="160"/>
      <c r="EO25" s="160"/>
      <c r="EP25" s="160"/>
      <c r="EQ25" s="160"/>
      <c r="ER25" s="160"/>
      <c r="ES25" s="160"/>
      <c r="ET25" s="160"/>
      <c r="EU25" s="160"/>
      <c r="EV25" s="160"/>
      <c r="EW25" s="160"/>
      <c r="EX25" s="160"/>
      <c r="EY25" s="160"/>
      <c r="EZ25" s="160"/>
      <c r="FA25" s="160"/>
      <c r="FB25" s="160"/>
      <c r="FC25" s="160"/>
      <c r="FD25" s="160"/>
      <c r="FE25" s="160"/>
      <c r="FF25" s="160"/>
      <c r="FG25" s="160"/>
      <c r="FH25" s="160"/>
      <c r="FI25" s="160"/>
      <c r="FJ25" s="160"/>
      <c r="FK25" s="160"/>
      <c r="FL25" s="160"/>
      <c r="FM25" s="160"/>
      <c r="FN25" s="160"/>
      <c r="FO25" s="160"/>
      <c r="FP25" s="160"/>
      <c r="FQ25" s="160"/>
      <c r="FR25" s="160"/>
      <c r="FS25" s="160"/>
      <c r="FT25" s="160"/>
      <c r="FU25" s="160"/>
      <c r="FV25" s="160"/>
      <c r="FW25" s="160"/>
      <c r="FX25" s="160"/>
      <c r="FY25" s="160"/>
      <c r="FZ25" s="160"/>
      <c r="GA25" s="160"/>
      <c r="GB25" s="160"/>
      <c r="GC25" s="160"/>
      <c r="GD25" s="160"/>
      <c r="GE25" s="160"/>
      <c r="GF25" s="160"/>
      <c r="GG25" s="160"/>
      <c r="GH25" s="160"/>
      <c r="GI25" s="160"/>
      <c r="GJ25" s="160"/>
      <c r="GK25" s="160"/>
      <c r="GL25" s="160"/>
      <c r="GM25" s="160"/>
      <c r="GN25" s="160"/>
      <c r="GO25" s="160"/>
      <c r="GP25" s="160"/>
      <c r="GQ25" s="160"/>
      <c r="GR25" s="160"/>
      <c r="GS25" s="160"/>
      <c r="GT25" s="160"/>
      <c r="GU25" s="160"/>
      <c r="GV25" s="160"/>
      <c r="GW25" s="160"/>
      <c r="GX25" s="160"/>
      <c r="GY25" s="160"/>
      <c r="GZ25" s="160"/>
      <c r="HA25" s="160"/>
      <c r="HB25" s="160"/>
      <c r="HC25" s="160"/>
      <c r="HD25" s="160"/>
      <c r="HE25" s="160"/>
      <c r="HF25" s="160"/>
      <c r="HG25" s="160"/>
      <c r="HH25" s="160"/>
      <c r="HI25" s="160"/>
      <c r="HJ25" s="160"/>
      <c r="HK25" s="160"/>
      <c r="HL25" s="160"/>
      <c r="HM25" s="160"/>
      <c r="HN25" s="160"/>
      <c r="HO25" s="160"/>
      <c r="HP25" s="160"/>
      <c r="HQ25" s="160"/>
      <c r="HR25" s="160"/>
      <c r="HS25" s="160"/>
      <c r="HT25" s="160"/>
      <c r="HU25" s="160"/>
      <c r="HV25" s="160"/>
      <c r="HW25" s="160"/>
      <c r="HX25" s="160"/>
      <c r="HY25" s="160"/>
      <c r="HZ25" s="160"/>
      <c r="IA25" s="160"/>
      <c r="IB25" s="160"/>
      <c r="IC25" s="160"/>
      <c r="ID25" s="160"/>
      <c r="IE25" s="160"/>
      <c r="IF25" s="160"/>
      <c r="IG25" s="160"/>
      <c r="IH25" s="160"/>
      <c r="II25" s="160"/>
      <c r="IJ25" s="160"/>
      <c r="IK25" s="160"/>
      <c r="IL25" s="160"/>
      <c r="IM25" s="160"/>
      <c r="IN25" s="160"/>
      <c r="IO25" s="160"/>
      <c r="IP25" s="160"/>
      <c r="IQ25" s="160"/>
      <c r="IR25" s="160"/>
      <c r="IS25" s="160"/>
      <c r="IT25" s="160"/>
      <c r="IU25" s="160"/>
      <c r="IV25" s="160"/>
      <c r="IW25" s="160"/>
      <c r="IX25" s="160"/>
      <c r="IY25" s="160"/>
      <c r="IZ25" s="160"/>
      <c r="JA25" s="160"/>
      <c r="JB25" s="160"/>
      <c r="JC25" s="160"/>
      <c r="JD25" s="160"/>
      <c r="JE25" s="160"/>
      <c r="JF25" s="160"/>
      <c r="JG25" s="160"/>
      <c r="JH25" s="160"/>
      <c r="JI25" s="160"/>
      <c r="JJ25" s="160"/>
      <c r="JK25" s="160"/>
      <c r="JL25" s="160"/>
      <c r="JM25" s="160"/>
      <c r="JN25" s="160"/>
      <c r="JO25" s="160"/>
      <c r="JP25" s="160"/>
      <c r="JQ25" s="160"/>
      <c r="JR25" s="160"/>
      <c r="JS25" s="160"/>
      <c r="JT25" s="160"/>
      <c r="JU25" s="160"/>
      <c r="JV25" s="160"/>
      <c r="JW25" s="160"/>
      <c r="JX25" s="160"/>
      <c r="JY25" s="160"/>
      <c r="JZ25" s="160"/>
      <c r="KA25" s="160"/>
      <c r="KB25" s="160"/>
      <c r="KC25" s="160"/>
      <c r="KD25" s="160"/>
      <c r="KE25" s="160"/>
      <c r="KF25" s="160"/>
      <c r="KG25" s="160"/>
      <c r="KH25" s="160"/>
      <c r="KI25" s="160"/>
      <c r="KJ25" s="160"/>
      <c r="KK25" s="160"/>
      <c r="KL25" s="160"/>
      <c r="KM25" s="160"/>
      <c r="KN25" s="160"/>
      <c r="KO25" s="160"/>
      <c r="KP25" s="160"/>
      <c r="KQ25" s="160"/>
      <c r="KR25" s="160"/>
      <c r="KS25" s="160"/>
      <c r="KT25" s="160"/>
      <c r="KU25" s="160"/>
      <c r="KV25" s="160"/>
      <c r="KW25" s="160"/>
      <c r="KX25" s="160"/>
      <c r="KY25" s="160"/>
      <c r="KZ25" s="160"/>
      <c r="LA25" s="160"/>
      <c r="LB25" s="160"/>
      <c r="LC25" s="160"/>
      <c r="LD25" s="160"/>
      <c r="LE25" s="160"/>
      <c r="LF25" s="160"/>
      <c r="LG25" s="160"/>
      <c r="LH25" s="160"/>
      <c r="LI25" s="160"/>
      <c r="LJ25" s="160"/>
      <c r="LK25" s="160"/>
      <c r="LL25" s="160"/>
      <c r="LM25" s="160"/>
      <c r="LN25" s="160"/>
      <c r="LO25" s="160"/>
      <c r="LP25" s="160"/>
      <c r="LQ25" s="160"/>
      <c r="LR25" s="160"/>
      <c r="LS25" s="160"/>
      <c r="LT25" s="160"/>
      <c r="LU25" s="160"/>
      <c r="LV25" s="160"/>
      <c r="LW25" s="160"/>
      <c r="LX25" s="160"/>
      <c r="LY25" s="160"/>
      <c r="LZ25" s="160"/>
      <c r="MA25" s="160"/>
      <c r="MB25" s="160"/>
      <c r="MC25" s="160"/>
      <c r="MD25" s="160"/>
      <c r="ME25" s="160"/>
      <c r="MF25" s="160"/>
      <c r="MG25" s="160"/>
      <c r="MH25" s="160"/>
      <c r="MI25" s="160"/>
      <c r="MJ25" s="160"/>
      <c r="MK25" s="160"/>
      <c r="ML25" s="160"/>
      <c r="MM25" s="160"/>
      <c r="MN25" s="160"/>
      <c r="MO25" s="160"/>
      <c r="MP25" s="160"/>
      <c r="MQ25" s="160"/>
      <c r="MR25" s="160"/>
      <c r="MS25" s="160"/>
      <c r="MT25" s="160"/>
      <c r="MU25" s="160"/>
      <c r="MV25" s="160"/>
      <c r="MW25" s="160"/>
      <c r="MX25" s="160"/>
      <c r="MY25" s="160"/>
      <c r="MZ25" s="160"/>
      <c r="NA25" s="160"/>
      <c r="NB25" s="160"/>
      <c r="NC25" s="160"/>
      <c r="ND25" s="160"/>
      <c r="NE25" s="160"/>
      <c r="NF25" s="160"/>
      <c r="NG25" s="160"/>
      <c r="NH25" s="160"/>
      <c r="NI25" s="160"/>
      <c r="NJ25" s="160"/>
      <c r="NK25" s="160"/>
      <c r="NL25" s="160"/>
      <c r="NM25" s="160"/>
      <c r="NN25" s="160"/>
      <c r="NO25" s="160"/>
      <c r="NP25" s="160"/>
      <c r="NQ25" s="160"/>
      <c r="NR25" s="160"/>
      <c r="NS25" s="160"/>
      <c r="NT25" s="160"/>
      <c r="NU25" s="160"/>
      <c r="NV25" s="160"/>
      <c r="NW25" s="160"/>
      <c r="NX25" s="160"/>
      <c r="NY25" s="160"/>
      <c r="NZ25" s="160"/>
      <c r="OA25" s="160"/>
      <c r="OB25" s="160"/>
      <c r="OC25" s="160"/>
      <c r="OD25" s="160"/>
      <c r="OE25" s="160"/>
      <c r="OF25" s="160"/>
      <c r="OG25" s="160"/>
      <c r="OH25" s="160"/>
      <c r="OI25" s="160"/>
      <c r="OJ25" s="160"/>
      <c r="OK25" s="160"/>
      <c r="OL25" s="160"/>
      <c r="OM25" s="160"/>
      <c r="ON25" s="160"/>
      <c r="OO25" s="160"/>
      <c r="OP25" s="160"/>
      <c r="OQ25" s="160"/>
      <c r="OR25" s="160"/>
      <c r="OS25" s="160"/>
      <c r="OT25" s="160"/>
      <c r="OU25" s="160"/>
      <c r="OV25" s="160"/>
      <c r="OW25" s="160"/>
      <c r="OX25" s="160"/>
      <c r="OY25" s="160"/>
      <c r="OZ25" s="160"/>
      <c r="PA25" s="160"/>
      <c r="PB25" s="160"/>
      <c r="PC25" s="160"/>
      <c r="PD25" s="160"/>
      <c r="PE25" s="160"/>
      <c r="PF25" s="160"/>
      <c r="PG25" s="160"/>
      <c r="PH25" s="160"/>
      <c r="PI25" s="160"/>
      <c r="PJ25" s="160"/>
      <c r="PK25" s="160"/>
      <c r="PL25" s="160"/>
      <c r="PM25" s="160"/>
      <c r="PN25" s="160"/>
      <c r="PO25" s="160"/>
      <c r="PP25" s="160"/>
      <c r="PQ25" s="160"/>
      <c r="PR25" s="160"/>
      <c r="PS25" s="160"/>
      <c r="PT25" s="160"/>
      <c r="PU25" s="160"/>
      <c r="PV25" s="160"/>
      <c r="PW25" s="160"/>
      <c r="PX25" s="160"/>
      <c r="PY25" s="160"/>
      <c r="PZ25" s="160"/>
      <c r="QA25" s="160"/>
      <c r="QB25" s="160"/>
      <c r="QC25" s="160"/>
      <c r="QD25" s="160"/>
      <c r="QE25" s="160"/>
      <c r="QF25" s="160"/>
      <c r="QG25" s="160"/>
      <c r="QH25" s="160"/>
      <c r="QI25" s="160"/>
      <c r="QJ25" s="160"/>
      <c r="QK25" s="160"/>
      <c r="QL25" s="160"/>
      <c r="QM25" s="160"/>
      <c r="QN25" s="160"/>
      <c r="QO25" s="160"/>
      <c r="QP25" s="160"/>
      <c r="QQ25" s="160"/>
      <c r="QR25" s="160"/>
      <c r="QS25" s="160"/>
      <c r="QT25" s="160"/>
      <c r="QU25" s="160"/>
      <c r="QV25" s="160"/>
      <c r="QW25" s="160"/>
      <c r="QX25" s="160"/>
      <c r="QY25" s="160"/>
      <c r="QZ25" s="160"/>
      <c r="RA25" s="160"/>
      <c r="RB25" s="160"/>
      <c r="RC25" s="160"/>
      <c r="RD25" s="160"/>
      <c r="RE25" s="160"/>
      <c r="RF25" s="160"/>
      <c r="RG25" s="160"/>
      <c r="RH25" s="160"/>
      <c r="RI25" s="160"/>
      <c r="RJ25" s="160"/>
      <c r="RK25" s="160"/>
      <c r="RL25" s="160"/>
      <c r="RM25" s="160"/>
      <c r="RN25" s="160"/>
      <c r="RO25" s="160"/>
      <c r="RP25" s="160"/>
      <c r="RQ25" s="160"/>
      <c r="RR25" s="160"/>
      <c r="RS25" s="160"/>
      <c r="RT25" s="160"/>
      <c r="RU25" s="160"/>
      <c r="RV25" s="160"/>
      <c r="RW25" s="160"/>
      <c r="RX25" s="160"/>
      <c r="RY25" s="160"/>
      <c r="RZ25" s="160"/>
      <c r="SA25" s="160"/>
      <c r="SB25" s="160"/>
      <c r="SC25" s="160"/>
      <c r="SD25" s="160"/>
      <c r="SE25" s="160"/>
      <c r="SF25" s="160"/>
      <c r="SG25" s="160"/>
      <c r="SH25" s="160"/>
      <c r="SI25" s="160"/>
      <c r="SJ25" s="160"/>
      <c r="SK25" s="160"/>
      <c r="SL25" s="160"/>
      <c r="SM25" s="160"/>
      <c r="SN25" s="160"/>
      <c r="SO25" s="160"/>
      <c r="SP25" s="160"/>
      <c r="SQ25" s="160"/>
      <c r="SR25" s="160"/>
      <c r="SS25" s="160"/>
      <c r="ST25" s="160"/>
      <c r="SU25" s="160"/>
      <c r="SV25" s="160"/>
      <c r="SW25" s="160"/>
      <c r="SX25" s="160"/>
      <c r="SY25" s="160"/>
      <c r="SZ25" s="160"/>
      <c r="TA25" s="160"/>
      <c r="TB25" s="160"/>
      <c r="TC25" s="160"/>
      <c r="TD25" s="160"/>
      <c r="TE25" s="160"/>
      <c r="TF25" s="160"/>
      <c r="TG25" s="160"/>
      <c r="TH25" s="160"/>
      <c r="TI25" s="160"/>
      <c r="TJ25" s="160"/>
      <c r="TK25" s="160"/>
      <c r="TL25" s="160"/>
      <c r="TM25" s="160"/>
      <c r="TN25" s="160"/>
      <c r="TO25" s="160"/>
      <c r="TP25" s="160"/>
      <c r="TQ25" s="160"/>
      <c r="TR25" s="160"/>
      <c r="TS25" s="160"/>
      <c r="TT25" s="160"/>
      <c r="TU25" s="160"/>
      <c r="TV25" s="160"/>
      <c r="TW25" s="160"/>
      <c r="TX25" s="160"/>
      <c r="TY25" s="160"/>
      <c r="TZ25" s="160"/>
      <c r="UA25" s="160"/>
      <c r="UB25" s="160"/>
      <c r="UC25" s="160"/>
      <c r="UD25" s="160"/>
      <c r="UE25" s="160"/>
      <c r="UF25" s="160"/>
      <c r="UG25" s="160"/>
      <c r="UH25" s="160"/>
      <c r="UI25" s="160"/>
      <c r="UJ25" s="160"/>
      <c r="UK25" s="160"/>
      <c r="UL25" s="160"/>
      <c r="UM25" s="160"/>
      <c r="UN25" s="160"/>
      <c r="UO25" s="160"/>
      <c r="UP25" s="160"/>
      <c r="UQ25" s="160"/>
      <c r="UR25" s="160"/>
      <c r="US25" s="160"/>
      <c r="UT25" s="160"/>
      <c r="UU25" s="160"/>
      <c r="UV25" s="160"/>
      <c r="UW25" s="160"/>
      <c r="UX25" s="160"/>
      <c r="UY25" s="160"/>
      <c r="UZ25" s="160"/>
      <c r="VA25" s="160"/>
      <c r="VB25" s="160"/>
      <c r="VC25" s="160"/>
      <c r="VD25" s="160"/>
      <c r="VE25" s="160"/>
      <c r="VF25" s="160"/>
      <c r="VG25" s="160"/>
      <c r="VH25" s="160"/>
      <c r="VI25" s="160"/>
      <c r="VJ25" s="160"/>
      <c r="VK25" s="160"/>
      <c r="VL25" s="160"/>
      <c r="VM25" s="160"/>
      <c r="VN25" s="160"/>
      <c r="VO25" s="160"/>
      <c r="VP25" s="160"/>
      <c r="VQ25" s="160"/>
      <c r="VR25" s="160"/>
      <c r="VS25" s="160"/>
      <c r="VT25" s="160"/>
      <c r="VU25" s="160"/>
      <c r="VV25" s="160"/>
      <c r="VW25" s="160"/>
      <c r="VX25" s="160"/>
      <c r="VY25" s="160"/>
      <c r="VZ25" s="160"/>
      <c r="WA25" s="160"/>
      <c r="WB25" s="160"/>
      <c r="WC25" s="160"/>
      <c r="WD25" s="160"/>
      <c r="WE25" s="160"/>
      <c r="WF25" s="160"/>
      <c r="WG25" s="160"/>
      <c r="WH25" s="160"/>
      <c r="WI25" s="160"/>
      <c r="WJ25" s="160"/>
      <c r="WK25" s="160"/>
      <c r="WL25" s="160"/>
      <c r="WM25" s="160"/>
      <c r="WN25" s="160"/>
      <c r="WO25" s="160"/>
      <c r="WP25" s="160"/>
      <c r="WQ25" s="160"/>
      <c r="WR25" s="160"/>
      <c r="WS25" s="160"/>
      <c r="WT25" s="160"/>
      <c r="WU25" s="160"/>
      <c r="WV25" s="160"/>
      <c r="WW25" s="160"/>
      <c r="WX25" s="160"/>
      <c r="WY25" s="160"/>
      <c r="WZ25" s="160"/>
      <c r="XA25" s="160"/>
      <c r="XB25" s="160"/>
      <c r="XC25" s="160"/>
      <c r="XD25" s="160"/>
      <c r="XE25" s="160"/>
      <c r="XF25" s="160"/>
      <c r="XG25" s="160"/>
      <c r="XH25" s="160"/>
      <c r="XI25" s="160"/>
      <c r="XJ25" s="160"/>
      <c r="XK25" s="160"/>
      <c r="XL25" s="160"/>
      <c r="XM25" s="160"/>
      <c r="XN25" s="160"/>
      <c r="XO25" s="160"/>
      <c r="XP25" s="160"/>
      <c r="XQ25" s="160"/>
      <c r="XR25" s="160"/>
      <c r="XS25" s="160"/>
      <c r="XT25" s="160"/>
      <c r="XU25" s="160"/>
      <c r="XV25" s="160"/>
      <c r="XW25" s="160"/>
      <c r="XX25" s="160"/>
      <c r="XY25" s="160"/>
      <c r="XZ25" s="160"/>
      <c r="YA25" s="160"/>
      <c r="YB25" s="160"/>
      <c r="YC25" s="160"/>
      <c r="YD25" s="160"/>
      <c r="YE25" s="160"/>
      <c r="YF25" s="160"/>
      <c r="YG25" s="160"/>
      <c r="YH25" s="160"/>
      <c r="YI25" s="160"/>
      <c r="YJ25" s="160"/>
      <c r="YK25" s="160"/>
      <c r="YL25" s="160"/>
      <c r="YM25" s="160"/>
      <c r="YN25" s="160"/>
      <c r="YO25" s="160"/>
      <c r="YP25" s="160"/>
      <c r="YQ25" s="160"/>
      <c r="YR25" s="160"/>
      <c r="YS25" s="160"/>
      <c r="YT25" s="160"/>
      <c r="YU25" s="160"/>
      <c r="YV25" s="160"/>
      <c r="YW25" s="160"/>
      <c r="YX25" s="160"/>
      <c r="YY25" s="160"/>
      <c r="YZ25" s="160"/>
      <c r="ZA25" s="160"/>
      <c r="ZB25" s="160"/>
      <c r="ZC25" s="160"/>
      <c r="ZD25" s="160"/>
      <c r="ZE25" s="160"/>
      <c r="ZF25" s="160"/>
      <c r="ZG25" s="160"/>
      <c r="ZH25" s="160"/>
      <c r="ZI25" s="160"/>
      <c r="ZJ25" s="160"/>
      <c r="ZK25" s="160"/>
      <c r="ZL25" s="160"/>
      <c r="ZM25" s="160"/>
      <c r="ZN25" s="160"/>
      <c r="ZO25" s="160"/>
      <c r="ZP25" s="160"/>
      <c r="ZQ25" s="160"/>
      <c r="ZR25" s="160"/>
      <c r="ZS25" s="160"/>
      <c r="ZT25" s="160"/>
      <c r="ZU25" s="160"/>
      <c r="ZV25" s="160"/>
      <c r="ZW25" s="160"/>
      <c r="ZX25" s="160"/>
      <c r="ZY25" s="160"/>
      <c r="ZZ25" s="160"/>
      <c r="AAA25" s="160"/>
      <c r="AAB25" s="160"/>
      <c r="AAC25" s="160"/>
      <c r="AAD25" s="160"/>
      <c r="AAE25" s="160"/>
      <c r="AAF25" s="160"/>
      <c r="AAG25" s="160"/>
      <c r="AAH25" s="160"/>
      <c r="AAI25" s="160"/>
      <c r="AAJ25" s="160"/>
      <c r="AAK25" s="160"/>
      <c r="AAL25" s="160"/>
      <c r="AAM25" s="160"/>
      <c r="AAN25" s="160"/>
      <c r="AAO25" s="160"/>
      <c r="AAP25" s="160"/>
      <c r="AAQ25" s="160"/>
      <c r="AAR25" s="160"/>
      <c r="AAS25" s="160"/>
      <c r="AAT25" s="160"/>
      <c r="AAU25" s="160"/>
      <c r="AAV25" s="160"/>
      <c r="AAW25" s="160"/>
      <c r="AAX25" s="160"/>
      <c r="AAY25" s="160"/>
      <c r="AAZ25" s="160"/>
      <c r="ABA25" s="160"/>
      <c r="ABB25" s="160"/>
      <c r="ABC25" s="160"/>
      <c r="ABD25" s="160"/>
      <c r="ABE25" s="160"/>
      <c r="ABF25" s="160"/>
      <c r="ABG25" s="160"/>
      <c r="ABH25" s="160"/>
      <c r="ABI25" s="160"/>
      <c r="ABJ25" s="160"/>
      <c r="ABK25" s="160"/>
      <c r="ABL25" s="160"/>
      <c r="ABM25" s="160"/>
      <c r="ABN25" s="160"/>
      <c r="ABO25" s="160"/>
      <c r="ABP25" s="160"/>
      <c r="ABQ25" s="160"/>
      <c r="ABR25" s="160"/>
      <c r="ABS25" s="160"/>
      <c r="ABT25" s="160"/>
      <c r="ABU25" s="160"/>
      <c r="ABV25" s="160"/>
      <c r="ABW25" s="160"/>
      <c r="ABX25" s="160"/>
      <c r="ABY25" s="160"/>
      <c r="ABZ25" s="160"/>
      <c r="ACA25" s="160"/>
      <c r="ACB25" s="160"/>
      <c r="ACC25" s="160"/>
      <c r="ACD25" s="160"/>
      <c r="ACE25" s="160"/>
      <c r="ACF25" s="160"/>
      <c r="ACG25" s="160"/>
      <c r="ACH25" s="160"/>
      <c r="ACI25" s="160"/>
      <c r="ACJ25" s="160"/>
      <c r="ACK25" s="160"/>
      <c r="ACL25" s="160"/>
      <c r="ACM25" s="160"/>
      <c r="ACN25" s="160"/>
      <c r="ACO25" s="160"/>
      <c r="ACP25" s="160"/>
      <c r="ACQ25" s="160"/>
      <c r="ACR25" s="160"/>
      <c r="ACS25" s="160"/>
      <c r="ACT25" s="160"/>
      <c r="ACU25" s="160"/>
      <c r="ACV25" s="160"/>
      <c r="ACW25" s="160"/>
      <c r="ACX25" s="160"/>
      <c r="ACY25" s="160"/>
      <c r="ACZ25" s="160"/>
      <c r="ADA25" s="160"/>
      <c r="ADB25" s="160"/>
      <c r="ADC25" s="160"/>
      <c r="ADD25" s="160"/>
      <c r="ADE25" s="160"/>
      <c r="ADF25" s="160"/>
      <c r="ADG25" s="160"/>
      <c r="ADH25" s="160"/>
      <c r="ADI25" s="160"/>
      <c r="ADJ25" s="160"/>
      <c r="ADK25" s="160"/>
      <c r="ADL25" s="160"/>
      <c r="ADM25" s="160"/>
      <c r="ADN25" s="160"/>
      <c r="ADO25" s="160"/>
      <c r="ADP25" s="160"/>
      <c r="ADQ25" s="160"/>
      <c r="ADR25" s="160"/>
      <c r="ADS25" s="160"/>
      <c r="ADT25" s="160"/>
      <c r="ADU25" s="160"/>
      <c r="ADV25" s="160"/>
      <c r="ADW25" s="160"/>
      <c r="ADX25" s="160"/>
      <c r="ADY25" s="160"/>
      <c r="ADZ25" s="160"/>
      <c r="AEA25" s="160"/>
      <c r="AEB25" s="160"/>
      <c r="AEC25" s="160"/>
      <c r="AED25" s="160"/>
      <c r="AEE25" s="160"/>
      <c r="AEF25" s="160"/>
      <c r="AEG25" s="160"/>
      <c r="AEH25" s="160"/>
      <c r="AEI25" s="160"/>
      <c r="AEJ25" s="160"/>
      <c r="AEK25" s="160"/>
      <c r="AEL25" s="160"/>
      <c r="AEM25" s="160"/>
      <c r="AEN25" s="160"/>
      <c r="AEO25" s="160"/>
      <c r="AEP25" s="160"/>
      <c r="AEQ25" s="160"/>
      <c r="AER25" s="160"/>
      <c r="AES25" s="160"/>
      <c r="AET25" s="160"/>
      <c r="AEU25" s="160"/>
      <c r="AEV25" s="160"/>
      <c r="AEW25" s="160"/>
      <c r="AEX25" s="160"/>
      <c r="AEY25" s="160"/>
      <c r="AEZ25" s="160"/>
      <c r="AFA25" s="160"/>
      <c r="AFB25" s="160"/>
      <c r="AFC25" s="160"/>
      <c r="AFD25" s="160"/>
      <c r="AFE25" s="160"/>
      <c r="AFF25" s="160"/>
      <c r="AFG25" s="160"/>
      <c r="AFH25" s="160"/>
      <c r="AFI25" s="160"/>
      <c r="AFJ25" s="160"/>
      <c r="AFK25" s="160"/>
      <c r="AFL25" s="160"/>
      <c r="AFM25" s="160"/>
      <c r="AFN25" s="160"/>
      <c r="AFO25" s="160"/>
      <c r="AFP25" s="160"/>
      <c r="AFQ25" s="160"/>
      <c r="AFR25" s="160"/>
      <c r="AFS25" s="160"/>
      <c r="AFT25" s="160"/>
      <c r="AFU25" s="160"/>
      <c r="AFV25" s="160"/>
      <c r="AFW25" s="160"/>
      <c r="AFX25" s="160"/>
      <c r="AFY25" s="160"/>
      <c r="AFZ25" s="160"/>
      <c r="AGA25" s="160"/>
      <c r="AGB25" s="160"/>
      <c r="AGC25" s="160"/>
      <c r="AGD25" s="160"/>
      <c r="AGE25" s="160"/>
      <c r="AGF25" s="160"/>
      <c r="AGG25" s="160"/>
      <c r="AGH25" s="160"/>
      <c r="AGI25" s="160"/>
      <c r="AGJ25" s="160"/>
      <c r="AGK25" s="160"/>
      <c r="AGL25" s="160"/>
      <c r="AGM25" s="160"/>
      <c r="AGN25" s="160"/>
      <c r="AGO25" s="160"/>
      <c r="AGP25" s="160"/>
      <c r="AGQ25" s="160"/>
      <c r="AGR25" s="160"/>
      <c r="AGS25" s="160"/>
      <c r="AGT25" s="160"/>
      <c r="AGU25" s="160"/>
      <c r="AGV25" s="160"/>
      <c r="AGW25" s="160"/>
      <c r="AGX25" s="160"/>
      <c r="AGY25" s="160"/>
      <c r="AGZ25" s="160"/>
      <c r="AHA25" s="160"/>
      <c r="AHB25" s="160"/>
      <c r="AHC25" s="160"/>
      <c r="AHD25" s="160"/>
      <c r="AHE25" s="160"/>
      <c r="AHF25" s="160"/>
      <c r="AHG25" s="160"/>
      <c r="AHH25" s="160"/>
      <c r="AHI25" s="160"/>
      <c r="AHJ25" s="160"/>
      <c r="AHK25" s="160"/>
      <c r="AHL25" s="160"/>
      <c r="AHM25" s="160"/>
      <c r="AHN25" s="160"/>
      <c r="AHO25" s="160"/>
      <c r="AHP25" s="160"/>
      <c r="AHQ25" s="160"/>
      <c r="AHR25" s="160"/>
      <c r="AHS25" s="160"/>
      <c r="AHT25" s="160"/>
      <c r="AHU25" s="160"/>
      <c r="AHV25" s="160"/>
      <c r="AHW25" s="160"/>
      <c r="AHX25" s="160"/>
      <c r="AHY25" s="160"/>
      <c r="AHZ25" s="160"/>
      <c r="AIA25" s="160"/>
      <c r="AIB25" s="160"/>
      <c r="AIC25" s="160"/>
      <c r="AID25" s="160"/>
      <c r="AIE25" s="160"/>
      <c r="AIF25" s="160"/>
      <c r="AIG25" s="160"/>
      <c r="AIH25" s="160"/>
      <c r="AII25" s="160"/>
      <c r="AIJ25" s="160"/>
      <c r="AIK25" s="160"/>
      <c r="AIL25" s="160"/>
      <c r="AIM25" s="160"/>
      <c r="AIN25" s="160"/>
      <c r="AIO25" s="160"/>
      <c r="AIP25" s="160"/>
      <c r="AIQ25" s="160"/>
      <c r="AIR25" s="160"/>
      <c r="AIS25" s="160"/>
      <c r="AIT25" s="160"/>
      <c r="AIU25" s="160"/>
      <c r="AIV25" s="160"/>
      <c r="AIW25" s="160"/>
      <c r="AIX25" s="160"/>
      <c r="AIY25" s="160"/>
      <c r="AIZ25" s="160"/>
      <c r="AJA25" s="160"/>
      <c r="AJB25" s="160"/>
      <c r="AJC25" s="160"/>
      <c r="AJD25" s="160"/>
      <c r="AJE25" s="160"/>
      <c r="AJF25" s="160"/>
      <c r="AJG25" s="160"/>
      <c r="AJH25" s="160"/>
      <c r="AJI25" s="160"/>
      <c r="AJJ25" s="160"/>
      <c r="AJK25" s="160"/>
      <c r="AJL25" s="160"/>
      <c r="AJM25" s="160"/>
      <c r="AJN25" s="160"/>
      <c r="AJO25" s="160"/>
      <c r="AJP25" s="160"/>
      <c r="AJQ25" s="160"/>
      <c r="AJR25" s="160"/>
      <c r="AJS25" s="160"/>
      <c r="AJT25" s="160"/>
      <c r="AJU25" s="160"/>
      <c r="AJV25" s="160"/>
      <c r="AJW25" s="160"/>
      <c r="AJX25" s="160"/>
      <c r="AJY25" s="160"/>
      <c r="AJZ25" s="160"/>
      <c r="AKA25" s="160"/>
      <c r="AKB25" s="160"/>
      <c r="AKC25" s="160"/>
      <c r="AKD25" s="160"/>
      <c r="AKE25" s="160"/>
      <c r="AKF25" s="160"/>
      <c r="AKG25" s="160"/>
      <c r="AKH25" s="160"/>
      <c r="AKI25" s="160"/>
      <c r="AKJ25" s="160"/>
      <c r="AKK25" s="160"/>
      <c r="AKL25" s="160"/>
      <c r="AKM25" s="160"/>
      <c r="AKN25" s="160"/>
      <c r="AKO25" s="160"/>
      <c r="AKP25" s="160"/>
      <c r="AKQ25" s="160"/>
      <c r="AKR25" s="160"/>
      <c r="AKS25" s="160"/>
      <c r="AKT25" s="160"/>
      <c r="AKU25" s="160"/>
      <c r="AKV25" s="160"/>
      <c r="AKW25" s="160"/>
      <c r="AKX25" s="160"/>
      <c r="AKY25" s="160"/>
      <c r="AKZ25" s="160"/>
      <c r="ALA25" s="160"/>
      <c r="ALB25" s="160"/>
      <c r="ALC25" s="160"/>
      <c r="ALD25" s="160"/>
      <c r="ALE25" s="160"/>
      <c r="ALF25" s="160"/>
      <c r="ALG25" s="160"/>
      <c r="ALH25" s="160"/>
      <c r="ALI25" s="160"/>
      <c r="ALJ25" s="160"/>
      <c r="ALK25" s="160"/>
      <c r="ALL25" s="160"/>
      <c r="ALM25" s="160"/>
      <c r="ALN25" s="160"/>
      <c r="ALO25" s="160"/>
      <c r="ALP25" s="160"/>
      <c r="ALQ25" s="160"/>
      <c r="ALR25" s="160"/>
      <c r="ALS25" s="160"/>
      <c r="ALT25" s="160"/>
      <c r="ALU25" s="160"/>
      <c r="ALV25" s="160"/>
      <c r="ALW25" s="160"/>
      <c r="ALX25" s="160"/>
      <c r="ALY25" s="160"/>
      <c r="ALZ25" s="160"/>
      <c r="AMA25" s="160"/>
      <c r="AMB25" s="160"/>
      <c r="AMC25" s="160"/>
      <c r="AMD25" s="160"/>
      <c r="AME25" s="160"/>
      <c r="AMF25" s="160"/>
      <c r="AMG25" s="160"/>
      <c r="AMH25" s="160"/>
      <c r="AMI25" s="160"/>
      <c r="AMJ25" s="160"/>
      <c r="AMK25" s="160"/>
      <c r="AML25" s="160"/>
      <c r="AMM25" s="160"/>
      <c r="AMN25" s="160"/>
      <c r="AMO25" s="160"/>
      <c r="AMP25" s="160"/>
      <c r="AMQ25" s="160"/>
      <c r="AMR25" s="160"/>
      <c r="AMS25" s="160"/>
      <c r="AMT25" s="160"/>
      <c r="AMU25" s="160"/>
      <c r="AMV25" s="160"/>
      <c r="AMW25" s="160"/>
      <c r="AMX25" s="160"/>
      <c r="AMY25" s="160"/>
      <c r="AMZ25" s="160"/>
      <c r="ANA25" s="160"/>
      <c r="ANB25" s="160"/>
      <c r="ANC25" s="160"/>
      <c r="AND25" s="160"/>
      <c r="ANE25" s="160"/>
      <c r="ANF25" s="160"/>
      <c r="ANG25" s="160"/>
      <c r="ANH25" s="160"/>
      <c r="ANI25" s="160"/>
      <c r="ANJ25" s="160"/>
      <c r="ANK25" s="160"/>
      <c r="ANL25" s="160"/>
      <c r="ANM25" s="160"/>
      <c r="ANN25" s="160"/>
      <c r="ANO25" s="160"/>
      <c r="ANP25" s="160"/>
      <c r="ANQ25" s="160"/>
      <c r="ANR25" s="160"/>
      <c r="ANS25" s="160"/>
      <c r="ANT25" s="160"/>
      <c r="ANU25" s="160"/>
      <c r="ANV25" s="160"/>
      <c r="ANW25" s="160"/>
      <c r="ANX25" s="160"/>
      <c r="ANY25" s="160"/>
      <c r="ANZ25" s="160"/>
      <c r="AOA25" s="160"/>
      <c r="AOB25" s="160"/>
      <c r="AOC25" s="160"/>
      <c r="AOD25" s="160"/>
      <c r="AOE25" s="160"/>
      <c r="AOF25" s="160"/>
      <c r="AOG25" s="160"/>
      <c r="AOH25" s="160"/>
      <c r="AOI25" s="160"/>
      <c r="AOJ25" s="160"/>
      <c r="AOK25" s="160"/>
      <c r="AOL25" s="160"/>
      <c r="AOM25" s="160"/>
      <c r="AON25" s="160"/>
      <c r="AOO25" s="160"/>
      <c r="AOP25" s="160"/>
      <c r="AOQ25" s="160"/>
      <c r="AOR25" s="160"/>
      <c r="AOS25" s="160"/>
      <c r="AOT25" s="160"/>
      <c r="AOU25" s="160"/>
      <c r="AOV25" s="160"/>
      <c r="AOW25" s="160"/>
      <c r="AOX25" s="160"/>
      <c r="AOY25" s="160"/>
      <c r="AOZ25" s="160"/>
      <c r="APA25" s="160"/>
      <c r="APB25" s="160"/>
      <c r="APC25" s="160"/>
      <c r="APD25" s="160"/>
      <c r="APE25" s="160"/>
      <c r="APF25" s="160"/>
      <c r="APG25" s="160"/>
      <c r="APH25" s="160"/>
      <c r="API25" s="160"/>
      <c r="APJ25" s="160"/>
      <c r="APK25" s="160"/>
      <c r="APL25" s="160"/>
      <c r="APM25" s="160"/>
      <c r="APN25" s="160"/>
      <c r="APO25" s="160"/>
      <c r="APP25" s="160"/>
      <c r="APQ25" s="160"/>
      <c r="APR25" s="160"/>
      <c r="APS25" s="160"/>
      <c r="APT25" s="160"/>
      <c r="APU25" s="160"/>
      <c r="APV25" s="160"/>
      <c r="APW25" s="160"/>
      <c r="APX25" s="160"/>
      <c r="APY25" s="160"/>
      <c r="APZ25" s="160"/>
      <c r="AQA25" s="160"/>
      <c r="AQB25" s="160"/>
      <c r="AQC25" s="160"/>
      <c r="AQD25" s="160"/>
      <c r="AQE25" s="160"/>
      <c r="AQF25" s="160"/>
      <c r="AQG25" s="160"/>
      <c r="AQH25" s="160"/>
      <c r="AQI25" s="160"/>
      <c r="AQJ25" s="160"/>
      <c r="AQK25" s="160"/>
      <c r="AQL25" s="160"/>
      <c r="AQM25" s="160"/>
      <c r="AQN25" s="160"/>
      <c r="AQO25" s="160"/>
      <c r="AQP25" s="160"/>
      <c r="AQQ25" s="160"/>
      <c r="AQR25" s="160"/>
      <c r="AQS25" s="160"/>
      <c r="AQT25" s="160"/>
      <c r="AQU25" s="160"/>
      <c r="AQV25" s="160"/>
      <c r="AQW25" s="160"/>
      <c r="AQX25" s="160"/>
      <c r="AQY25" s="160"/>
      <c r="AQZ25" s="160"/>
      <c r="ARA25" s="160"/>
      <c r="ARB25" s="160"/>
      <c r="ARC25" s="160"/>
      <c r="ARD25" s="160"/>
      <c r="ARE25" s="160"/>
      <c r="ARF25" s="160"/>
      <c r="ARG25" s="160"/>
      <c r="ARH25" s="160"/>
      <c r="ARI25" s="160"/>
      <c r="ARJ25" s="160"/>
      <c r="ARK25" s="160"/>
      <c r="ARL25" s="160"/>
      <c r="ARM25" s="160"/>
      <c r="ARN25" s="160"/>
      <c r="ARO25" s="160"/>
      <c r="ARP25" s="160"/>
      <c r="ARQ25" s="160"/>
      <c r="ARR25" s="160"/>
      <c r="ARS25" s="160"/>
      <c r="ART25" s="160"/>
      <c r="ARU25" s="160"/>
      <c r="ARV25" s="160"/>
      <c r="ARW25" s="160"/>
      <c r="ARX25" s="160"/>
      <c r="ARY25" s="160"/>
      <c r="ARZ25" s="160"/>
      <c r="ASA25" s="160"/>
      <c r="ASB25" s="160"/>
      <c r="ASC25" s="160"/>
      <c r="ASD25" s="160"/>
      <c r="ASE25" s="160"/>
      <c r="ASF25" s="160"/>
      <c r="ASG25" s="160"/>
      <c r="ASH25" s="160"/>
      <c r="ASI25" s="160"/>
      <c r="ASJ25" s="160"/>
      <c r="ASK25" s="160"/>
      <c r="ASL25" s="160"/>
      <c r="ASM25" s="160"/>
      <c r="ASN25" s="160"/>
      <c r="ASO25" s="160"/>
      <c r="ASP25" s="160"/>
      <c r="ASQ25" s="160"/>
      <c r="ASR25" s="160"/>
      <c r="ASS25" s="160"/>
      <c r="AST25" s="160"/>
      <c r="ASU25" s="160"/>
      <c r="ASV25" s="160"/>
      <c r="ASW25" s="160"/>
      <c r="ASX25" s="160"/>
      <c r="ASY25" s="160"/>
      <c r="ASZ25" s="160"/>
      <c r="ATA25" s="160"/>
      <c r="ATB25" s="160"/>
      <c r="ATC25" s="160"/>
      <c r="ATD25" s="160"/>
      <c r="ATE25" s="160"/>
      <c r="ATF25" s="160"/>
      <c r="ATG25" s="160"/>
      <c r="ATH25" s="160"/>
      <c r="ATI25" s="160"/>
      <c r="ATJ25" s="160"/>
      <c r="ATK25" s="160"/>
      <c r="ATL25" s="160"/>
      <c r="ATM25" s="160"/>
      <c r="ATN25" s="160"/>
      <c r="ATO25" s="160"/>
      <c r="ATP25" s="160"/>
      <c r="ATQ25" s="160"/>
      <c r="ATR25" s="160"/>
      <c r="ATS25" s="160"/>
      <c r="ATT25" s="160"/>
      <c r="ATU25" s="160"/>
      <c r="ATV25" s="160"/>
      <c r="ATW25" s="160"/>
      <c r="ATX25" s="160"/>
      <c r="ATY25" s="160"/>
      <c r="ATZ25" s="160"/>
      <c r="AUA25" s="160"/>
      <c r="AUB25" s="160"/>
      <c r="AUC25" s="160"/>
      <c r="AUD25" s="160"/>
      <c r="AUE25" s="160"/>
      <c r="AUF25" s="160"/>
      <c r="AUG25" s="160"/>
      <c r="AUH25" s="160"/>
      <c r="AUI25" s="160"/>
      <c r="AUJ25" s="160"/>
      <c r="AUK25" s="160"/>
      <c r="AUL25" s="160"/>
      <c r="AUM25" s="160"/>
      <c r="AUN25" s="160"/>
      <c r="AUO25" s="160"/>
      <c r="AUP25" s="160"/>
      <c r="AUQ25" s="160"/>
      <c r="AUR25" s="160"/>
      <c r="AUS25" s="160"/>
      <c r="AUT25" s="160"/>
      <c r="AUU25" s="160"/>
      <c r="AUV25" s="160"/>
      <c r="AUW25" s="160"/>
      <c r="AUX25" s="160"/>
      <c r="AUY25" s="160"/>
      <c r="AUZ25" s="160"/>
      <c r="AVA25" s="160"/>
      <c r="AVB25" s="160"/>
      <c r="AVC25" s="160"/>
      <c r="AVD25" s="160"/>
      <c r="AVE25" s="160"/>
      <c r="AVF25" s="160"/>
      <c r="AVG25" s="160"/>
      <c r="AVH25" s="160"/>
      <c r="AVI25" s="160"/>
      <c r="AVJ25" s="160"/>
      <c r="AVK25" s="160"/>
      <c r="AVL25" s="160"/>
      <c r="AVM25" s="160"/>
      <c r="AVN25" s="160"/>
      <c r="AVO25" s="160"/>
      <c r="AVP25" s="160"/>
      <c r="AVQ25" s="160"/>
      <c r="AVR25" s="160"/>
      <c r="AVS25" s="160"/>
      <c r="AVT25" s="160"/>
      <c r="AVU25" s="160"/>
      <c r="AVV25" s="160"/>
      <c r="AVW25" s="160"/>
      <c r="AVX25" s="160"/>
      <c r="AVY25" s="160"/>
      <c r="AVZ25" s="160"/>
      <c r="AWA25" s="160"/>
      <c r="AWB25" s="160"/>
      <c r="AWC25" s="160"/>
      <c r="AWD25" s="160"/>
      <c r="AWE25" s="160"/>
      <c r="AWF25" s="160"/>
      <c r="AWG25" s="160"/>
      <c r="AWH25" s="160"/>
      <c r="AWI25" s="160"/>
      <c r="AWJ25" s="160"/>
      <c r="AWK25" s="160"/>
      <c r="AWL25" s="160"/>
      <c r="AWM25" s="160"/>
      <c r="AWN25" s="160"/>
      <c r="AWO25" s="160"/>
      <c r="AWP25" s="160"/>
      <c r="AWQ25" s="160"/>
      <c r="AWR25" s="160"/>
      <c r="AWS25" s="160"/>
      <c r="AWT25" s="160"/>
      <c r="AWU25" s="160"/>
      <c r="AWV25" s="160"/>
      <c r="AWW25" s="160"/>
      <c r="AWX25" s="160"/>
      <c r="AWY25" s="160"/>
      <c r="AWZ25" s="160"/>
      <c r="AXA25" s="160"/>
      <c r="AXB25" s="160"/>
      <c r="AXC25" s="160"/>
      <c r="AXD25" s="160"/>
      <c r="AXE25" s="160"/>
      <c r="AXF25" s="160"/>
      <c r="AXG25" s="160"/>
      <c r="AXH25" s="160"/>
      <c r="AXI25" s="160"/>
      <c r="AXJ25" s="160"/>
      <c r="AXK25" s="160"/>
      <c r="AXL25" s="160"/>
      <c r="AXM25" s="160"/>
      <c r="AXN25" s="160"/>
      <c r="AXO25" s="160"/>
      <c r="AXP25" s="160"/>
      <c r="AXQ25" s="160"/>
      <c r="AXR25" s="160"/>
      <c r="AXS25" s="160"/>
      <c r="AXT25" s="160"/>
      <c r="AXU25" s="160"/>
      <c r="AXV25" s="160"/>
      <c r="AXW25" s="160"/>
      <c r="AXX25" s="160"/>
      <c r="AXY25" s="160"/>
      <c r="AXZ25" s="160"/>
      <c r="AYA25" s="160"/>
      <c r="AYB25" s="160"/>
      <c r="AYC25" s="160"/>
      <c r="AYD25" s="160"/>
      <c r="AYE25" s="160"/>
      <c r="AYF25" s="160"/>
      <c r="AYG25" s="160"/>
      <c r="AYH25" s="160"/>
      <c r="AYI25" s="160"/>
      <c r="AYJ25" s="160"/>
      <c r="AYK25" s="160"/>
      <c r="AYL25" s="160"/>
      <c r="AYM25" s="160"/>
      <c r="AYN25" s="160"/>
      <c r="AYO25" s="160"/>
      <c r="AYP25" s="160"/>
      <c r="AYQ25" s="160"/>
      <c r="AYR25" s="160"/>
      <c r="AYS25" s="160"/>
      <c r="AYT25" s="160"/>
      <c r="AYU25" s="160"/>
      <c r="AYV25" s="160"/>
      <c r="AYW25" s="160"/>
      <c r="AYX25" s="160"/>
      <c r="AYY25" s="160"/>
      <c r="AYZ25" s="160"/>
      <c r="AZA25" s="160"/>
      <c r="AZB25" s="160"/>
      <c r="AZC25" s="160"/>
      <c r="AZD25" s="160"/>
      <c r="AZE25" s="160"/>
      <c r="AZF25" s="160"/>
      <c r="AZG25" s="160"/>
      <c r="AZH25" s="160"/>
      <c r="AZI25" s="160"/>
      <c r="AZJ25" s="160"/>
      <c r="AZK25" s="160"/>
      <c r="AZL25" s="160"/>
      <c r="AZM25" s="160"/>
      <c r="AZN25" s="160"/>
      <c r="AZO25" s="160"/>
      <c r="AZP25" s="160"/>
      <c r="AZQ25" s="160"/>
      <c r="AZR25" s="160"/>
      <c r="AZS25" s="160"/>
      <c r="AZT25" s="160"/>
      <c r="AZU25" s="160"/>
      <c r="AZV25" s="160"/>
      <c r="AZW25" s="160"/>
      <c r="AZX25" s="160"/>
      <c r="AZY25" s="160"/>
      <c r="AZZ25" s="160"/>
      <c r="BAA25" s="160"/>
      <c r="BAB25" s="160"/>
      <c r="BAC25" s="160"/>
      <c r="BAD25" s="160"/>
      <c r="BAE25" s="160"/>
      <c r="BAF25" s="160"/>
      <c r="BAG25" s="160"/>
      <c r="BAH25" s="160"/>
      <c r="BAI25" s="160"/>
      <c r="BAJ25" s="160"/>
      <c r="BAK25" s="160"/>
      <c r="BAL25" s="160"/>
      <c r="BAM25" s="160"/>
      <c r="BAN25" s="160"/>
      <c r="BAO25" s="160"/>
      <c r="BAP25" s="160"/>
      <c r="BAQ25" s="160"/>
      <c r="BAR25" s="160"/>
      <c r="BAS25" s="160"/>
      <c r="BAT25" s="160"/>
      <c r="BAU25" s="160"/>
      <c r="BAV25" s="160"/>
      <c r="BAW25" s="160"/>
      <c r="BAX25" s="160"/>
      <c r="BAY25" s="160"/>
      <c r="BAZ25" s="160"/>
      <c r="BBA25" s="160"/>
      <c r="BBB25" s="160"/>
      <c r="BBC25" s="160"/>
      <c r="BBD25" s="160"/>
      <c r="BBE25" s="160"/>
      <c r="BBF25" s="160"/>
      <c r="BBG25" s="160"/>
      <c r="BBH25" s="160"/>
      <c r="BBI25" s="160"/>
      <c r="BBJ25" s="160"/>
      <c r="BBK25" s="160"/>
      <c r="BBL25" s="160"/>
      <c r="BBM25" s="160"/>
      <c r="BBN25" s="160"/>
      <c r="BBO25" s="160"/>
      <c r="BBP25" s="160"/>
      <c r="BBQ25" s="160"/>
      <c r="BBR25" s="160"/>
      <c r="BBS25" s="160"/>
      <c r="BBT25" s="160"/>
      <c r="BBU25" s="160"/>
      <c r="BBV25" s="160"/>
      <c r="BBW25" s="160"/>
      <c r="BBX25" s="160"/>
      <c r="BBY25" s="160"/>
      <c r="BBZ25" s="160"/>
      <c r="BCA25" s="160"/>
      <c r="BCB25" s="160"/>
      <c r="BCC25" s="160"/>
      <c r="BCD25" s="160"/>
      <c r="BCE25" s="160"/>
      <c r="BCF25" s="160"/>
      <c r="BCG25" s="160"/>
      <c r="BCH25" s="160"/>
      <c r="BCI25" s="160"/>
      <c r="BCJ25" s="160"/>
      <c r="BCK25" s="160"/>
      <c r="BCL25" s="160"/>
      <c r="BCM25" s="160"/>
      <c r="BCN25" s="160"/>
      <c r="BCO25" s="160"/>
      <c r="BCP25" s="160"/>
      <c r="BCQ25" s="160"/>
      <c r="BCR25" s="160"/>
      <c r="BCS25" s="160"/>
      <c r="BCT25" s="160"/>
      <c r="BCU25" s="160"/>
      <c r="BCV25" s="160"/>
      <c r="BCW25" s="160"/>
      <c r="BCX25" s="160"/>
      <c r="BCY25" s="160"/>
      <c r="BCZ25" s="160"/>
      <c r="BDA25" s="160"/>
      <c r="BDB25" s="160"/>
      <c r="BDC25" s="160"/>
      <c r="BDD25" s="160"/>
      <c r="BDE25" s="160"/>
      <c r="BDF25" s="160"/>
      <c r="BDG25" s="160"/>
      <c r="BDH25" s="160"/>
      <c r="BDI25" s="160"/>
      <c r="BDJ25" s="160"/>
      <c r="BDK25" s="160"/>
      <c r="BDL25" s="160"/>
      <c r="BDM25" s="160"/>
      <c r="BDN25" s="160"/>
      <c r="BDO25" s="160"/>
      <c r="BDP25" s="160"/>
      <c r="BDQ25" s="160"/>
      <c r="BDR25" s="160"/>
      <c r="BDS25" s="160"/>
      <c r="BDT25" s="160"/>
      <c r="BDU25" s="160"/>
      <c r="BDV25" s="160"/>
      <c r="BDW25" s="160"/>
      <c r="BDX25" s="160"/>
      <c r="BDY25" s="160"/>
      <c r="BDZ25" s="160"/>
      <c r="BEA25" s="160"/>
      <c r="BEB25" s="160"/>
      <c r="BEC25" s="160"/>
      <c r="BED25" s="160"/>
      <c r="BEE25" s="160"/>
      <c r="BEF25" s="160"/>
      <c r="BEG25" s="160"/>
      <c r="BEH25" s="160"/>
      <c r="BEI25" s="160"/>
      <c r="BEJ25" s="160"/>
      <c r="BEK25" s="160"/>
      <c r="BEL25" s="160"/>
      <c r="BEM25" s="160"/>
      <c r="BEN25" s="160"/>
      <c r="BEO25" s="160"/>
      <c r="BEP25" s="160"/>
      <c r="BEQ25" s="160"/>
      <c r="BER25" s="160"/>
      <c r="BES25" s="160"/>
      <c r="BET25" s="160"/>
      <c r="BEU25" s="160"/>
      <c r="BEV25" s="160"/>
      <c r="BEW25" s="160"/>
      <c r="BEX25" s="160"/>
      <c r="BEY25" s="160"/>
      <c r="BEZ25" s="160"/>
      <c r="BFA25" s="160"/>
      <c r="BFB25" s="160"/>
      <c r="BFC25" s="160"/>
      <c r="BFD25" s="160"/>
      <c r="BFE25" s="160"/>
      <c r="BFF25" s="160"/>
      <c r="BFG25" s="160"/>
      <c r="BFH25" s="160"/>
      <c r="BFI25" s="160"/>
      <c r="BFJ25" s="160"/>
      <c r="BFK25" s="160"/>
      <c r="BFL25" s="160"/>
      <c r="BFM25" s="160"/>
      <c r="BFN25" s="160"/>
      <c r="BFO25" s="160"/>
      <c r="BFP25" s="160"/>
      <c r="BFQ25" s="160"/>
      <c r="BFR25" s="160"/>
      <c r="BFS25" s="160"/>
      <c r="BFT25" s="160"/>
      <c r="BFU25" s="160"/>
      <c r="BFV25" s="160"/>
      <c r="BFW25" s="160"/>
      <c r="BFX25" s="160"/>
      <c r="BFY25" s="160"/>
      <c r="BFZ25" s="160"/>
      <c r="BGA25" s="160"/>
      <c r="BGB25" s="160"/>
      <c r="BGC25" s="160"/>
      <c r="BGD25" s="160"/>
      <c r="BGE25" s="160"/>
      <c r="BGF25" s="160"/>
      <c r="BGG25" s="160"/>
      <c r="BGH25" s="160"/>
      <c r="BGI25" s="160"/>
      <c r="BGJ25" s="160"/>
      <c r="BGK25" s="160"/>
      <c r="BGL25" s="160"/>
      <c r="BGM25" s="160"/>
      <c r="BGN25" s="160"/>
      <c r="BGO25" s="160"/>
      <c r="BGP25" s="160"/>
      <c r="BGQ25" s="160"/>
      <c r="BGR25" s="160"/>
      <c r="BGS25" s="160"/>
      <c r="BGT25" s="160"/>
      <c r="BGU25" s="160"/>
      <c r="BGV25" s="160"/>
      <c r="BGW25" s="160"/>
      <c r="BGX25" s="160"/>
      <c r="BGY25" s="160"/>
      <c r="BGZ25" s="160"/>
      <c r="BHA25" s="160"/>
      <c r="BHB25" s="160"/>
      <c r="BHC25" s="160"/>
      <c r="BHD25" s="160"/>
      <c r="BHE25" s="160"/>
      <c r="BHF25" s="160"/>
      <c r="BHG25" s="160"/>
      <c r="BHH25" s="160"/>
      <c r="BHI25" s="160"/>
      <c r="BHJ25" s="160"/>
      <c r="BHK25" s="160"/>
      <c r="BHL25" s="160"/>
      <c r="BHM25" s="160"/>
      <c r="BHN25" s="160"/>
      <c r="BHO25" s="160"/>
      <c r="BHP25" s="160"/>
      <c r="BHQ25" s="160"/>
      <c r="BHR25" s="160"/>
      <c r="BHS25" s="160"/>
      <c r="BHT25" s="160"/>
      <c r="BHU25" s="160"/>
      <c r="BHV25" s="160"/>
      <c r="BHW25" s="160"/>
      <c r="BHX25" s="160"/>
      <c r="BHY25" s="160"/>
      <c r="BHZ25" s="160"/>
      <c r="BIA25" s="160"/>
      <c r="BIB25" s="160"/>
      <c r="BIC25" s="160"/>
      <c r="BID25" s="160"/>
      <c r="BIE25" s="160"/>
      <c r="BIF25" s="160"/>
      <c r="BIG25" s="160"/>
      <c r="BIH25" s="160"/>
      <c r="BII25" s="160"/>
      <c r="BIJ25" s="160"/>
      <c r="BIK25" s="160"/>
      <c r="BIL25" s="160"/>
      <c r="BIM25" s="160"/>
      <c r="BIN25" s="160"/>
      <c r="BIO25" s="160"/>
      <c r="BIP25" s="160"/>
      <c r="BIQ25" s="160"/>
      <c r="BIR25" s="160"/>
      <c r="BIS25" s="160"/>
      <c r="BIT25" s="160"/>
      <c r="BIU25" s="160"/>
      <c r="BIV25" s="160"/>
      <c r="BIW25" s="160"/>
      <c r="BIX25" s="160"/>
      <c r="BIY25" s="160"/>
      <c r="BIZ25" s="160"/>
      <c r="BJA25" s="160"/>
      <c r="BJB25" s="160"/>
      <c r="BJC25" s="160"/>
      <c r="BJD25" s="160"/>
      <c r="BJE25" s="160"/>
      <c r="BJF25" s="160"/>
      <c r="BJG25" s="160"/>
      <c r="BJH25" s="160"/>
      <c r="BJI25" s="160"/>
      <c r="BJJ25" s="160"/>
      <c r="BJK25" s="160"/>
      <c r="BJL25" s="160"/>
      <c r="BJM25" s="160"/>
      <c r="BJN25" s="160"/>
      <c r="BJO25" s="160"/>
      <c r="BJP25" s="160"/>
      <c r="BJQ25" s="160"/>
      <c r="BJR25" s="160"/>
      <c r="BJS25" s="160"/>
      <c r="BJT25" s="160"/>
      <c r="BJU25" s="160"/>
      <c r="BJV25" s="160"/>
      <c r="BJW25" s="160"/>
      <c r="BJX25" s="160"/>
      <c r="BJY25" s="160"/>
      <c r="BJZ25" s="160"/>
      <c r="BKA25" s="160"/>
      <c r="BKB25" s="160"/>
      <c r="BKC25" s="160"/>
      <c r="BKD25" s="160"/>
      <c r="BKE25" s="160"/>
      <c r="BKF25" s="160"/>
      <c r="BKG25" s="160"/>
      <c r="BKH25" s="160"/>
      <c r="BKI25" s="160"/>
      <c r="BKJ25" s="160"/>
      <c r="BKK25" s="160"/>
      <c r="BKL25" s="160"/>
      <c r="BKM25" s="160"/>
      <c r="BKN25" s="160"/>
      <c r="BKO25" s="160"/>
      <c r="BKP25" s="160"/>
      <c r="BKQ25" s="160"/>
      <c r="BKR25" s="160"/>
      <c r="BKS25" s="160"/>
      <c r="BKT25" s="160"/>
      <c r="BKU25" s="160"/>
      <c r="BKV25" s="160"/>
      <c r="BKW25" s="160"/>
      <c r="BKX25" s="160"/>
      <c r="BKY25" s="160"/>
      <c r="BKZ25" s="160"/>
      <c r="BLA25" s="160"/>
      <c r="BLB25" s="160"/>
      <c r="BLC25" s="160"/>
      <c r="BLD25" s="160"/>
      <c r="BLE25" s="160"/>
      <c r="BLF25" s="160"/>
      <c r="BLG25" s="160"/>
      <c r="BLH25" s="160"/>
      <c r="BLI25" s="160"/>
      <c r="BLJ25" s="160"/>
      <c r="BLK25" s="160"/>
      <c r="BLL25" s="160"/>
      <c r="BLM25" s="160"/>
      <c r="BLN25" s="160"/>
      <c r="BLO25" s="160"/>
      <c r="BLP25" s="160"/>
      <c r="BLQ25" s="160"/>
      <c r="BLR25" s="160"/>
      <c r="BLS25" s="160"/>
      <c r="BLT25" s="160"/>
      <c r="BLU25" s="160"/>
      <c r="BLV25" s="160"/>
      <c r="BLW25" s="160"/>
      <c r="BLX25" s="160"/>
      <c r="BLY25" s="160"/>
      <c r="BLZ25" s="160"/>
      <c r="BMA25" s="160"/>
      <c r="BMB25" s="160"/>
      <c r="BMC25" s="160"/>
      <c r="BMD25" s="160"/>
      <c r="BME25" s="160"/>
      <c r="BMF25" s="160"/>
      <c r="BMG25" s="160"/>
      <c r="BMH25" s="160"/>
      <c r="BMI25" s="160"/>
      <c r="BMJ25" s="160"/>
      <c r="BMK25" s="160"/>
      <c r="BML25" s="160"/>
      <c r="BMM25" s="160"/>
      <c r="BMN25" s="160"/>
      <c r="BMO25" s="160"/>
      <c r="BMP25" s="160"/>
      <c r="BMQ25" s="160"/>
      <c r="BMR25" s="160"/>
      <c r="BMS25" s="160"/>
      <c r="BMT25" s="160"/>
      <c r="BMU25" s="160"/>
      <c r="BMV25" s="160"/>
      <c r="BMW25" s="160"/>
      <c r="BMX25" s="160"/>
      <c r="BMY25" s="160"/>
      <c r="BMZ25" s="160"/>
      <c r="BNA25" s="160"/>
      <c r="BNB25" s="160"/>
      <c r="BNC25" s="160"/>
      <c r="BND25" s="160"/>
      <c r="BNE25" s="160"/>
      <c r="BNF25" s="160"/>
      <c r="BNG25" s="160"/>
      <c r="BNH25" s="160"/>
      <c r="BNI25" s="160"/>
      <c r="BNJ25" s="160"/>
      <c r="BNK25" s="160"/>
      <c r="BNL25" s="160"/>
      <c r="BNM25" s="160"/>
      <c r="BNN25" s="160"/>
      <c r="BNO25" s="160"/>
      <c r="BNP25" s="160"/>
      <c r="BNQ25" s="160"/>
      <c r="BNR25" s="160"/>
      <c r="BNS25" s="160"/>
      <c r="BNT25" s="160"/>
      <c r="BNU25" s="160"/>
      <c r="BNV25" s="160"/>
      <c r="BNW25" s="160"/>
      <c r="BNX25" s="160"/>
      <c r="BNY25" s="160"/>
      <c r="BNZ25" s="160"/>
      <c r="BOA25" s="160"/>
      <c r="BOB25" s="160"/>
      <c r="BOC25" s="160"/>
      <c r="BOD25" s="160"/>
      <c r="BOE25" s="160"/>
      <c r="BOF25" s="160"/>
      <c r="BOG25" s="160"/>
      <c r="BOH25" s="160"/>
      <c r="BOI25" s="160"/>
      <c r="BOJ25" s="160"/>
      <c r="BOK25" s="160"/>
      <c r="BOL25" s="160"/>
      <c r="BOM25" s="160"/>
      <c r="BON25" s="160"/>
      <c r="BOO25" s="160"/>
      <c r="BOP25" s="160"/>
      <c r="BOQ25" s="160"/>
      <c r="BOR25" s="160"/>
      <c r="BOS25" s="160"/>
      <c r="BOT25" s="160"/>
      <c r="BOU25" s="160"/>
      <c r="BOV25" s="160"/>
      <c r="BOW25" s="160"/>
      <c r="BOX25" s="160"/>
      <c r="BOY25" s="160"/>
      <c r="BOZ25" s="160"/>
      <c r="BPA25" s="160"/>
      <c r="BPB25" s="160"/>
      <c r="BPC25" s="160"/>
      <c r="BPD25" s="160"/>
      <c r="BPE25" s="160"/>
      <c r="BPF25" s="160"/>
      <c r="BPG25" s="160"/>
      <c r="BPH25" s="160"/>
      <c r="BPI25" s="160"/>
      <c r="BPJ25" s="160"/>
      <c r="BPK25" s="160"/>
      <c r="BPL25" s="160"/>
      <c r="BPM25" s="160"/>
      <c r="BPN25" s="160"/>
      <c r="BPO25" s="160"/>
      <c r="BPP25" s="160"/>
      <c r="BPQ25" s="160"/>
      <c r="BPR25" s="160"/>
      <c r="BPS25" s="160"/>
      <c r="BPT25" s="160"/>
      <c r="BPU25" s="160"/>
      <c r="BPV25" s="160"/>
      <c r="BPW25" s="160"/>
      <c r="BPX25" s="160"/>
      <c r="BPY25" s="160"/>
      <c r="BPZ25" s="160"/>
      <c r="BQA25" s="160"/>
      <c r="BQB25" s="160"/>
      <c r="BQC25" s="160"/>
      <c r="BQD25" s="160"/>
      <c r="BQE25" s="160"/>
      <c r="BQF25" s="160"/>
      <c r="BQG25" s="160"/>
      <c r="BQH25" s="160"/>
      <c r="BQI25" s="160"/>
      <c r="BQJ25" s="160"/>
      <c r="BQK25" s="160"/>
      <c r="BQL25" s="160"/>
      <c r="BQM25" s="160"/>
      <c r="BQN25" s="160"/>
      <c r="BQO25" s="160"/>
      <c r="BQP25" s="160"/>
      <c r="BQQ25" s="160"/>
      <c r="BQR25" s="160"/>
      <c r="BQS25" s="160"/>
      <c r="BQT25" s="160"/>
      <c r="BQU25" s="160"/>
      <c r="BQV25" s="160"/>
      <c r="BQW25" s="160"/>
      <c r="BQX25" s="160"/>
      <c r="BQY25" s="160"/>
      <c r="BQZ25" s="160"/>
      <c r="BRA25" s="160"/>
      <c r="BRB25" s="160"/>
      <c r="BRC25" s="160"/>
      <c r="BRD25" s="160"/>
      <c r="BRE25" s="160"/>
      <c r="BRF25" s="160"/>
      <c r="BRG25" s="160"/>
      <c r="BRH25" s="160"/>
      <c r="BRI25" s="160"/>
      <c r="BRJ25" s="160"/>
      <c r="BRK25" s="160"/>
      <c r="BRL25" s="160"/>
      <c r="BRM25" s="160"/>
      <c r="BRN25" s="160"/>
      <c r="BRO25" s="160"/>
      <c r="BRP25" s="160"/>
      <c r="BRQ25" s="160"/>
      <c r="BRR25" s="160"/>
      <c r="BRS25" s="160"/>
      <c r="BRT25" s="160"/>
      <c r="BRU25" s="160"/>
      <c r="BRV25" s="160"/>
      <c r="BRW25" s="160"/>
      <c r="BRX25" s="160"/>
      <c r="BRY25" s="160"/>
      <c r="BRZ25" s="160"/>
      <c r="BSA25" s="160"/>
      <c r="BSB25" s="160"/>
      <c r="BSC25" s="160"/>
      <c r="BSD25" s="160"/>
      <c r="BSE25" s="160"/>
      <c r="BSF25" s="160"/>
      <c r="BSG25" s="160"/>
      <c r="BSH25" s="160"/>
      <c r="BSI25" s="160"/>
      <c r="BSJ25" s="160"/>
      <c r="BSK25" s="160"/>
      <c r="BSL25" s="160"/>
      <c r="BSM25" s="160"/>
      <c r="BSN25" s="160"/>
      <c r="BSO25" s="160"/>
      <c r="BSP25" s="160"/>
      <c r="BSQ25" s="160"/>
      <c r="BSR25" s="160"/>
      <c r="BSS25" s="160"/>
      <c r="BST25" s="160"/>
      <c r="BSU25" s="160"/>
      <c r="BSV25" s="160"/>
      <c r="BSW25" s="160"/>
      <c r="BSX25" s="160"/>
      <c r="BSY25" s="160"/>
      <c r="BSZ25" s="160"/>
      <c r="BTA25" s="160"/>
      <c r="BTB25" s="160"/>
      <c r="BTC25" s="160"/>
      <c r="BTD25" s="160"/>
      <c r="BTE25" s="160"/>
      <c r="BTF25" s="160"/>
      <c r="BTG25" s="160"/>
      <c r="BTH25" s="160"/>
      <c r="BTI25" s="160"/>
      <c r="BTJ25" s="160"/>
      <c r="BTK25" s="160"/>
      <c r="BTL25" s="160"/>
      <c r="BTM25" s="160"/>
      <c r="BTN25" s="160"/>
      <c r="BTO25" s="160"/>
      <c r="BTP25" s="160"/>
      <c r="BTQ25" s="160"/>
      <c r="BTR25" s="160"/>
      <c r="BTS25" s="160"/>
      <c r="BTT25" s="160"/>
      <c r="BTU25" s="160"/>
      <c r="BTV25" s="160"/>
      <c r="BTW25" s="160"/>
      <c r="BTX25" s="160"/>
      <c r="BTY25" s="160"/>
      <c r="BTZ25" s="160"/>
      <c r="BUA25" s="160"/>
      <c r="BUB25" s="160"/>
      <c r="BUC25" s="160"/>
      <c r="BUD25" s="160"/>
      <c r="BUE25" s="160"/>
      <c r="BUF25" s="160"/>
      <c r="BUG25" s="160"/>
      <c r="BUH25" s="160"/>
      <c r="BUI25" s="160"/>
      <c r="BUJ25" s="160"/>
      <c r="BUK25" s="160"/>
      <c r="BUL25" s="160"/>
      <c r="BUM25" s="160"/>
      <c r="BUN25" s="160"/>
      <c r="BUO25" s="160"/>
      <c r="BUP25" s="160"/>
      <c r="BUQ25" s="160"/>
      <c r="BUR25" s="160"/>
      <c r="BUS25" s="160"/>
      <c r="BUT25" s="160"/>
      <c r="BUU25" s="160"/>
      <c r="BUV25" s="160"/>
      <c r="BUW25" s="160"/>
      <c r="BUX25" s="160"/>
      <c r="BUY25" s="160"/>
      <c r="BUZ25" s="160"/>
      <c r="BVA25" s="160"/>
      <c r="BVB25" s="160"/>
      <c r="BVC25" s="160"/>
      <c r="BVD25" s="160"/>
      <c r="BVE25" s="160"/>
      <c r="BVF25" s="160"/>
      <c r="BVG25" s="160"/>
      <c r="BVH25" s="160"/>
      <c r="BVI25" s="160"/>
      <c r="BVJ25" s="160"/>
      <c r="BVK25" s="160"/>
      <c r="BVL25" s="160"/>
      <c r="BVM25" s="160"/>
      <c r="BVN25" s="160"/>
      <c r="BVO25" s="160"/>
      <c r="BVP25" s="160"/>
      <c r="BVQ25" s="160"/>
      <c r="BVR25" s="160"/>
      <c r="BVS25" s="160"/>
      <c r="BVT25" s="160"/>
      <c r="BVU25" s="160"/>
      <c r="BVV25" s="160"/>
      <c r="BVW25" s="160"/>
      <c r="BVX25" s="160"/>
      <c r="BVY25" s="160"/>
      <c r="BVZ25" s="160"/>
      <c r="BWA25" s="160"/>
      <c r="BWB25" s="160"/>
      <c r="BWC25" s="160"/>
      <c r="BWD25" s="160"/>
      <c r="BWE25" s="160"/>
      <c r="BWF25" s="160"/>
      <c r="BWG25" s="160"/>
      <c r="BWH25" s="160"/>
      <c r="BWI25" s="160"/>
      <c r="BWJ25" s="160"/>
      <c r="BWK25" s="160"/>
      <c r="BWL25" s="160"/>
      <c r="BWM25" s="160"/>
      <c r="BWN25" s="160"/>
      <c r="BWO25" s="160"/>
      <c r="BWP25" s="160"/>
      <c r="BWQ25" s="160"/>
      <c r="BWR25" s="160"/>
      <c r="BWS25" s="160"/>
      <c r="BWT25" s="160"/>
      <c r="BWU25" s="160"/>
      <c r="BWV25" s="160"/>
      <c r="BWW25" s="160"/>
      <c r="BWX25" s="160"/>
      <c r="BWY25" s="160"/>
      <c r="BWZ25" s="160"/>
      <c r="BXA25" s="160"/>
      <c r="BXB25" s="160"/>
      <c r="BXC25" s="160"/>
      <c r="BXD25" s="160"/>
      <c r="BXE25" s="160"/>
      <c r="BXF25" s="160"/>
      <c r="BXG25" s="160"/>
      <c r="BXH25" s="160"/>
      <c r="BXI25" s="160"/>
      <c r="BXJ25" s="160"/>
      <c r="BXK25" s="160"/>
      <c r="BXL25" s="160"/>
      <c r="BXM25" s="160"/>
      <c r="BXN25" s="160"/>
      <c r="BXO25" s="160"/>
      <c r="BXP25" s="160"/>
      <c r="BXQ25" s="160"/>
      <c r="BXR25" s="160"/>
      <c r="BXS25" s="160"/>
      <c r="BXT25" s="160"/>
      <c r="BXU25" s="160"/>
      <c r="BXV25" s="160"/>
      <c r="BXW25" s="160"/>
      <c r="BXX25" s="160"/>
      <c r="BXY25" s="160"/>
      <c r="BXZ25" s="160"/>
      <c r="BYA25" s="160"/>
      <c r="BYB25" s="160"/>
      <c r="BYC25" s="160"/>
      <c r="BYD25" s="160"/>
      <c r="BYE25" s="160"/>
      <c r="BYF25" s="160"/>
      <c r="BYG25" s="160"/>
      <c r="BYH25" s="160"/>
      <c r="BYI25" s="160"/>
      <c r="BYJ25" s="160"/>
      <c r="BYK25" s="160"/>
      <c r="BYL25" s="160"/>
      <c r="BYM25" s="160"/>
      <c r="BYN25" s="160"/>
      <c r="BYO25" s="160"/>
      <c r="BYP25" s="160"/>
      <c r="BYQ25" s="160"/>
      <c r="BYR25" s="160"/>
      <c r="BYS25" s="160"/>
      <c r="BYT25" s="160"/>
      <c r="BYU25" s="160"/>
      <c r="BYV25" s="160"/>
      <c r="BYW25" s="160"/>
      <c r="BYX25" s="160"/>
      <c r="BYY25" s="160"/>
      <c r="BYZ25" s="160"/>
      <c r="BZA25" s="160"/>
      <c r="BZB25" s="160"/>
      <c r="BZC25" s="160"/>
      <c r="BZD25" s="160"/>
      <c r="BZE25" s="160"/>
      <c r="BZF25" s="160"/>
      <c r="BZG25" s="160"/>
      <c r="BZH25" s="160"/>
      <c r="BZI25" s="160"/>
      <c r="BZJ25" s="160"/>
      <c r="BZK25" s="160"/>
      <c r="BZL25" s="160"/>
      <c r="BZM25" s="160"/>
      <c r="BZN25" s="160"/>
      <c r="BZO25" s="160"/>
      <c r="BZP25" s="160"/>
      <c r="BZQ25" s="160"/>
      <c r="BZR25" s="160"/>
      <c r="BZS25" s="160"/>
      <c r="BZT25" s="160"/>
      <c r="BZU25" s="160"/>
      <c r="BZV25" s="160"/>
      <c r="BZW25" s="160"/>
      <c r="BZX25" s="160"/>
      <c r="BZY25" s="160"/>
      <c r="BZZ25" s="160"/>
      <c r="CAA25" s="160"/>
      <c r="CAB25" s="160"/>
      <c r="CAC25" s="160"/>
      <c r="CAD25" s="160"/>
      <c r="CAE25" s="160"/>
      <c r="CAF25" s="160"/>
      <c r="CAG25" s="160"/>
      <c r="CAH25" s="160"/>
      <c r="CAI25" s="160"/>
      <c r="CAJ25" s="160"/>
      <c r="CAK25" s="160"/>
      <c r="CAL25" s="160"/>
      <c r="CAM25" s="160"/>
      <c r="CAN25" s="160"/>
      <c r="CAO25" s="160"/>
      <c r="CAP25" s="160"/>
      <c r="CAQ25" s="160"/>
      <c r="CAR25" s="160"/>
      <c r="CAS25" s="160"/>
      <c r="CAT25" s="160"/>
      <c r="CAU25" s="160"/>
      <c r="CAV25" s="160"/>
      <c r="CAW25" s="160"/>
      <c r="CAX25" s="160"/>
      <c r="CAY25" s="160"/>
      <c r="CAZ25" s="160"/>
      <c r="CBA25" s="160"/>
      <c r="CBB25" s="160"/>
      <c r="CBC25" s="160"/>
      <c r="CBD25" s="160"/>
      <c r="CBE25" s="160"/>
      <c r="CBF25" s="160"/>
      <c r="CBG25" s="160"/>
      <c r="CBH25" s="160"/>
      <c r="CBI25" s="160"/>
      <c r="CBJ25" s="160"/>
      <c r="CBK25" s="160"/>
      <c r="CBL25" s="160"/>
      <c r="CBM25" s="160"/>
      <c r="CBN25" s="160"/>
      <c r="CBO25" s="160"/>
      <c r="CBP25" s="160"/>
      <c r="CBQ25" s="160"/>
      <c r="CBR25" s="160"/>
      <c r="CBS25" s="160"/>
      <c r="CBT25" s="160"/>
      <c r="CBU25" s="160"/>
      <c r="CBV25" s="160"/>
      <c r="CBW25" s="160"/>
      <c r="CBX25" s="160"/>
      <c r="CBY25" s="160"/>
      <c r="CBZ25" s="160"/>
      <c r="CCA25" s="160"/>
      <c r="CCB25" s="160"/>
      <c r="CCC25" s="160"/>
      <c r="CCD25" s="160"/>
      <c r="CCE25" s="160"/>
      <c r="CCF25" s="160"/>
      <c r="CCG25" s="160"/>
      <c r="CCH25" s="160"/>
      <c r="CCI25" s="160"/>
      <c r="CCJ25" s="160"/>
      <c r="CCK25" s="160"/>
      <c r="CCL25" s="160"/>
      <c r="CCM25" s="160"/>
      <c r="CCN25" s="160"/>
      <c r="CCO25" s="160"/>
      <c r="CCP25" s="160"/>
      <c r="CCQ25" s="160"/>
      <c r="CCR25" s="160"/>
      <c r="CCS25" s="160"/>
      <c r="CCT25" s="160"/>
      <c r="CCU25" s="160"/>
      <c r="CCV25" s="160"/>
      <c r="CCW25" s="160"/>
      <c r="CCX25" s="160"/>
      <c r="CCY25" s="160"/>
      <c r="CCZ25" s="160"/>
      <c r="CDA25" s="160"/>
      <c r="CDB25" s="160"/>
      <c r="CDC25" s="160"/>
      <c r="CDD25" s="160"/>
      <c r="CDE25" s="160"/>
      <c r="CDF25" s="160"/>
      <c r="CDG25" s="160"/>
      <c r="CDH25" s="160"/>
      <c r="CDI25" s="160"/>
      <c r="CDJ25" s="160"/>
      <c r="CDK25" s="160"/>
      <c r="CDL25" s="160"/>
      <c r="CDM25" s="160"/>
      <c r="CDN25" s="160"/>
      <c r="CDO25" s="160"/>
      <c r="CDP25" s="160"/>
      <c r="CDQ25" s="160"/>
      <c r="CDR25" s="160"/>
      <c r="CDS25" s="160"/>
      <c r="CDT25" s="160"/>
      <c r="CDU25" s="160"/>
      <c r="CDV25" s="160"/>
      <c r="CDW25" s="160"/>
      <c r="CDX25" s="160"/>
      <c r="CDY25" s="160"/>
      <c r="CDZ25" s="160"/>
      <c r="CEA25" s="160"/>
      <c r="CEB25" s="160"/>
      <c r="CEC25" s="160"/>
      <c r="CED25" s="160"/>
      <c r="CEE25" s="160"/>
      <c r="CEF25" s="160"/>
      <c r="CEG25" s="160"/>
      <c r="CEH25" s="160"/>
      <c r="CEI25" s="160"/>
      <c r="CEJ25" s="160"/>
      <c r="CEK25" s="160"/>
      <c r="CEL25" s="160"/>
      <c r="CEM25" s="160"/>
      <c r="CEN25" s="160"/>
      <c r="CEO25" s="160"/>
      <c r="CEP25" s="160"/>
      <c r="CEQ25" s="160"/>
      <c r="CER25" s="160"/>
      <c r="CES25" s="160"/>
      <c r="CET25" s="160"/>
      <c r="CEU25" s="160"/>
      <c r="CEV25" s="160"/>
      <c r="CEW25" s="160"/>
      <c r="CEX25" s="160"/>
      <c r="CEY25" s="160"/>
      <c r="CEZ25" s="160"/>
      <c r="CFA25" s="160"/>
      <c r="CFB25" s="160"/>
      <c r="CFC25" s="160"/>
      <c r="CFD25" s="160"/>
      <c r="CFE25" s="160"/>
      <c r="CFF25" s="160"/>
      <c r="CFG25" s="160"/>
      <c r="CFH25" s="160"/>
      <c r="CFI25" s="160"/>
      <c r="CFJ25" s="160"/>
      <c r="CFK25" s="160"/>
      <c r="CFL25" s="160"/>
      <c r="CFM25" s="160"/>
      <c r="CFN25" s="160"/>
      <c r="CFO25" s="160"/>
      <c r="CFP25" s="160"/>
      <c r="CFQ25" s="160"/>
      <c r="CFR25" s="160"/>
      <c r="CFS25" s="160"/>
      <c r="CFT25" s="160"/>
      <c r="CFU25" s="160"/>
      <c r="CFV25" s="160"/>
      <c r="CFW25" s="160"/>
      <c r="CFX25" s="160"/>
      <c r="CFY25" s="160"/>
      <c r="CFZ25" s="160"/>
      <c r="CGA25" s="160"/>
      <c r="CGB25" s="160"/>
      <c r="CGC25" s="160"/>
      <c r="CGD25" s="160"/>
      <c r="CGE25" s="160"/>
      <c r="CGF25" s="160"/>
      <c r="CGG25" s="160"/>
      <c r="CGH25" s="160"/>
      <c r="CGI25" s="160"/>
      <c r="CGJ25" s="160"/>
      <c r="CGK25" s="160"/>
      <c r="CGL25" s="160"/>
      <c r="CGM25" s="160"/>
      <c r="CGN25" s="160"/>
      <c r="CGO25" s="160"/>
      <c r="CGP25" s="160"/>
      <c r="CGQ25" s="160"/>
      <c r="CGR25" s="160"/>
      <c r="CGS25" s="160"/>
      <c r="CGT25" s="160"/>
      <c r="CGU25" s="160"/>
      <c r="CGV25" s="160"/>
      <c r="CGW25" s="160"/>
      <c r="CGX25" s="160"/>
      <c r="CGY25" s="160"/>
      <c r="CGZ25" s="160"/>
      <c r="CHA25" s="160"/>
      <c r="CHB25" s="160"/>
      <c r="CHC25" s="160"/>
      <c r="CHD25" s="160"/>
      <c r="CHE25" s="160"/>
      <c r="CHF25" s="160"/>
      <c r="CHG25" s="160"/>
      <c r="CHH25" s="160"/>
      <c r="CHI25" s="160"/>
      <c r="CHJ25" s="160"/>
      <c r="CHK25" s="160"/>
      <c r="CHL25" s="160"/>
      <c r="CHM25" s="160"/>
      <c r="CHN25" s="160"/>
      <c r="CHO25" s="160"/>
      <c r="CHP25" s="160"/>
      <c r="CHQ25" s="160"/>
      <c r="CHR25" s="160"/>
      <c r="CHS25" s="160"/>
      <c r="CHT25" s="160"/>
      <c r="CHU25" s="160"/>
      <c r="CHV25" s="160"/>
      <c r="CHW25" s="160"/>
      <c r="CHX25" s="160"/>
      <c r="CHY25" s="160"/>
      <c r="CHZ25" s="160"/>
      <c r="CIA25" s="160"/>
      <c r="CIB25" s="160"/>
      <c r="CIC25" s="160"/>
      <c r="CID25" s="160"/>
      <c r="CIE25" s="160"/>
      <c r="CIF25" s="160"/>
      <c r="CIG25" s="160"/>
      <c r="CIH25" s="160"/>
      <c r="CII25" s="160"/>
      <c r="CIJ25" s="160"/>
      <c r="CIK25" s="160"/>
      <c r="CIL25" s="160"/>
      <c r="CIM25" s="160"/>
      <c r="CIN25" s="160"/>
      <c r="CIO25" s="160"/>
      <c r="CIP25" s="160"/>
      <c r="CIQ25" s="160"/>
      <c r="CIR25" s="160"/>
      <c r="CIS25" s="160"/>
      <c r="CIT25" s="160"/>
      <c r="CIU25" s="160"/>
      <c r="CIV25" s="160"/>
      <c r="CIW25" s="160"/>
      <c r="CIX25" s="160"/>
      <c r="CIY25" s="160"/>
      <c r="CIZ25" s="160"/>
      <c r="CJA25" s="160"/>
      <c r="CJB25" s="160"/>
      <c r="CJC25" s="160"/>
      <c r="CJD25" s="160"/>
      <c r="CJE25" s="160"/>
      <c r="CJF25" s="160"/>
      <c r="CJG25" s="160"/>
      <c r="CJH25" s="160"/>
      <c r="CJI25" s="160"/>
      <c r="CJJ25" s="160"/>
      <c r="CJK25" s="160"/>
      <c r="CJL25" s="160"/>
      <c r="CJM25" s="160"/>
      <c r="CJN25" s="160"/>
      <c r="CJO25" s="160"/>
      <c r="CJP25" s="160"/>
      <c r="CJQ25" s="160"/>
      <c r="CJR25" s="160"/>
      <c r="CJS25" s="160"/>
      <c r="CJT25" s="160"/>
      <c r="CJU25" s="160"/>
      <c r="CJV25" s="160"/>
      <c r="CJW25" s="160"/>
      <c r="CJX25" s="160"/>
      <c r="CJY25" s="160"/>
      <c r="CJZ25" s="160"/>
      <c r="CKA25" s="160"/>
      <c r="CKB25" s="160"/>
      <c r="CKC25" s="160"/>
      <c r="CKD25" s="160"/>
      <c r="CKE25" s="160"/>
      <c r="CKF25" s="160"/>
      <c r="CKG25" s="160"/>
      <c r="CKH25" s="160"/>
      <c r="CKI25" s="160"/>
      <c r="CKJ25" s="160"/>
      <c r="CKK25" s="160"/>
      <c r="CKL25" s="160"/>
      <c r="CKM25" s="160"/>
      <c r="CKN25" s="160"/>
      <c r="CKO25" s="160"/>
      <c r="CKP25" s="160"/>
      <c r="CKQ25" s="160"/>
      <c r="CKR25" s="160"/>
      <c r="CKS25" s="160"/>
      <c r="CKT25" s="160"/>
      <c r="CKU25" s="160"/>
      <c r="CKV25" s="160"/>
      <c r="CKW25" s="160"/>
      <c r="CKX25" s="160"/>
      <c r="CKY25" s="160"/>
      <c r="CKZ25" s="160"/>
      <c r="CLA25" s="160"/>
      <c r="CLB25" s="160"/>
      <c r="CLC25" s="160"/>
      <c r="CLD25" s="160"/>
      <c r="CLE25" s="160"/>
      <c r="CLF25" s="160"/>
      <c r="CLG25" s="160"/>
      <c r="CLH25" s="160"/>
      <c r="CLI25" s="160"/>
      <c r="CLJ25" s="160"/>
      <c r="CLK25" s="160"/>
      <c r="CLL25" s="160"/>
      <c r="CLM25" s="160"/>
      <c r="CLN25" s="160"/>
      <c r="CLO25" s="160"/>
      <c r="CLP25" s="160"/>
      <c r="CLQ25" s="160"/>
      <c r="CLR25" s="160"/>
      <c r="CLS25" s="160"/>
      <c r="CLT25" s="160"/>
      <c r="CLU25" s="160"/>
      <c r="CLV25" s="160"/>
      <c r="CLW25" s="160"/>
      <c r="CLX25" s="160"/>
      <c r="CLY25" s="160"/>
      <c r="CLZ25" s="160"/>
      <c r="CMA25" s="160"/>
      <c r="CMB25" s="160"/>
      <c r="CMC25" s="160"/>
      <c r="CMD25" s="160"/>
      <c r="CME25" s="160"/>
      <c r="CMF25" s="160"/>
      <c r="CMG25" s="160"/>
      <c r="CMH25" s="160"/>
      <c r="CMI25" s="160"/>
      <c r="CMJ25" s="160"/>
      <c r="CMK25" s="160"/>
      <c r="CML25" s="160"/>
      <c r="CMM25" s="160"/>
      <c r="CMN25" s="160"/>
      <c r="CMO25" s="160"/>
      <c r="CMP25" s="160"/>
      <c r="CMQ25" s="160"/>
      <c r="CMR25" s="160"/>
      <c r="CMS25" s="160"/>
      <c r="CMT25" s="160"/>
      <c r="CMU25" s="160"/>
      <c r="CMV25" s="160"/>
      <c r="CMW25" s="160"/>
      <c r="CMX25" s="160"/>
      <c r="CMY25" s="160"/>
      <c r="CMZ25" s="160"/>
      <c r="CNA25" s="160"/>
      <c r="CNB25" s="160"/>
      <c r="CNC25" s="160"/>
      <c r="CND25" s="160"/>
      <c r="CNE25" s="160"/>
      <c r="CNF25" s="160"/>
      <c r="CNG25" s="160"/>
      <c r="CNH25" s="160"/>
      <c r="CNI25" s="160"/>
      <c r="CNJ25" s="160"/>
      <c r="CNK25" s="160"/>
      <c r="CNL25" s="160"/>
      <c r="CNM25" s="160"/>
      <c r="CNN25" s="160"/>
      <c r="CNO25" s="160"/>
      <c r="CNP25" s="160"/>
      <c r="CNQ25" s="160"/>
      <c r="CNR25" s="160"/>
      <c r="CNS25" s="160"/>
      <c r="CNT25" s="160"/>
      <c r="CNU25" s="160"/>
      <c r="CNV25" s="160"/>
      <c r="CNW25" s="160"/>
      <c r="CNX25" s="160"/>
      <c r="CNY25" s="160"/>
      <c r="CNZ25" s="160"/>
      <c r="COA25" s="160"/>
      <c r="COB25" s="160"/>
      <c r="COC25" s="160"/>
      <c r="COD25" s="160"/>
      <c r="COE25" s="160"/>
      <c r="COF25" s="160"/>
      <c r="COG25" s="160"/>
      <c r="COH25" s="160"/>
      <c r="COI25" s="160"/>
      <c r="COJ25" s="160"/>
      <c r="COK25" s="160"/>
      <c r="COL25" s="160"/>
      <c r="COM25" s="160"/>
      <c r="CON25" s="160"/>
      <c r="COO25" s="160"/>
      <c r="COP25" s="160"/>
      <c r="COQ25" s="160"/>
      <c r="COR25" s="160"/>
      <c r="COS25" s="160"/>
      <c r="COT25" s="160"/>
      <c r="COU25" s="160"/>
      <c r="COV25" s="160"/>
      <c r="COW25" s="160"/>
      <c r="COX25" s="160"/>
      <c r="COY25" s="160"/>
      <c r="COZ25" s="160"/>
      <c r="CPA25" s="160"/>
      <c r="CPB25" s="160"/>
      <c r="CPC25" s="160"/>
      <c r="CPD25" s="160"/>
      <c r="CPE25" s="160"/>
      <c r="CPF25" s="160"/>
      <c r="CPG25" s="160"/>
      <c r="CPH25" s="160"/>
      <c r="CPI25" s="160"/>
      <c r="CPJ25" s="160"/>
      <c r="CPK25" s="160"/>
      <c r="CPL25" s="160"/>
      <c r="CPM25" s="160"/>
      <c r="CPN25" s="160"/>
      <c r="CPO25" s="160"/>
      <c r="CPP25" s="160"/>
      <c r="CPQ25" s="160"/>
      <c r="CPR25" s="160"/>
      <c r="CPS25" s="160"/>
      <c r="CPT25" s="160"/>
      <c r="CPU25" s="160"/>
      <c r="CPV25" s="160"/>
      <c r="CPW25" s="160"/>
      <c r="CPX25" s="160"/>
      <c r="CPY25" s="160"/>
      <c r="CPZ25" s="160"/>
      <c r="CQA25" s="160"/>
      <c r="CQB25" s="160"/>
      <c r="CQC25" s="160"/>
      <c r="CQD25" s="160"/>
      <c r="CQE25" s="160"/>
      <c r="CQF25" s="160"/>
      <c r="CQG25" s="160"/>
      <c r="CQH25" s="160"/>
      <c r="CQI25" s="160"/>
      <c r="CQJ25" s="160"/>
      <c r="CQK25" s="160"/>
      <c r="CQL25" s="160"/>
      <c r="CQM25" s="160"/>
      <c r="CQN25" s="160"/>
      <c r="CQO25" s="160"/>
      <c r="CQP25" s="160"/>
      <c r="CQQ25" s="160"/>
      <c r="CQR25" s="160"/>
      <c r="CQS25" s="160"/>
      <c r="CQT25" s="160"/>
      <c r="CQU25" s="160"/>
      <c r="CQV25" s="160"/>
      <c r="CQW25" s="160"/>
      <c r="CQX25" s="160"/>
      <c r="CQY25" s="160"/>
      <c r="CQZ25" s="160"/>
      <c r="CRA25" s="160"/>
      <c r="CRB25" s="160"/>
      <c r="CRC25" s="160"/>
      <c r="CRD25" s="160"/>
      <c r="CRE25" s="160"/>
      <c r="CRF25" s="160"/>
      <c r="CRG25" s="160"/>
      <c r="CRH25" s="160"/>
      <c r="CRI25" s="160"/>
      <c r="CRJ25" s="160"/>
      <c r="CRK25" s="160"/>
      <c r="CRL25" s="160"/>
      <c r="CRM25" s="160"/>
      <c r="CRN25" s="160"/>
      <c r="CRO25" s="160"/>
      <c r="CRP25" s="160"/>
      <c r="CRQ25" s="160"/>
      <c r="CRR25" s="160"/>
      <c r="CRS25" s="160"/>
      <c r="CRT25" s="160"/>
      <c r="CRU25" s="160"/>
      <c r="CRV25" s="160"/>
      <c r="CRW25" s="160"/>
      <c r="CRX25" s="160"/>
      <c r="CRY25" s="160"/>
      <c r="CRZ25" s="160"/>
      <c r="CSA25" s="160"/>
      <c r="CSB25" s="160"/>
      <c r="CSC25" s="160"/>
      <c r="CSD25" s="160"/>
      <c r="CSE25" s="160"/>
      <c r="CSF25" s="160"/>
      <c r="CSG25" s="160"/>
      <c r="CSH25" s="160"/>
      <c r="CSI25" s="160"/>
      <c r="CSJ25" s="160"/>
      <c r="CSK25" s="160"/>
      <c r="CSL25" s="160"/>
      <c r="CSM25" s="160"/>
      <c r="CSN25" s="160"/>
      <c r="CSO25" s="160"/>
      <c r="CSP25" s="160"/>
      <c r="CSQ25" s="160"/>
      <c r="CSR25" s="160"/>
      <c r="CSS25" s="160"/>
      <c r="CST25" s="160"/>
      <c r="CSU25" s="160"/>
      <c r="CSV25" s="160"/>
      <c r="CSW25" s="160"/>
      <c r="CSX25" s="160"/>
      <c r="CSY25" s="160"/>
      <c r="CSZ25" s="160"/>
      <c r="CTA25" s="160"/>
      <c r="CTB25" s="160"/>
      <c r="CTC25" s="160"/>
      <c r="CTD25" s="160"/>
      <c r="CTE25" s="160"/>
      <c r="CTF25" s="160"/>
      <c r="CTG25" s="160"/>
      <c r="CTH25" s="160"/>
      <c r="CTI25" s="160"/>
      <c r="CTJ25" s="160"/>
      <c r="CTK25" s="160"/>
      <c r="CTL25" s="160"/>
      <c r="CTM25" s="160"/>
      <c r="CTN25" s="160"/>
      <c r="CTO25" s="160"/>
      <c r="CTP25" s="160"/>
      <c r="CTQ25" s="160"/>
      <c r="CTR25" s="160"/>
      <c r="CTS25" s="160"/>
      <c r="CTT25" s="160"/>
      <c r="CTU25" s="160"/>
      <c r="CTV25" s="160"/>
      <c r="CTW25" s="160"/>
      <c r="CTX25" s="160"/>
      <c r="CTY25" s="160"/>
      <c r="CTZ25" s="160"/>
      <c r="CUA25" s="160"/>
      <c r="CUB25" s="160"/>
      <c r="CUC25" s="160"/>
      <c r="CUD25" s="160"/>
      <c r="CUE25" s="160"/>
      <c r="CUF25" s="160"/>
      <c r="CUG25" s="160"/>
      <c r="CUH25" s="160"/>
      <c r="CUI25" s="160"/>
      <c r="CUJ25" s="160"/>
      <c r="CUK25" s="160"/>
      <c r="CUL25" s="160"/>
      <c r="CUM25" s="160"/>
      <c r="CUN25" s="160"/>
      <c r="CUO25" s="160"/>
      <c r="CUP25" s="160"/>
      <c r="CUQ25" s="160"/>
      <c r="CUR25" s="160"/>
      <c r="CUS25" s="160"/>
      <c r="CUT25" s="160"/>
      <c r="CUU25" s="160"/>
      <c r="CUV25" s="160"/>
      <c r="CUW25" s="160"/>
      <c r="CUX25" s="160"/>
      <c r="CUY25" s="160"/>
      <c r="CUZ25" s="160"/>
      <c r="CVA25" s="160"/>
      <c r="CVB25" s="160"/>
      <c r="CVC25" s="160"/>
      <c r="CVD25" s="160"/>
      <c r="CVE25" s="160"/>
      <c r="CVF25" s="160"/>
      <c r="CVG25" s="160"/>
      <c r="CVH25" s="160"/>
      <c r="CVI25" s="160"/>
      <c r="CVJ25" s="160"/>
      <c r="CVK25" s="160"/>
      <c r="CVL25" s="160"/>
      <c r="CVM25" s="160"/>
      <c r="CVN25" s="160"/>
      <c r="CVO25" s="160"/>
      <c r="CVP25" s="160"/>
      <c r="CVQ25" s="160"/>
      <c r="CVR25" s="160"/>
      <c r="CVS25" s="160"/>
      <c r="CVT25" s="160"/>
      <c r="CVU25" s="160"/>
      <c r="CVV25" s="160"/>
      <c r="CVW25" s="160"/>
      <c r="CVX25" s="160"/>
      <c r="CVY25" s="160"/>
      <c r="CVZ25" s="160"/>
      <c r="CWA25" s="160"/>
      <c r="CWB25" s="160"/>
      <c r="CWC25" s="160"/>
      <c r="CWD25" s="160"/>
      <c r="CWE25" s="160"/>
      <c r="CWF25" s="160"/>
      <c r="CWG25" s="160"/>
      <c r="CWH25" s="160"/>
      <c r="CWI25" s="160"/>
      <c r="CWJ25" s="160"/>
      <c r="CWK25" s="160"/>
      <c r="CWL25" s="160"/>
      <c r="CWM25" s="160"/>
      <c r="CWN25" s="160"/>
      <c r="CWO25" s="160"/>
      <c r="CWP25" s="160"/>
      <c r="CWQ25" s="160"/>
      <c r="CWR25" s="160"/>
      <c r="CWS25" s="160"/>
      <c r="CWT25" s="160"/>
      <c r="CWU25" s="160"/>
      <c r="CWV25" s="160"/>
      <c r="CWW25" s="160"/>
      <c r="CWX25" s="160"/>
      <c r="CWY25" s="160"/>
      <c r="CWZ25" s="160"/>
      <c r="CXA25" s="160"/>
      <c r="CXB25" s="160"/>
      <c r="CXC25" s="160"/>
      <c r="CXD25" s="160"/>
      <c r="CXE25" s="160"/>
      <c r="CXF25" s="160"/>
      <c r="CXG25" s="160"/>
      <c r="CXH25" s="160"/>
      <c r="CXI25" s="160"/>
      <c r="CXJ25" s="160"/>
      <c r="CXK25" s="160"/>
      <c r="CXL25" s="160"/>
      <c r="CXM25" s="160"/>
      <c r="CXN25" s="160"/>
      <c r="CXO25" s="160"/>
      <c r="CXP25" s="160"/>
      <c r="CXQ25" s="160"/>
      <c r="CXR25" s="160"/>
      <c r="CXS25" s="160"/>
      <c r="CXT25" s="160"/>
      <c r="CXU25" s="160"/>
      <c r="CXV25" s="160"/>
      <c r="CXW25" s="160"/>
      <c r="CXX25" s="160"/>
      <c r="CXY25" s="160"/>
      <c r="CXZ25" s="160"/>
      <c r="CYA25" s="160"/>
      <c r="CYB25" s="160"/>
      <c r="CYC25" s="160"/>
      <c r="CYD25" s="160"/>
      <c r="CYE25" s="160"/>
      <c r="CYF25" s="160"/>
      <c r="CYG25" s="160"/>
      <c r="CYH25" s="160"/>
      <c r="CYI25" s="160"/>
      <c r="CYJ25" s="160"/>
      <c r="CYK25" s="160"/>
      <c r="CYL25" s="160"/>
      <c r="CYM25" s="160"/>
      <c r="CYN25" s="160"/>
      <c r="CYO25" s="160"/>
      <c r="CYP25" s="160"/>
      <c r="CYQ25" s="160"/>
      <c r="CYR25" s="160"/>
      <c r="CYS25" s="160"/>
      <c r="CYT25" s="160"/>
      <c r="CYU25" s="160"/>
      <c r="CYV25" s="160"/>
      <c r="CYW25" s="160"/>
      <c r="CYX25" s="160"/>
      <c r="CYY25" s="160"/>
      <c r="CYZ25" s="160"/>
      <c r="CZA25" s="160"/>
      <c r="CZB25" s="160"/>
      <c r="CZC25" s="160"/>
      <c r="CZD25" s="160"/>
      <c r="CZE25" s="160"/>
      <c r="CZF25" s="160"/>
      <c r="CZG25" s="160"/>
      <c r="CZH25" s="160"/>
      <c r="CZI25" s="160"/>
      <c r="CZJ25" s="160"/>
      <c r="CZK25" s="160"/>
      <c r="CZL25" s="160"/>
      <c r="CZM25" s="160"/>
      <c r="CZN25" s="160"/>
      <c r="CZO25" s="160"/>
      <c r="CZP25" s="160"/>
      <c r="CZQ25" s="160"/>
      <c r="CZR25" s="160"/>
      <c r="CZS25" s="160"/>
      <c r="CZT25" s="160"/>
      <c r="CZU25" s="160"/>
      <c r="CZV25" s="160"/>
      <c r="CZW25" s="160"/>
      <c r="CZX25" s="160"/>
      <c r="CZY25" s="160"/>
      <c r="CZZ25" s="160"/>
      <c r="DAA25" s="160"/>
      <c r="DAB25" s="160"/>
      <c r="DAC25" s="160"/>
      <c r="DAD25" s="160"/>
      <c r="DAE25" s="160"/>
      <c r="DAF25" s="160"/>
      <c r="DAG25" s="160"/>
      <c r="DAH25" s="160"/>
      <c r="DAI25" s="160"/>
      <c r="DAJ25" s="160"/>
      <c r="DAK25" s="160"/>
      <c r="DAL25" s="160"/>
      <c r="DAM25" s="160"/>
      <c r="DAN25" s="160"/>
      <c r="DAO25" s="160"/>
      <c r="DAP25" s="160"/>
      <c r="DAQ25" s="160"/>
      <c r="DAR25" s="160"/>
      <c r="DAS25" s="160"/>
      <c r="DAT25" s="160"/>
      <c r="DAU25" s="160"/>
      <c r="DAV25" s="160"/>
      <c r="DAW25" s="160"/>
      <c r="DAX25" s="160"/>
      <c r="DAY25" s="160"/>
      <c r="DAZ25" s="160"/>
      <c r="DBA25" s="160"/>
      <c r="DBB25" s="160"/>
      <c r="DBC25" s="160"/>
      <c r="DBD25" s="160"/>
      <c r="DBE25" s="160"/>
      <c r="DBF25" s="160"/>
      <c r="DBG25" s="160"/>
      <c r="DBH25" s="160"/>
      <c r="DBI25" s="160"/>
      <c r="DBJ25" s="160"/>
      <c r="DBK25" s="160"/>
      <c r="DBL25" s="160"/>
      <c r="DBM25" s="160"/>
      <c r="DBN25" s="160"/>
      <c r="DBO25" s="160"/>
      <c r="DBP25" s="160"/>
      <c r="DBQ25" s="160"/>
      <c r="DBR25" s="160"/>
      <c r="DBS25" s="160"/>
      <c r="DBT25" s="160"/>
      <c r="DBU25" s="160"/>
      <c r="DBV25" s="160"/>
      <c r="DBW25" s="160"/>
      <c r="DBX25" s="160"/>
      <c r="DBY25" s="160"/>
      <c r="DBZ25" s="160"/>
      <c r="DCA25" s="160"/>
      <c r="DCB25" s="160"/>
      <c r="DCC25" s="160"/>
      <c r="DCD25" s="160"/>
      <c r="DCE25" s="160"/>
      <c r="DCF25" s="160"/>
      <c r="DCG25" s="160"/>
      <c r="DCH25" s="160"/>
      <c r="DCI25" s="160"/>
      <c r="DCJ25" s="160"/>
      <c r="DCK25" s="160"/>
      <c r="DCL25" s="160"/>
      <c r="DCM25" s="160"/>
      <c r="DCN25" s="160"/>
      <c r="DCO25" s="160"/>
      <c r="DCP25" s="160"/>
      <c r="DCQ25" s="160"/>
      <c r="DCR25" s="160"/>
      <c r="DCS25" s="160"/>
      <c r="DCT25" s="160"/>
      <c r="DCU25" s="160"/>
      <c r="DCV25" s="160"/>
      <c r="DCW25" s="160"/>
      <c r="DCX25" s="160"/>
      <c r="DCY25" s="160"/>
      <c r="DCZ25" s="160"/>
      <c r="DDA25" s="160"/>
      <c r="DDB25" s="160"/>
      <c r="DDC25" s="160"/>
      <c r="DDD25" s="160"/>
      <c r="DDE25" s="160"/>
      <c r="DDF25" s="160"/>
      <c r="DDG25" s="160"/>
      <c r="DDH25" s="160"/>
      <c r="DDI25" s="160"/>
      <c r="DDJ25" s="160"/>
      <c r="DDK25" s="160"/>
      <c r="DDL25" s="160"/>
      <c r="DDM25" s="160"/>
      <c r="DDN25" s="160"/>
      <c r="DDO25" s="160"/>
      <c r="DDP25" s="160"/>
      <c r="DDQ25" s="160"/>
      <c r="DDR25" s="160"/>
      <c r="DDS25" s="160"/>
      <c r="DDT25" s="160"/>
      <c r="DDU25" s="160"/>
      <c r="DDV25" s="160"/>
      <c r="DDW25" s="160"/>
      <c r="DDX25" s="160"/>
      <c r="DDY25" s="160"/>
      <c r="DDZ25" s="160"/>
      <c r="DEA25" s="160"/>
      <c r="DEB25" s="160"/>
      <c r="DEC25" s="160"/>
      <c r="DED25" s="160"/>
      <c r="DEE25" s="160"/>
      <c r="DEF25" s="160"/>
      <c r="DEG25" s="160"/>
      <c r="DEH25" s="160"/>
      <c r="DEI25" s="160"/>
      <c r="DEJ25" s="160"/>
      <c r="DEK25" s="160"/>
      <c r="DEL25" s="160"/>
      <c r="DEM25" s="160"/>
      <c r="DEN25" s="160"/>
      <c r="DEO25" s="160"/>
      <c r="DEP25" s="160"/>
      <c r="DEQ25" s="160"/>
      <c r="DER25" s="160"/>
      <c r="DES25" s="160"/>
      <c r="DET25" s="160"/>
      <c r="DEU25" s="160"/>
      <c r="DEV25" s="160"/>
      <c r="DEW25" s="160"/>
      <c r="DEX25" s="160"/>
      <c r="DEY25" s="160"/>
      <c r="DEZ25" s="160"/>
      <c r="DFA25" s="160"/>
      <c r="DFB25" s="160"/>
      <c r="DFC25" s="160"/>
      <c r="DFD25" s="160"/>
      <c r="DFE25" s="160"/>
      <c r="DFF25" s="160"/>
      <c r="DFG25" s="160"/>
      <c r="DFH25" s="160"/>
      <c r="DFI25" s="160"/>
      <c r="DFJ25" s="160"/>
      <c r="DFK25" s="160"/>
      <c r="DFL25" s="160"/>
      <c r="DFM25" s="160"/>
      <c r="DFN25" s="160"/>
      <c r="DFO25" s="160"/>
      <c r="DFP25" s="160"/>
      <c r="DFQ25" s="160"/>
      <c r="DFR25" s="160"/>
      <c r="DFS25" s="160"/>
      <c r="DFT25" s="160"/>
      <c r="DFU25" s="160"/>
      <c r="DFV25" s="160"/>
      <c r="DFW25" s="160"/>
      <c r="DFX25" s="160"/>
      <c r="DFY25" s="160"/>
      <c r="DFZ25" s="160"/>
      <c r="DGA25" s="160"/>
      <c r="DGB25" s="160"/>
      <c r="DGC25" s="160"/>
      <c r="DGD25" s="160"/>
      <c r="DGE25" s="160"/>
      <c r="DGF25" s="160"/>
      <c r="DGG25" s="160"/>
      <c r="DGH25" s="160"/>
      <c r="DGI25" s="160"/>
      <c r="DGJ25" s="160"/>
      <c r="DGK25" s="160"/>
      <c r="DGL25" s="160"/>
      <c r="DGM25" s="160"/>
      <c r="DGN25" s="160"/>
      <c r="DGO25" s="160"/>
      <c r="DGP25" s="160"/>
      <c r="DGQ25" s="160"/>
      <c r="DGR25" s="160"/>
      <c r="DGS25" s="160"/>
      <c r="DGT25" s="160"/>
      <c r="DGU25" s="160"/>
      <c r="DGV25" s="160"/>
      <c r="DGW25" s="160"/>
      <c r="DGX25" s="160"/>
      <c r="DGY25" s="160"/>
      <c r="DGZ25" s="160"/>
      <c r="DHA25" s="160"/>
      <c r="DHB25" s="160"/>
      <c r="DHC25" s="160"/>
      <c r="DHD25" s="160"/>
      <c r="DHE25" s="160"/>
      <c r="DHF25" s="160"/>
      <c r="DHG25" s="160"/>
      <c r="DHH25" s="160"/>
      <c r="DHI25" s="160"/>
      <c r="DHJ25" s="160"/>
      <c r="DHK25" s="160"/>
      <c r="DHL25" s="160"/>
      <c r="DHM25" s="160"/>
      <c r="DHN25" s="160"/>
      <c r="DHO25" s="160"/>
      <c r="DHP25" s="160"/>
      <c r="DHQ25" s="160"/>
      <c r="DHR25" s="160"/>
      <c r="DHS25" s="160"/>
      <c r="DHT25" s="160"/>
      <c r="DHU25" s="160"/>
      <c r="DHV25" s="160"/>
      <c r="DHW25" s="160"/>
      <c r="DHX25" s="160"/>
      <c r="DHY25" s="160"/>
      <c r="DHZ25" s="160"/>
      <c r="DIA25" s="160"/>
      <c r="DIB25" s="160"/>
      <c r="DIC25" s="160"/>
      <c r="DID25" s="160"/>
      <c r="DIE25" s="160"/>
      <c r="DIF25" s="160"/>
      <c r="DIG25" s="160"/>
      <c r="DIH25" s="160"/>
      <c r="DII25" s="160"/>
      <c r="DIJ25" s="160"/>
      <c r="DIK25" s="160"/>
      <c r="DIL25" s="160"/>
      <c r="DIM25" s="160"/>
      <c r="DIN25" s="160"/>
      <c r="DIO25" s="160"/>
      <c r="DIP25" s="160"/>
      <c r="DIQ25" s="160"/>
      <c r="DIR25" s="160"/>
      <c r="DIS25" s="160"/>
      <c r="DIT25" s="160"/>
      <c r="DIU25" s="160"/>
      <c r="DIV25" s="160"/>
      <c r="DIW25" s="160"/>
      <c r="DIX25" s="160"/>
      <c r="DIY25" s="160"/>
      <c r="DIZ25" s="160"/>
      <c r="DJA25" s="160"/>
      <c r="DJB25" s="160"/>
      <c r="DJC25" s="160"/>
      <c r="DJD25" s="160"/>
      <c r="DJE25" s="160"/>
      <c r="DJF25" s="160"/>
      <c r="DJG25" s="160"/>
      <c r="DJH25" s="160"/>
      <c r="DJI25" s="160"/>
      <c r="DJJ25" s="160"/>
      <c r="DJK25" s="160"/>
      <c r="DJL25" s="160"/>
      <c r="DJM25" s="160"/>
      <c r="DJN25" s="160"/>
      <c r="DJO25" s="160"/>
      <c r="DJP25" s="160"/>
      <c r="DJQ25" s="160"/>
      <c r="DJR25" s="160"/>
      <c r="DJS25" s="160"/>
      <c r="DJT25" s="160"/>
      <c r="DJU25" s="160"/>
      <c r="DJV25" s="160"/>
      <c r="DJW25" s="160"/>
      <c r="DJX25" s="160"/>
      <c r="DJY25" s="160"/>
      <c r="DJZ25" s="160"/>
      <c r="DKA25" s="160"/>
      <c r="DKB25" s="160"/>
      <c r="DKC25" s="160"/>
      <c r="DKD25" s="160"/>
      <c r="DKE25" s="160"/>
      <c r="DKF25" s="160"/>
      <c r="DKG25" s="160"/>
      <c r="DKH25" s="160"/>
      <c r="DKI25" s="160"/>
      <c r="DKJ25" s="160"/>
      <c r="DKK25" s="160"/>
      <c r="DKL25" s="160"/>
      <c r="DKM25" s="160"/>
      <c r="DKN25" s="160"/>
      <c r="DKO25" s="160"/>
      <c r="DKP25" s="160"/>
      <c r="DKQ25" s="160"/>
      <c r="DKR25" s="160"/>
      <c r="DKS25" s="160"/>
      <c r="DKT25" s="160"/>
      <c r="DKU25" s="160"/>
      <c r="DKV25" s="160"/>
      <c r="DKW25" s="160"/>
      <c r="DKX25" s="160"/>
      <c r="DKY25" s="160"/>
      <c r="DKZ25" s="160"/>
      <c r="DLA25" s="160"/>
      <c r="DLB25" s="160"/>
      <c r="DLC25" s="160"/>
      <c r="DLD25" s="160"/>
      <c r="DLE25" s="160"/>
      <c r="DLF25" s="160"/>
      <c r="DLG25" s="160"/>
      <c r="DLH25" s="160"/>
      <c r="DLI25" s="160"/>
      <c r="DLJ25" s="160"/>
      <c r="DLK25" s="160"/>
      <c r="DLL25" s="160"/>
      <c r="DLM25" s="160"/>
      <c r="DLN25" s="160"/>
      <c r="DLO25" s="160"/>
      <c r="DLP25" s="160"/>
      <c r="DLQ25" s="160"/>
      <c r="DLR25" s="160"/>
      <c r="DLS25" s="160"/>
      <c r="DLT25" s="160"/>
      <c r="DLU25" s="160"/>
      <c r="DLV25" s="160"/>
      <c r="DLW25" s="160"/>
      <c r="DLX25" s="160"/>
      <c r="DLY25" s="160"/>
      <c r="DLZ25" s="160"/>
      <c r="DMA25" s="160"/>
      <c r="DMB25" s="160"/>
      <c r="DMC25" s="160"/>
      <c r="DMD25" s="160"/>
      <c r="DME25" s="160"/>
      <c r="DMF25" s="160"/>
      <c r="DMG25" s="160"/>
      <c r="DMH25" s="160"/>
      <c r="DMI25" s="160"/>
      <c r="DMJ25" s="160"/>
      <c r="DMK25" s="160"/>
      <c r="DML25" s="160"/>
      <c r="DMM25" s="160"/>
      <c r="DMN25" s="160"/>
      <c r="DMO25" s="160"/>
      <c r="DMP25" s="160"/>
      <c r="DMQ25" s="160"/>
      <c r="DMR25" s="160"/>
      <c r="DMS25" s="160"/>
      <c r="DMT25" s="160"/>
      <c r="DMU25" s="160"/>
      <c r="DMV25" s="160"/>
      <c r="DMW25" s="160"/>
      <c r="DMX25" s="160"/>
      <c r="DMY25" s="160"/>
      <c r="DMZ25" s="160"/>
      <c r="DNA25" s="160"/>
      <c r="DNB25" s="160"/>
      <c r="DNC25" s="160"/>
      <c r="DND25" s="160"/>
      <c r="DNE25" s="160"/>
      <c r="DNF25" s="160"/>
      <c r="DNG25" s="160"/>
      <c r="DNH25" s="160"/>
      <c r="DNI25" s="160"/>
      <c r="DNJ25" s="160"/>
      <c r="DNK25" s="160"/>
      <c r="DNL25" s="160"/>
      <c r="DNM25" s="160"/>
      <c r="DNN25" s="160"/>
      <c r="DNO25" s="160"/>
      <c r="DNP25" s="160"/>
      <c r="DNQ25" s="160"/>
      <c r="DNR25" s="160"/>
      <c r="DNS25" s="160"/>
      <c r="DNT25" s="160"/>
      <c r="DNU25" s="160"/>
      <c r="DNV25" s="160"/>
      <c r="DNW25" s="160"/>
      <c r="DNX25" s="160"/>
      <c r="DNY25" s="160"/>
      <c r="DNZ25" s="160"/>
      <c r="DOA25" s="160"/>
      <c r="DOB25" s="160"/>
      <c r="DOC25" s="160"/>
      <c r="DOD25" s="160"/>
      <c r="DOE25" s="160"/>
      <c r="DOF25" s="160"/>
      <c r="DOG25" s="160"/>
      <c r="DOH25" s="160"/>
      <c r="DOI25" s="160"/>
      <c r="DOJ25" s="160"/>
      <c r="DOK25" s="160"/>
      <c r="DOL25" s="160"/>
      <c r="DOM25" s="160"/>
      <c r="DON25" s="160"/>
      <c r="DOO25" s="160"/>
      <c r="DOP25" s="160"/>
      <c r="DOQ25" s="160"/>
      <c r="DOR25" s="160"/>
      <c r="DOS25" s="160"/>
      <c r="DOT25" s="160"/>
      <c r="DOU25" s="160"/>
      <c r="DOV25" s="160"/>
      <c r="DOW25" s="160"/>
      <c r="DOX25" s="160"/>
      <c r="DOY25" s="160"/>
      <c r="DOZ25" s="160"/>
      <c r="DPA25" s="160"/>
      <c r="DPB25" s="160"/>
      <c r="DPC25" s="160"/>
      <c r="DPD25" s="160"/>
      <c r="DPE25" s="160"/>
      <c r="DPF25" s="160"/>
      <c r="DPG25" s="160"/>
      <c r="DPH25" s="160"/>
      <c r="DPI25" s="160"/>
      <c r="DPJ25" s="160"/>
      <c r="DPK25" s="160"/>
      <c r="DPL25" s="160"/>
      <c r="DPM25" s="160"/>
      <c r="DPN25" s="160"/>
      <c r="DPO25" s="160"/>
      <c r="DPP25" s="160"/>
      <c r="DPQ25" s="160"/>
      <c r="DPR25" s="160"/>
      <c r="DPS25" s="160"/>
      <c r="DPT25" s="160"/>
      <c r="DPU25" s="160"/>
      <c r="DPV25" s="160"/>
      <c r="DPW25" s="160"/>
      <c r="DPX25" s="160"/>
      <c r="DPY25" s="160"/>
      <c r="DPZ25" s="160"/>
      <c r="DQA25" s="160"/>
      <c r="DQB25" s="160"/>
      <c r="DQC25" s="160"/>
      <c r="DQD25" s="160"/>
      <c r="DQE25" s="160"/>
      <c r="DQF25" s="160"/>
      <c r="DQG25" s="160"/>
      <c r="DQH25" s="160"/>
      <c r="DQI25" s="160"/>
      <c r="DQJ25" s="160"/>
      <c r="DQK25" s="160"/>
      <c r="DQL25" s="160"/>
      <c r="DQM25" s="160"/>
      <c r="DQN25" s="160"/>
      <c r="DQO25" s="160"/>
      <c r="DQP25" s="160"/>
      <c r="DQQ25" s="160"/>
      <c r="DQR25" s="160"/>
      <c r="DQS25" s="160"/>
      <c r="DQT25" s="160"/>
      <c r="DQU25" s="160"/>
      <c r="DQV25" s="160"/>
      <c r="DQW25" s="160"/>
      <c r="DQX25" s="160"/>
      <c r="DQY25" s="160"/>
      <c r="DQZ25" s="160"/>
      <c r="DRA25" s="160"/>
      <c r="DRB25" s="160"/>
      <c r="DRC25" s="160"/>
      <c r="DRD25" s="160"/>
      <c r="DRE25" s="160"/>
      <c r="DRF25" s="160"/>
      <c r="DRG25" s="160"/>
      <c r="DRH25" s="160"/>
      <c r="DRI25" s="160"/>
      <c r="DRJ25" s="160"/>
      <c r="DRK25" s="160"/>
      <c r="DRL25" s="160"/>
      <c r="DRM25" s="160"/>
      <c r="DRN25" s="160"/>
      <c r="DRO25" s="160"/>
      <c r="DRP25" s="160"/>
      <c r="DRQ25" s="160"/>
      <c r="DRR25" s="160"/>
      <c r="DRS25" s="160"/>
      <c r="DRT25" s="160"/>
      <c r="DRU25" s="160"/>
      <c r="DRV25" s="160"/>
      <c r="DRW25" s="160"/>
      <c r="DRX25" s="160"/>
      <c r="DRY25" s="160"/>
      <c r="DRZ25" s="160"/>
      <c r="DSA25" s="160"/>
      <c r="DSB25" s="160"/>
      <c r="DSC25" s="160"/>
      <c r="DSD25" s="160"/>
      <c r="DSE25" s="160"/>
      <c r="DSF25" s="160"/>
      <c r="DSG25" s="160"/>
      <c r="DSH25" s="160"/>
      <c r="DSI25" s="160"/>
      <c r="DSJ25" s="160"/>
      <c r="DSK25" s="160"/>
      <c r="DSL25" s="160"/>
      <c r="DSM25" s="160"/>
      <c r="DSN25" s="160"/>
      <c r="DSO25" s="160"/>
      <c r="DSP25" s="160"/>
      <c r="DSQ25" s="160"/>
      <c r="DSR25" s="160"/>
      <c r="DSS25" s="160"/>
      <c r="DST25" s="160"/>
      <c r="DSU25" s="160"/>
      <c r="DSV25" s="160"/>
      <c r="DSW25" s="160"/>
      <c r="DSX25" s="160"/>
      <c r="DSY25" s="160"/>
      <c r="DSZ25" s="160"/>
      <c r="DTA25" s="160"/>
      <c r="DTB25" s="160"/>
      <c r="DTC25" s="160"/>
      <c r="DTD25" s="160"/>
      <c r="DTE25" s="160"/>
      <c r="DTF25" s="160"/>
      <c r="DTG25" s="160"/>
      <c r="DTH25" s="160"/>
      <c r="DTI25" s="160"/>
      <c r="DTJ25" s="160"/>
      <c r="DTK25" s="160"/>
      <c r="DTL25" s="160"/>
      <c r="DTM25" s="160"/>
      <c r="DTN25" s="160"/>
      <c r="DTO25" s="160"/>
      <c r="DTP25" s="160"/>
      <c r="DTQ25" s="160"/>
      <c r="DTR25" s="160"/>
      <c r="DTS25" s="160"/>
      <c r="DTT25" s="160"/>
      <c r="DTU25" s="160"/>
      <c r="DTV25" s="160"/>
      <c r="DTW25" s="160"/>
      <c r="DTX25" s="160"/>
      <c r="DTY25" s="160"/>
      <c r="DTZ25" s="160"/>
      <c r="DUA25" s="160"/>
      <c r="DUB25" s="160"/>
      <c r="DUC25" s="160"/>
      <c r="DUD25" s="160"/>
      <c r="DUE25" s="160"/>
      <c r="DUF25" s="160"/>
      <c r="DUG25" s="160"/>
      <c r="DUH25" s="160"/>
      <c r="DUI25" s="160"/>
      <c r="DUJ25" s="160"/>
      <c r="DUK25" s="160"/>
      <c r="DUL25" s="160"/>
      <c r="DUM25" s="160"/>
      <c r="DUN25" s="160"/>
      <c r="DUO25" s="160"/>
      <c r="DUP25" s="160"/>
      <c r="DUQ25" s="160"/>
      <c r="DUR25" s="160"/>
      <c r="DUS25" s="160"/>
      <c r="DUT25" s="160"/>
      <c r="DUU25" s="160"/>
      <c r="DUV25" s="160"/>
      <c r="DUW25" s="160"/>
      <c r="DUX25" s="160"/>
      <c r="DUY25" s="160"/>
      <c r="DUZ25" s="160"/>
      <c r="DVA25" s="160"/>
      <c r="DVB25" s="160"/>
      <c r="DVC25" s="160"/>
      <c r="DVD25" s="160"/>
      <c r="DVE25" s="160"/>
      <c r="DVF25" s="160"/>
      <c r="DVG25" s="160"/>
      <c r="DVH25" s="160"/>
      <c r="DVI25" s="160"/>
      <c r="DVJ25" s="160"/>
      <c r="DVK25" s="160"/>
      <c r="DVL25" s="160"/>
      <c r="DVM25" s="160"/>
      <c r="DVN25" s="160"/>
      <c r="DVO25" s="160"/>
      <c r="DVP25" s="160"/>
      <c r="DVQ25" s="160"/>
      <c r="DVR25" s="160"/>
      <c r="DVS25" s="160"/>
      <c r="DVT25" s="160"/>
      <c r="DVU25" s="160"/>
      <c r="DVV25" s="160"/>
      <c r="DVW25" s="160"/>
      <c r="DVX25" s="160"/>
      <c r="DVY25" s="160"/>
      <c r="DVZ25" s="160"/>
      <c r="DWA25" s="160"/>
      <c r="DWB25" s="160"/>
      <c r="DWC25" s="160"/>
      <c r="DWD25" s="160"/>
      <c r="DWE25" s="160"/>
      <c r="DWF25" s="160"/>
      <c r="DWG25" s="160"/>
      <c r="DWH25" s="160"/>
      <c r="DWI25" s="160"/>
      <c r="DWJ25" s="160"/>
      <c r="DWK25" s="160"/>
      <c r="DWL25" s="160"/>
      <c r="DWM25" s="160"/>
      <c r="DWN25" s="160"/>
      <c r="DWO25" s="160"/>
      <c r="DWP25" s="160"/>
      <c r="DWQ25" s="160"/>
      <c r="DWR25" s="160"/>
      <c r="DWS25" s="160"/>
      <c r="DWT25" s="160"/>
      <c r="DWU25" s="160"/>
      <c r="DWV25" s="160"/>
      <c r="DWW25" s="160"/>
      <c r="DWX25" s="160"/>
      <c r="DWY25" s="160"/>
      <c r="DWZ25" s="160"/>
      <c r="DXA25" s="160"/>
      <c r="DXB25" s="160"/>
      <c r="DXC25" s="160"/>
      <c r="DXD25" s="160"/>
      <c r="DXE25" s="160"/>
      <c r="DXF25" s="160"/>
      <c r="DXG25" s="160"/>
      <c r="DXH25" s="160"/>
      <c r="DXI25" s="160"/>
      <c r="DXJ25" s="160"/>
      <c r="DXK25" s="160"/>
      <c r="DXL25" s="160"/>
      <c r="DXM25" s="160"/>
      <c r="DXN25" s="160"/>
      <c r="DXO25" s="160"/>
      <c r="DXP25" s="160"/>
      <c r="DXQ25" s="160"/>
      <c r="DXR25" s="160"/>
      <c r="DXS25" s="160"/>
      <c r="DXT25" s="160"/>
      <c r="DXU25" s="160"/>
      <c r="DXV25" s="160"/>
      <c r="DXW25" s="160"/>
      <c r="DXX25" s="160"/>
      <c r="DXY25" s="160"/>
      <c r="DXZ25" s="160"/>
      <c r="DYA25" s="160"/>
      <c r="DYB25" s="160"/>
      <c r="DYC25" s="160"/>
      <c r="DYD25" s="160"/>
      <c r="DYE25" s="160"/>
      <c r="DYF25" s="160"/>
      <c r="DYG25" s="160"/>
      <c r="DYH25" s="160"/>
      <c r="DYI25" s="160"/>
      <c r="DYJ25" s="160"/>
      <c r="DYK25" s="160"/>
      <c r="DYL25" s="160"/>
      <c r="DYM25" s="160"/>
      <c r="DYN25" s="160"/>
      <c r="DYO25" s="160"/>
      <c r="DYP25" s="160"/>
      <c r="DYQ25" s="160"/>
      <c r="DYR25" s="160"/>
      <c r="DYS25" s="160"/>
      <c r="DYT25" s="160"/>
      <c r="DYU25" s="160"/>
      <c r="DYV25" s="160"/>
      <c r="DYW25" s="160"/>
      <c r="DYX25" s="160"/>
      <c r="DYY25" s="160"/>
      <c r="DYZ25" s="160"/>
      <c r="DZA25" s="160"/>
      <c r="DZB25" s="160"/>
      <c r="DZC25" s="160"/>
      <c r="DZD25" s="160"/>
      <c r="DZE25" s="160"/>
      <c r="DZF25" s="160"/>
      <c r="DZG25" s="160"/>
      <c r="DZH25" s="160"/>
      <c r="DZI25" s="160"/>
      <c r="DZJ25" s="160"/>
      <c r="DZK25" s="160"/>
      <c r="DZL25" s="160"/>
      <c r="DZM25" s="160"/>
      <c r="DZN25" s="160"/>
      <c r="DZO25" s="160"/>
      <c r="DZP25" s="160"/>
      <c r="DZQ25" s="160"/>
      <c r="DZR25" s="160"/>
      <c r="DZS25" s="160"/>
      <c r="DZT25" s="160"/>
      <c r="DZU25" s="160"/>
      <c r="DZV25" s="160"/>
      <c r="DZW25" s="160"/>
      <c r="DZX25" s="160"/>
      <c r="DZY25" s="160"/>
      <c r="DZZ25" s="160"/>
      <c r="EAA25" s="160"/>
      <c r="EAB25" s="160"/>
      <c r="EAC25" s="160"/>
      <c r="EAD25" s="160"/>
      <c r="EAE25" s="160"/>
      <c r="EAF25" s="160"/>
      <c r="EAG25" s="160"/>
      <c r="EAH25" s="160"/>
      <c r="EAI25" s="160"/>
      <c r="EAJ25" s="160"/>
      <c r="EAK25" s="160"/>
      <c r="EAL25" s="160"/>
      <c r="EAM25" s="160"/>
      <c r="EAN25" s="160"/>
      <c r="EAO25" s="160"/>
      <c r="EAP25" s="160"/>
      <c r="EAQ25" s="160"/>
      <c r="EAR25" s="160"/>
      <c r="EAS25" s="160"/>
      <c r="EAT25" s="160"/>
      <c r="EAU25" s="160"/>
      <c r="EAV25" s="160"/>
      <c r="EAW25" s="160"/>
      <c r="EAX25" s="160"/>
      <c r="EAY25" s="160"/>
      <c r="EAZ25" s="160"/>
      <c r="EBA25" s="160"/>
      <c r="EBB25" s="160"/>
      <c r="EBC25" s="160"/>
      <c r="EBD25" s="160"/>
      <c r="EBE25" s="160"/>
      <c r="EBF25" s="160"/>
      <c r="EBG25" s="160"/>
      <c r="EBH25" s="160"/>
      <c r="EBI25" s="160"/>
      <c r="EBJ25" s="160"/>
      <c r="EBK25" s="160"/>
      <c r="EBL25" s="160"/>
      <c r="EBM25" s="160"/>
      <c r="EBN25" s="160"/>
      <c r="EBO25" s="160"/>
      <c r="EBP25" s="160"/>
      <c r="EBQ25" s="160"/>
      <c r="EBR25" s="160"/>
      <c r="EBS25" s="160"/>
      <c r="EBT25" s="160"/>
      <c r="EBU25" s="160"/>
      <c r="EBV25" s="160"/>
      <c r="EBW25" s="160"/>
      <c r="EBX25" s="160"/>
      <c r="EBY25" s="160"/>
      <c r="EBZ25" s="160"/>
      <c r="ECA25" s="160"/>
      <c r="ECB25" s="160"/>
      <c r="ECC25" s="160"/>
      <c r="ECD25" s="160"/>
      <c r="ECE25" s="160"/>
      <c r="ECF25" s="160"/>
      <c r="ECG25" s="160"/>
      <c r="ECH25" s="160"/>
      <c r="ECI25" s="160"/>
      <c r="ECJ25" s="160"/>
      <c r="ECK25" s="160"/>
      <c r="ECL25" s="160"/>
      <c r="ECM25" s="160"/>
      <c r="ECN25" s="160"/>
      <c r="ECO25" s="160"/>
      <c r="ECP25" s="160"/>
      <c r="ECQ25" s="160"/>
      <c r="ECR25" s="160"/>
      <c r="ECS25" s="160"/>
      <c r="ECT25" s="160"/>
      <c r="ECU25" s="160"/>
      <c r="ECV25" s="160"/>
      <c r="ECW25" s="160"/>
      <c r="ECX25" s="160"/>
      <c r="ECY25" s="160"/>
      <c r="ECZ25" s="160"/>
      <c r="EDA25" s="160"/>
      <c r="EDB25" s="160"/>
      <c r="EDC25" s="160"/>
      <c r="EDD25" s="160"/>
      <c r="EDE25" s="160"/>
      <c r="EDF25" s="160"/>
      <c r="EDG25" s="160"/>
      <c r="EDH25" s="160"/>
      <c r="EDI25" s="160"/>
      <c r="EDJ25" s="160"/>
      <c r="EDK25" s="160"/>
      <c r="EDL25" s="160"/>
      <c r="EDM25" s="160"/>
      <c r="EDN25" s="160"/>
      <c r="EDO25" s="160"/>
      <c r="EDP25" s="160"/>
      <c r="EDQ25" s="160"/>
      <c r="EDR25" s="160"/>
      <c r="EDS25" s="160"/>
      <c r="EDT25" s="160"/>
      <c r="EDU25" s="160"/>
      <c r="EDV25" s="160"/>
      <c r="EDW25" s="160"/>
      <c r="EDX25" s="160"/>
      <c r="EDY25" s="160"/>
      <c r="EDZ25" s="160"/>
      <c r="EEA25" s="160"/>
      <c r="EEB25" s="160"/>
      <c r="EEC25" s="160"/>
      <c r="EED25" s="160"/>
      <c r="EEE25" s="160"/>
      <c r="EEF25" s="160"/>
      <c r="EEG25" s="160"/>
      <c r="EEH25" s="160"/>
      <c r="EEI25" s="160"/>
      <c r="EEJ25" s="160"/>
      <c r="EEK25" s="160"/>
      <c r="EEL25" s="160"/>
      <c r="EEM25" s="160"/>
      <c r="EEN25" s="160"/>
      <c r="EEO25" s="160"/>
      <c r="EEP25" s="160"/>
      <c r="EEQ25" s="160"/>
      <c r="EER25" s="160"/>
      <c r="EES25" s="160"/>
      <c r="EET25" s="160"/>
      <c r="EEU25" s="160"/>
      <c r="EEV25" s="160"/>
      <c r="EEW25" s="160"/>
      <c r="EEX25" s="160"/>
      <c r="EEY25" s="160"/>
      <c r="EEZ25" s="160"/>
      <c r="EFA25" s="160"/>
      <c r="EFB25" s="160"/>
      <c r="EFC25" s="160"/>
      <c r="EFD25" s="160"/>
      <c r="EFE25" s="160"/>
      <c r="EFF25" s="160"/>
      <c r="EFG25" s="160"/>
      <c r="EFH25" s="160"/>
      <c r="EFI25" s="160"/>
      <c r="EFJ25" s="160"/>
      <c r="EFK25" s="160"/>
      <c r="EFL25" s="160"/>
      <c r="EFM25" s="160"/>
      <c r="EFN25" s="160"/>
      <c r="EFO25" s="160"/>
      <c r="EFP25" s="160"/>
      <c r="EFQ25" s="160"/>
      <c r="EFR25" s="160"/>
      <c r="EFS25" s="160"/>
      <c r="EFT25" s="160"/>
      <c r="EFU25" s="160"/>
      <c r="EFV25" s="160"/>
      <c r="EFW25" s="160"/>
      <c r="EFX25" s="160"/>
      <c r="EFY25" s="160"/>
      <c r="EFZ25" s="160"/>
      <c r="EGA25" s="160"/>
      <c r="EGB25" s="160"/>
      <c r="EGC25" s="160"/>
      <c r="EGD25" s="160"/>
      <c r="EGE25" s="160"/>
      <c r="EGF25" s="160"/>
      <c r="EGG25" s="160"/>
      <c r="EGH25" s="160"/>
      <c r="EGI25" s="160"/>
      <c r="EGJ25" s="160"/>
      <c r="EGK25" s="160"/>
      <c r="EGL25" s="160"/>
      <c r="EGM25" s="160"/>
      <c r="EGN25" s="160"/>
      <c r="EGO25" s="160"/>
      <c r="EGP25" s="160"/>
      <c r="EGQ25" s="160"/>
      <c r="EGR25" s="160"/>
      <c r="EGS25" s="160"/>
      <c r="EGT25" s="160"/>
      <c r="EGU25" s="160"/>
      <c r="EGV25" s="160"/>
      <c r="EGW25" s="160"/>
      <c r="EGX25" s="160"/>
      <c r="EGY25" s="160"/>
      <c r="EGZ25" s="160"/>
      <c r="EHA25" s="160"/>
      <c r="EHB25" s="160"/>
      <c r="EHC25" s="160"/>
      <c r="EHD25" s="160"/>
      <c r="EHE25" s="160"/>
      <c r="EHF25" s="160"/>
      <c r="EHG25" s="160"/>
      <c r="EHH25" s="160"/>
      <c r="EHI25" s="160"/>
      <c r="EHJ25" s="160"/>
      <c r="EHK25" s="160"/>
      <c r="EHL25" s="160"/>
      <c r="EHM25" s="160"/>
      <c r="EHN25" s="160"/>
      <c r="EHO25" s="160"/>
      <c r="EHP25" s="160"/>
      <c r="EHQ25" s="160"/>
      <c r="EHR25" s="160"/>
      <c r="EHS25" s="160"/>
      <c r="EHT25" s="160"/>
      <c r="EHU25" s="160"/>
      <c r="EHV25" s="160"/>
      <c r="EHW25" s="160"/>
      <c r="EHX25" s="160"/>
      <c r="EHY25" s="160"/>
      <c r="EHZ25" s="160"/>
      <c r="EIA25" s="160"/>
      <c r="EIB25" s="160"/>
      <c r="EIC25" s="160"/>
      <c r="EID25" s="160"/>
      <c r="EIE25" s="160"/>
      <c r="EIF25" s="160"/>
      <c r="EIG25" s="160"/>
      <c r="EIH25" s="160"/>
      <c r="EII25" s="160"/>
      <c r="EIJ25" s="160"/>
      <c r="EIK25" s="160"/>
      <c r="EIL25" s="160"/>
      <c r="EIM25" s="160"/>
      <c r="EIN25" s="160"/>
      <c r="EIO25" s="160"/>
      <c r="EIP25" s="160"/>
      <c r="EIQ25" s="160"/>
      <c r="EIR25" s="160"/>
      <c r="EIS25" s="160"/>
      <c r="EIT25" s="160"/>
      <c r="EIU25" s="160"/>
      <c r="EIV25" s="160"/>
      <c r="EIW25" s="160"/>
      <c r="EIX25" s="160"/>
      <c r="EIY25" s="160"/>
      <c r="EIZ25" s="160"/>
      <c r="EJA25" s="160"/>
      <c r="EJB25" s="160"/>
      <c r="EJC25" s="160"/>
      <c r="EJD25" s="160"/>
      <c r="EJE25" s="160"/>
      <c r="EJF25" s="160"/>
      <c r="EJG25" s="160"/>
      <c r="EJH25" s="160"/>
      <c r="EJI25" s="160"/>
      <c r="EJJ25" s="160"/>
      <c r="EJK25" s="160"/>
      <c r="EJL25" s="160"/>
      <c r="EJM25" s="160"/>
      <c r="EJN25" s="160"/>
      <c r="EJO25" s="160"/>
      <c r="EJP25" s="160"/>
      <c r="EJQ25" s="160"/>
      <c r="EJR25" s="160"/>
      <c r="EJS25" s="160"/>
      <c r="EJT25" s="160"/>
      <c r="EJU25" s="160"/>
      <c r="EJV25" s="160"/>
      <c r="EJW25" s="160"/>
      <c r="EJX25" s="160"/>
      <c r="EJY25" s="160"/>
      <c r="EJZ25" s="160"/>
      <c r="EKA25" s="160"/>
      <c r="EKB25" s="160"/>
      <c r="EKC25" s="160"/>
      <c r="EKD25" s="160"/>
      <c r="EKE25" s="160"/>
      <c r="EKF25" s="160"/>
      <c r="EKG25" s="160"/>
      <c r="EKH25" s="160"/>
      <c r="EKI25" s="160"/>
      <c r="EKJ25" s="160"/>
      <c r="EKK25" s="160"/>
      <c r="EKL25" s="160"/>
      <c r="EKM25" s="160"/>
      <c r="EKN25" s="160"/>
      <c r="EKO25" s="160"/>
      <c r="EKP25" s="160"/>
      <c r="EKQ25" s="160"/>
      <c r="EKR25" s="160"/>
      <c r="EKS25" s="160"/>
      <c r="EKT25" s="160"/>
      <c r="EKU25" s="160"/>
      <c r="EKV25" s="160"/>
      <c r="EKW25" s="160"/>
      <c r="EKX25" s="160"/>
      <c r="EKY25" s="160"/>
      <c r="EKZ25" s="160"/>
      <c r="ELA25" s="160"/>
      <c r="ELB25" s="160"/>
      <c r="ELC25" s="160"/>
      <c r="ELD25" s="160"/>
      <c r="ELE25" s="160"/>
      <c r="ELF25" s="160"/>
      <c r="ELG25" s="160"/>
      <c r="ELH25" s="160"/>
      <c r="ELI25" s="160"/>
      <c r="ELJ25" s="160"/>
      <c r="ELK25" s="160"/>
      <c r="ELL25" s="160"/>
      <c r="ELM25" s="160"/>
      <c r="ELN25" s="160"/>
      <c r="ELO25" s="160"/>
      <c r="ELP25" s="160"/>
      <c r="ELQ25" s="160"/>
      <c r="ELR25" s="160"/>
      <c r="ELS25" s="160"/>
      <c r="ELT25" s="160"/>
      <c r="ELU25" s="160"/>
      <c r="ELV25" s="160"/>
      <c r="ELW25" s="160"/>
      <c r="ELX25" s="160"/>
      <c r="ELY25" s="160"/>
      <c r="ELZ25" s="160"/>
      <c r="EMA25" s="160"/>
      <c r="EMB25" s="160"/>
      <c r="EMC25" s="160"/>
      <c r="EMD25" s="160"/>
      <c r="EME25" s="160"/>
      <c r="EMF25" s="160"/>
      <c r="EMG25" s="160"/>
      <c r="EMH25" s="160"/>
      <c r="EMI25" s="160"/>
      <c r="EMJ25" s="160"/>
      <c r="EMK25" s="160"/>
      <c r="EML25" s="160"/>
      <c r="EMM25" s="160"/>
      <c r="EMN25" s="160"/>
      <c r="EMO25" s="160"/>
      <c r="EMP25" s="160"/>
      <c r="EMQ25" s="160"/>
      <c r="EMR25" s="160"/>
      <c r="EMS25" s="160"/>
      <c r="EMT25" s="160"/>
      <c r="EMU25" s="160"/>
      <c r="EMV25" s="160"/>
      <c r="EMW25" s="160"/>
      <c r="EMX25" s="160"/>
      <c r="EMY25" s="160"/>
      <c r="EMZ25" s="160"/>
      <c r="ENA25" s="160"/>
      <c r="ENB25" s="160"/>
      <c r="ENC25" s="160"/>
      <c r="END25" s="160"/>
      <c r="ENE25" s="160"/>
      <c r="ENF25" s="160"/>
      <c r="ENG25" s="160"/>
      <c r="ENH25" s="160"/>
      <c r="ENI25" s="160"/>
      <c r="ENJ25" s="160"/>
      <c r="ENK25" s="160"/>
      <c r="ENL25" s="160"/>
      <c r="ENM25" s="160"/>
      <c r="ENN25" s="160"/>
      <c r="ENO25" s="160"/>
      <c r="ENP25" s="160"/>
      <c r="ENQ25" s="160"/>
      <c r="ENR25" s="160"/>
      <c r="ENS25" s="160"/>
      <c r="ENT25" s="160"/>
      <c r="ENU25" s="160"/>
      <c r="ENV25" s="160"/>
      <c r="ENW25" s="160"/>
      <c r="ENX25" s="160"/>
      <c r="ENY25" s="160"/>
      <c r="ENZ25" s="160"/>
      <c r="EOA25" s="160"/>
      <c r="EOB25" s="160"/>
      <c r="EOC25" s="160"/>
      <c r="EOD25" s="160"/>
      <c r="EOE25" s="160"/>
      <c r="EOF25" s="160"/>
      <c r="EOG25" s="160"/>
      <c r="EOH25" s="160"/>
      <c r="EOI25" s="160"/>
      <c r="EOJ25" s="160"/>
      <c r="EOK25" s="160"/>
      <c r="EOL25" s="160"/>
      <c r="EOM25" s="160"/>
      <c r="EON25" s="160"/>
      <c r="EOO25" s="160"/>
      <c r="EOP25" s="160"/>
      <c r="EOQ25" s="160"/>
      <c r="EOR25" s="160"/>
      <c r="EOS25" s="160"/>
      <c r="EOT25" s="160"/>
      <c r="EOU25" s="160"/>
      <c r="EOV25" s="160"/>
      <c r="EOW25" s="160"/>
      <c r="EOX25" s="160"/>
      <c r="EOY25" s="160"/>
      <c r="EOZ25" s="160"/>
      <c r="EPA25" s="160"/>
      <c r="EPB25" s="160"/>
      <c r="EPC25" s="160"/>
      <c r="EPD25" s="160"/>
      <c r="EPE25" s="160"/>
      <c r="EPF25" s="160"/>
      <c r="EPG25" s="160"/>
      <c r="EPH25" s="160"/>
      <c r="EPI25" s="160"/>
      <c r="EPJ25" s="160"/>
      <c r="EPK25" s="160"/>
      <c r="EPL25" s="160"/>
      <c r="EPM25" s="160"/>
      <c r="EPN25" s="160"/>
      <c r="EPO25" s="160"/>
      <c r="EPP25" s="160"/>
      <c r="EPQ25" s="160"/>
      <c r="EPR25" s="160"/>
      <c r="EPS25" s="160"/>
      <c r="EPT25" s="160"/>
      <c r="EPU25" s="160"/>
      <c r="EPV25" s="160"/>
      <c r="EPW25" s="160"/>
      <c r="EPX25" s="160"/>
      <c r="EPY25" s="160"/>
      <c r="EPZ25" s="160"/>
      <c r="EQA25" s="160"/>
      <c r="EQB25" s="160"/>
      <c r="EQC25" s="160"/>
      <c r="EQD25" s="160"/>
      <c r="EQE25" s="160"/>
      <c r="EQF25" s="160"/>
      <c r="EQG25" s="160"/>
      <c r="EQH25" s="160"/>
      <c r="EQI25" s="160"/>
      <c r="EQJ25" s="160"/>
      <c r="EQK25" s="160"/>
      <c r="EQL25" s="160"/>
      <c r="EQM25" s="160"/>
      <c r="EQN25" s="160"/>
      <c r="EQO25" s="160"/>
      <c r="EQP25" s="160"/>
      <c r="EQQ25" s="160"/>
      <c r="EQR25" s="160"/>
      <c r="EQS25" s="160"/>
      <c r="EQT25" s="160"/>
      <c r="EQU25" s="160"/>
      <c r="EQV25" s="160"/>
      <c r="EQW25" s="160"/>
      <c r="EQX25" s="160"/>
      <c r="EQY25" s="160"/>
      <c r="EQZ25" s="160"/>
      <c r="ERA25" s="160"/>
      <c r="ERB25" s="160"/>
      <c r="ERC25" s="160"/>
      <c r="ERD25" s="160"/>
      <c r="ERE25" s="160"/>
      <c r="ERF25" s="160"/>
      <c r="ERG25" s="160"/>
      <c r="ERH25" s="160"/>
      <c r="ERI25" s="160"/>
      <c r="ERJ25" s="160"/>
      <c r="ERK25" s="160"/>
      <c r="ERL25" s="160"/>
      <c r="ERM25" s="160"/>
      <c r="ERN25" s="160"/>
      <c r="ERO25" s="160"/>
      <c r="ERP25" s="160"/>
      <c r="ERQ25" s="160"/>
      <c r="ERR25" s="160"/>
      <c r="ERS25" s="160"/>
      <c r="ERT25" s="160"/>
      <c r="ERU25" s="160"/>
      <c r="ERV25" s="160"/>
      <c r="ERW25" s="160"/>
      <c r="ERX25" s="160"/>
      <c r="ERY25" s="160"/>
      <c r="ERZ25" s="160"/>
      <c r="ESA25" s="160"/>
      <c r="ESB25" s="160"/>
      <c r="ESC25" s="160"/>
      <c r="ESD25" s="160"/>
      <c r="ESE25" s="160"/>
      <c r="ESF25" s="160"/>
      <c r="ESG25" s="160"/>
      <c r="ESH25" s="160"/>
      <c r="ESI25" s="160"/>
      <c r="ESJ25" s="160"/>
      <c r="ESK25" s="160"/>
      <c r="ESL25" s="160"/>
      <c r="ESM25" s="160"/>
      <c r="ESN25" s="160"/>
      <c r="ESO25" s="160"/>
      <c r="ESP25" s="160"/>
      <c r="ESQ25" s="160"/>
      <c r="ESR25" s="160"/>
      <c r="ESS25" s="160"/>
      <c r="EST25" s="160"/>
      <c r="ESU25" s="160"/>
      <c r="ESV25" s="160"/>
      <c r="ESW25" s="160"/>
      <c r="ESX25" s="160"/>
      <c r="ESY25" s="160"/>
      <c r="ESZ25" s="160"/>
      <c r="ETA25" s="160"/>
      <c r="ETB25" s="160"/>
      <c r="ETC25" s="160"/>
      <c r="ETD25" s="160"/>
      <c r="ETE25" s="160"/>
      <c r="ETF25" s="160"/>
      <c r="ETG25" s="160"/>
      <c r="ETH25" s="160"/>
      <c r="ETI25" s="160"/>
      <c r="ETJ25" s="160"/>
      <c r="ETK25" s="160"/>
      <c r="ETL25" s="160"/>
      <c r="ETM25" s="160"/>
      <c r="ETN25" s="160"/>
      <c r="ETO25" s="160"/>
      <c r="ETP25" s="160"/>
      <c r="ETQ25" s="160"/>
      <c r="ETR25" s="160"/>
      <c r="ETS25" s="160"/>
      <c r="ETT25" s="160"/>
      <c r="ETU25" s="160"/>
      <c r="ETV25" s="160"/>
      <c r="ETW25" s="160"/>
      <c r="ETX25" s="160"/>
      <c r="ETY25" s="160"/>
      <c r="ETZ25" s="160"/>
      <c r="EUA25" s="160"/>
      <c r="EUB25" s="160"/>
      <c r="EUC25" s="160"/>
      <c r="EUD25" s="160"/>
      <c r="EUE25" s="160"/>
      <c r="EUF25" s="160"/>
      <c r="EUG25" s="160"/>
      <c r="EUH25" s="160"/>
      <c r="EUI25" s="160"/>
      <c r="EUJ25" s="160"/>
      <c r="EUK25" s="160"/>
      <c r="EUL25" s="160"/>
      <c r="EUM25" s="160"/>
      <c r="EUN25" s="160"/>
      <c r="EUO25" s="160"/>
      <c r="EUP25" s="160"/>
      <c r="EUQ25" s="160"/>
      <c r="EUR25" s="160"/>
      <c r="EUS25" s="160"/>
      <c r="EUT25" s="160"/>
      <c r="EUU25" s="160"/>
      <c r="EUV25" s="160"/>
      <c r="EUW25" s="160"/>
      <c r="EUX25" s="160"/>
      <c r="EUY25" s="160"/>
      <c r="EUZ25" s="160"/>
      <c r="EVA25" s="160"/>
      <c r="EVB25" s="160"/>
      <c r="EVC25" s="160"/>
      <c r="EVD25" s="160"/>
      <c r="EVE25" s="160"/>
      <c r="EVF25" s="160"/>
      <c r="EVG25" s="160"/>
      <c r="EVH25" s="160"/>
      <c r="EVI25" s="160"/>
      <c r="EVJ25" s="160"/>
      <c r="EVK25" s="160"/>
      <c r="EVL25" s="160"/>
      <c r="EVM25" s="160"/>
      <c r="EVN25" s="160"/>
      <c r="EVO25" s="160"/>
      <c r="EVP25" s="160"/>
      <c r="EVQ25" s="160"/>
      <c r="EVR25" s="160"/>
      <c r="EVS25" s="160"/>
      <c r="EVT25" s="160"/>
      <c r="EVU25" s="160"/>
      <c r="EVV25" s="160"/>
      <c r="EVW25" s="160"/>
      <c r="EVX25" s="160"/>
      <c r="EVY25" s="160"/>
      <c r="EVZ25" s="160"/>
      <c r="EWA25" s="160"/>
      <c r="EWB25" s="160"/>
      <c r="EWC25" s="160"/>
      <c r="EWD25" s="160"/>
      <c r="EWE25" s="160"/>
      <c r="EWF25" s="160"/>
      <c r="EWG25" s="160"/>
      <c r="EWH25" s="160"/>
      <c r="EWI25" s="160"/>
      <c r="EWJ25" s="160"/>
      <c r="EWK25" s="160"/>
      <c r="EWL25" s="160"/>
      <c r="EWM25" s="160"/>
      <c r="EWN25" s="160"/>
      <c r="EWO25" s="160"/>
      <c r="EWP25" s="160"/>
      <c r="EWQ25" s="160"/>
      <c r="EWR25" s="160"/>
      <c r="EWS25" s="160"/>
      <c r="EWT25" s="160"/>
      <c r="EWU25" s="160"/>
      <c r="EWV25" s="160"/>
      <c r="EWW25" s="160"/>
      <c r="EWX25" s="160"/>
      <c r="EWY25" s="160"/>
      <c r="EWZ25" s="160"/>
      <c r="EXA25" s="160"/>
      <c r="EXB25" s="160"/>
      <c r="EXC25" s="160"/>
      <c r="EXD25" s="160"/>
      <c r="EXE25" s="160"/>
      <c r="EXF25" s="160"/>
      <c r="EXG25" s="160"/>
      <c r="EXH25" s="160"/>
      <c r="EXI25" s="160"/>
      <c r="EXJ25" s="160"/>
      <c r="EXK25" s="160"/>
      <c r="EXL25" s="160"/>
      <c r="EXM25" s="160"/>
      <c r="EXN25" s="160"/>
      <c r="EXO25" s="160"/>
      <c r="EXP25" s="160"/>
      <c r="EXQ25" s="160"/>
      <c r="EXR25" s="160"/>
      <c r="EXS25" s="160"/>
      <c r="EXT25" s="160"/>
      <c r="EXU25" s="160"/>
      <c r="EXV25" s="160"/>
      <c r="EXW25" s="160"/>
      <c r="EXX25" s="160"/>
      <c r="EXY25" s="160"/>
      <c r="EXZ25" s="160"/>
      <c r="EYA25" s="160"/>
      <c r="EYB25" s="160"/>
      <c r="EYC25" s="160"/>
      <c r="EYD25" s="160"/>
      <c r="EYE25" s="160"/>
      <c r="EYF25" s="160"/>
      <c r="EYG25" s="160"/>
      <c r="EYH25" s="160"/>
      <c r="EYI25" s="160"/>
      <c r="EYJ25" s="160"/>
      <c r="EYK25" s="160"/>
      <c r="EYL25" s="160"/>
      <c r="EYM25" s="160"/>
      <c r="EYN25" s="160"/>
      <c r="EYO25" s="160"/>
      <c r="EYP25" s="160"/>
      <c r="EYQ25" s="160"/>
      <c r="EYR25" s="160"/>
      <c r="EYS25" s="160"/>
      <c r="EYT25" s="160"/>
      <c r="EYU25" s="160"/>
      <c r="EYV25" s="160"/>
      <c r="EYW25" s="160"/>
      <c r="EYX25" s="160"/>
      <c r="EYY25" s="160"/>
      <c r="EYZ25" s="160"/>
      <c r="EZA25" s="160"/>
      <c r="EZB25" s="160"/>
      <c r="EZC25" s="160"/>
      <c r="EZD25" s="160"/>
      <c r="EZE25" s="160"/>
      <c r="EZF25" s="160"/>
      <c r="EZG25" s="160"/>
      <c r="EZH25" s="160"/>
      <c r="EZI25" s="160"/>
      <c r="EZJ25" s="160"/>
      <c r="EZK25" s="160"/>
      <c r="EZL25" s="160"/>
      <c r="EZM25" s="160"/>
      <c r="EZN25" s="160"/>
      <c r="EZO25" s="160"/>
      <c r="EZP25" s="160"/>
      <c r="EZQ25" s="160"/>
      <c r="EZR25" s="160"/>
      <c r="EZS25" s="160"/>
      <c r="EZT25" s="160"/>
      <c r="EZU25" s="160"/>
      <c r="EZV25" s="160"/>
      <c r="EZW25" s="160"/>
      <c r="EZX25" s="160"/>
      <c r="EZY25" s="160"/>
      <c r="EZZ25" s="160"/>
      <c r="FAA25" s="160"/>
      <c r="FAB25" s="160"/>
      <c r="FAC25" s="160"/>
      <c r="FAD25" s="160"/>
      <c r="FAE25" s="160"/>
      <c r="FAF25" s="160"/>
      <c r="FAG25" s="160"/>
      <c r="FAH25" s="160"/>
      <c r="FAI25" s="160"/>
      <c r="FAJ25" s="160"/>
      <c r="FAK25" s="160"/>
      <c r="FAL25" s="160"/>
      <c r="FAM25" s="160"/>
      <c r="FAN25" s="160"/>
      <c r="FAO25" s="160"/>
      <c r="FAP25" s="160"/>
      <c r="FAQ25" s="160"/>
      <c r="FAR25" s="160"/>
      <c r="FAS25" s="160"/>
      <c r="FAT25" s="160"/>
      <c r="FAU25" s="160"/>
      <c r="FAV25" s="160"/>
      <c r="FAW25" s="160"/>
      <c r="FAX25" s="160"/>
      <c r="FAY25" s="160"/>
      <c r="FAZ25" s="160"/>
      <c r="FBA25" s="160"/>
      <c r="FBB25" s="160"/>
      <c r="FBC25" s="160"/>
      <c r="FBD25" s="160"/>
      <c r="FBE25" s="160"/>
      <c r="FBF25" s="160"/>
      <c r="FBG25" s="160"/>
      <c r="FBH25" s="160"/>
      <c r="FBI25" s="160"/>
      <c r="FBJ25" s="160"/>
      <c r="FBK25" s="160"/>
      <c r="FBL25" s="160"/>
      <c r="FBM25" s="160"/>
      <c r="FBN25" s="160"/>
      <c r="FBO25" s="160"/>
      <c r="FBP25" s="160"/>
      <c r="FBQ25" s="160"/>
      <c r="FBR25" s="160"/>
      <c r="FBS25" s="160"/>
      <c r="FBT25" s="160"/>
      <c r="FBU25" s="160"/>
      <c r="FBV25" s="160"/>
      <c r="FBW25" s="160"/>
      <c r="FBX25" s="160"/>
      <c r="FBY25" s="160"/>
      <c r="FBZ25" s="160"/>
      <c r="FCA25" s="160"/>
      <c r="FCB25" s="160"/>
      <c r="FCC25" s="160"/>
      <c r="FCD25" s="160"/>
      <c r="FCE25" s="160"/>
      <c r="FCF25" s="160"/>
      <c r="FCG25" s="160"/>
      <c r="FCH25" s="160"/>
      <c r="FCI25" s="160"/>
      <c r="FCJ25" s="160"/>
      <c r="FCK25" s="160"/>
      <c r="FCL25" s="160"/>
      <c r="FCM25" s="160"/>
      <c r="FCN25" s="160"/>
      <c r="FCO25" s="160"/>
      <c r="FCP25" s="160"/>
      <c r="FCQ25" s="160"/>
      <c r="FCR25" s="160"/>
      <c r="FCS25" s="160"/>
      <c r="FCT25" s="160"/>
      <c r="FCU25" s="160"/>
      <c r="FCV25" s="160"/>
      <c r="FCW25" s="160"/>
      <c r="FCX25" s="160"/>
      <c r="FCY25" s="160"/>
      <c r="FCZ25" s="160"/>
      <c r="FDA25" s="160"/>
      <c r="FDB25" s="160"/>
      <c r="FDC25" s="160"/>
      <c r="FDD25" s="160"/>
      <c r="FDE25" s="160"/>
      <c r="FDF25" s="160"/>
      <c r="FDG25" s="160"/>
      <c r="FDH25" s="160"/>
      <c r="FDI25" s="160"/>
      <c r="FDJ25" s="160"/>
      <c r="FDK25" s="160"/>
      <c r="FDL25" s="160"/>
      <c r="FDM25" s="160"/>
      <c r="FDN25" s="160"/>
      <c r="FDO25" s="160"/>
      <c r="FDP25" s="160"/>
      <c r="FDQ25" s="160"/>
      <c r="FDR25" s="160"/>
      <c r="FDS25" s="160"/>
      <c r="FDT25" s="160"/>
      <c r="FDU25" s="160"/>
      <c r="FDV25" s="160"/>
      <c r="FDW25" s="160"/>
      <c r="FDX25" s="160"/>
      <c r="FDY25" s="160"/>
      <c r="FDZ25" s="160"/>
      <c r="FEA25" s="160"/>
      <c r="FEB25" s="160"/>
      <c r="FEC25" s="160"/>
      <c r="FED25" s="160"/>
      <c r="FEE25" s="160"/>
      <c r="FEF25" s="160"/>
      <c r="FEG25" s="160"/>
      <c r="FEH25" s="160"/>
      <c r="FEI25" s="160"/>
      <c r="FEJ25" s="160"/>
      <c r="FEK25" s="160"/>
      <c r="FEL25" s="160"/>
      <c r="FEM25" s="160"/>
      <c r="FEN25" s="160"/>
      <c r="FEO25" s="160"/>
      <c r="FEP25" s="160"/>
      <c r="FEQ25" s="160"/>
      <c r="FER25" s="160"/>
      <c r="FES25" s="160"/>
      <c r="FET25" s="160"/>
      <c r="FEU25" s="160"/>
      <c r="FEV25" s="160"/>
      <c r="FEW25" s="160"/>
      <c r="FEX25" s="160"/>
      <c r="FEY25" s="160"/>
      <c r="FEZ25" s="160"/>
      <c r="FFA25" s="160"/>
      <c r="FFB25" s="160"/>
      <c r="FFC25" s="160"/>
      <c r="FFD25" s="160"/>
      <c r="FFE25" s="160"/>
      <c r="FFF25" s="160"/>
      <c r="FFG25" s="160"/>
      <c r="FFH25" s="160"/>
      <c r="FFI25" s="160"/>
      <c r="FFJ25" s="160"/>
      <c r="FFK25" s="160"/>
      <c r="FFL25" s="160"/>
      <c r="FFM25" s="160"/>
      <c r="FFN25" s="160"/>
      <c r="FFO25" s="160"/>
      <c r="FFP25" s="160"/>
      <c r="FFQ25" s="160"/>
      <c r="FFR25" s="160"/>
      <c r="FFS25" s="160"/>
      <c r="FFT25" s="160"/>
      <c r="FFU25" s="160"/>
      <c r="FFV25" s="160"/>
      <c r="FFW25" s="160"/>
      <c r="FFX25" s="160"/>
      <c r="FFY25" s="160"/>
      <c r="FFZ25" s="160"/>
      <c r="FGA25" s="160"/>
      <c r="FGB25" s="160"/>
      <c r="FGC25" s="160"/>
      <c r="FGD25" s="160"/>
      <c r="FGE25" s="160"/>
      <c r="FGF25" s="160"/>
      <c r="FGG25" s="160"/>
      <c r="FGH25" s="160"/>
      <c r="FGI25" s="160"/>
      <c r="FGJ25" s="160"/>
      <c r="FGK25" s="160"/>
      <c r="FGL25" s="160"/>
      <c r="FGM25" s="160"/>
      <c r="FGN25" s="160"/>
      <c r="FGO25" s="160"/>
      <c r="FGP25" s="160"/>
      <c r="FGQ25" s="160"/>
      <c r="FGR25" s="160"/>
      <c r="FGS25" s="160"/>
      <c r="FGT25" s="160"/>
      <c r="FGU25" s="160"/>
      <c r="FGV25" s="160"/>
      <c r="FGW25" s="160"/>
      <c r="FGX25" s="160"/>
      <c r="FGY25" s="160"/>
      <c r="FGZ25" s="160"/>
      <c r="FHA25" s="160"/>
      <c r="FHB25" s="160"/>
      <c r="FHC25" s="160"/>
      <c r="FHD25" s="160"/>
      <c r="FHE25" s="160"/>
      <c r="FHF25" s="160"/>
      <c r="FHG25" s="160"/>
      <c r="FHH25" s="160"/>
      <c r="FHI25" s="160"/>
      <c r="FHJ25" s="160"/>
      <c r="FHK25" s="160"/>
      <c r="FHL25" s="160"/>
      <c r="FHM25" s="160"/>
      <c r="FHN25" s="160"/>
      <c r="FHO25" s="160"/>
      <c r="FHP25" s="160"/>
      <c r="FHQ25" s="160"/>
      <c r="FHR25" s="160"/>
      <c r="FHS25" s="160"/>
      <c r="FHT25" s="160"/>
      <c r="FHU25" s="160"/>
      <c r="FHV25" s="160"/>
      <c r="FHW25" s="160"/>
      <c r="FHX25" s="160"/>
      <c r="FHY25" s="160"/>
      <c r="FHZ25" s="160"/>
      <c r="FIA25" s="160"/>
      <c r="FIB25" s="160"/>
      <c r="FIC25" s="160"/>
      <c r="FID25" s="160"/>
      <c r="FIE25" s="160"/>
      <c r="FIF25" s="160"/>
      <c r="FIG25" s="160"/>
      <c r="FIH25" s="160"/>
      <c r="FII25" s="160"/>
      <c r="FIJ25" s="160"/>
      <c r="FIK25" s="160"/>
      <c r="FIL25" s="160"/>
      <c r="FIM25" s="160"/>
      <c r="FIN25" s="160"/>
      <c r="FIO25" s="160"/>
      <c r="FIP25" s="160"/>
      <c r="FIQ25" s="160"/>
      <c r="FIR25" s="160"/>
      <c r="FIS25" s="160"/>
      <c r="FIT25" s="160"/>
      <c r="FIU25" s="160"/>
      <c r="FIV25" s="160"/>
      <c r="FIW25" s="160"/>
      <c r="FIX25" s="160"/>
      <c r="FIY25" s="160"/>
      <c r="FIZ25" s="160"/>
      <c r="FJA25" s="160"/>
      <c r="FJB25" s="160"/>
      <c r="FJC25" s="160"/>
      <c r="FJD25" s="160"/>
      <c r="FJE25" s="160"/>
      <c r="FJF25" s="160"/>
      <c r="FJG25" s="160"/>
      <c r="FJH25" s="160"/>
      <c r="FJI25" s="160"/>
      <c r="FJJ25" s="160"/>
      <c r="FJK25" s="160"/>
      <c r="FJL25" s="160"/>
      <c r="FJM25" s="160"/>
      <c r="FJN25" s="160"/>
      <c r="FJO25" s="160"/>
      <c r="FJP25" s="160"/>
      <c r="FJQ25" s="160"/>
      <c r="FJR25" s="160"/>
      <c r="FJS25" s="160"/>
      <c r="FJT25" s="160"/>
      <c r="FJU25" s="160"/>
      <c r="FJV25" s="160"/>
      <c r="FJW25" s="160"/>
      <c r="FJX25" s="160"/>
      <c r="FJY25" s="160"/>
      <c r="FJZ25" s="160"/>
      <c r="FKA25" s="160"/>
      <c r="FKB25" s="160"/>
      <c r="FKC25" s="160"/>
      <c r="FKD25" s="160"/>
      <c r="FKE25" s="160"/>
      <c r="FKF25" s="160"/>
      <c r="FKG25" s="160"/>
      <c r="FKH25" s="160"/>
      <c r="FKI25" s="160"/>
      <c r="FKJ25" s="160"/>
      <c r="FKK25" s="160"/>
      <c r="FKL25" s="160"/>
      <c r="FKM25" s="160"/>
      <c r="FKN25" s="160"/>
      <c r="FKO25" s="160"/>
      <c r="FKP25" s="160"/>
      <c r="FKQ25" s="160"/>
      <c r="FKR25" s="160"/>
      <c r="FKS25" s="160"/>
      <c r="FKT25" s="160"/>
      <c r="FKU25" s="160"/>
      <c r="FKV25" s="160"/>
      <c r="FKW25" s="160"/>
      <c r="FKX25" s="160"/>
      <c r="FKY25" s="160"/>
      <c r="FKZ25" s="160"/>
      <c r="FLA25" s="160"/>
      <c r="FLB25" s="160"/>
      <c r="FLC25" s="160"/>
      <c r="FLD25" s="160"/>
      <c r="FLE25" s="160"/>
      <c r="FLF25" s="160"/>
      <c r="FLG25" s="160"/>
      <c r="FLH25" s="160"/>
      <c r="FLI25" s="160"/>
      <c r="FLJ25" s="160"/>
      <c r="FLK25" s="160"/>
      <c r="FLL25" s="160"/>
      <c r="FLM25" s="160"/>
      <c r="FLN25" s="160"/>
      <c r="FLO25" s="160"/>
      <c r="FLP25" s="160"/>
      <c r="FLQ25" s="160"/>
      <c r="FLR25" s="160"/>
      <c r="FLS25" s="160"/>
      <c r="FLT25" s="160"/>
      <c r="FLU25" s="160"/>
      <c r="FLV25" s="160"/>
      <c r="FLW25" s="160"/>
      <c r="FLX25" s="160"/>
      <c r="FLY25" s="160"/>
      <c r="FLZ25" s="160"/>
      <c r="FMA25" s="160"/>
      <c r="FMB25" s="160"/>
      <c r="FMC25" s="160"/>
      <c r="FMD25" s="160"/>
      <c r="FME25" s="160"/>
      <c r="FMF25" s="160"/>
      <c r="FMG25" s="160"/>
      <c r="FMH25" s="160"/>
      <c r="FMI25" s="160"/>
      <c r="FMJ25" s="160"/>
      <c r="FMK25" s="160"/>
      <c r="FML25" s="160"/>
      <c r="FMM25" s="160"/>
      <c r="FMN25" s="160"/>
      <c r="FMO25" s="160"/>
      <c r="FMP25" s="160"/>
      <c r="FMQ25" s="160"/>
      <c r="FMR25" s="160"/>
      <c r="FMS25" s="160"/>
      <c r="FMT25" s="160"/>
      <c r="FMU25" s="160"/>
      <c r="FMV25" s="160"/>
      <c r="FMW25" s="160"/>
      <c r="FMX25" s="160"/>
      <c r="FMY25" s="160"/>
      <c r="FMZ25" s="160"/>
      <c r="FNA25" s="160"/>
      <c r="FNB25" s="160"/>
      <c r="FNC25" s="160"/>
      <c r="FND25" s="160"/>
      <c r="FNE25" s="160"/>
      <c r="FNF25" s="160"/>
      <c r="FNG25" s="160"/>
      <c r="FNH25" s="160"/>
      <c r="FNI25" s="160"/>
      <c r="FNJ25" s="160"/>
      <c r="FNK25" s="160"/>
      <c r="FNL25" s="160"/>
      <c r="FNM25" s="160"/>
      <c r="FNN25" s="160"/>
      <c r="FNO25" s="160"/>
      <c r="FNP25" s="160"/>
      <c r="FNQ25" s="160"/>
      <c r="FNR25" s="160"/>
      <c r="FNS25" s="160"/>
      <c r="FNT25" s="160"/>
      <c r="FNU25" s="160"/>
      <c r="FNV25" s="160"/>
      <c r="FNW25" s="160"/>
      <c r="FNX25" s="160"/>
      <c r="FNY25" s="160"/>
      <c r="FNZ25" s="160"/>
      <c r="FOA25" s="160"/>
      <c r="FOB25" s="160"/>
      <c r="FOC25" s="160"/>
      <c r="FOD25" s="160"/>
      <c r="FOE25" s="160"/>
      <c r="FOF25" s="160"/>
      <c r="FOG25" s="160"/>
      <c r="FOH25" s="160"/>
      <c r="FOI25" s="160"/>
      <c r="FOJ25" s="160"/>
      <c r="FOK25" s="160"/>
      <c r="FOL25" s="160"/>
      <c r="FOM25" s="160"/>
      <c r="FON25" s="160"/>
      <c r="FOO25" s="160"/>
      <c r="FOP25" s="160"/>
      <c r="FOQ25" s="160"/>
      <c r="FOR25" s="160"/>
      <c r="FOS25" s="160"/>
      <c r="FOT25" s="160"/>
      <c r="FOU25" s="160"/>
      <c r="FOV25" s="160"/>
      <c r="FOW25" s="160"/>
      <c r="FOX25" s="160"/>
      <c r="FOY25" s="160"/>
      <c r="FOZ25" s="160"/>
      <c r="FPA25" s="160"/>
      <c r="FPB25" s="160"/>
      <c r="FPC25" s="160"/>
      <c r="FPD25" s="160"/>
      <c r="FPE25" s="160"/>
      <c r="FPF25" s="160"/>
      <c r="FPG25" s="160"/>
      <c r="FPH25" s="160"/>
      <c r="FPI25" s="160"/>
      <c r="FPJ25" s="160"/>
      <c r="FPK25" s="160"/>
      <c r="FPL25" s="160"/>
      <c r="FPM25" s="160"/>
      <c r="FPN25" s="160"/>
      <c r="FPO25" s="160"/>
      <c r="FPP25" s="160"/>
      <c r="FPQ25" s="160"/>
      <c r="FPR25" s="160"/>
      <c r="FPS25" s="160"/>
      <c r="FPT25" s="160"/>
      <c r="FPU25" s="160"/>
      <c r="FPV25" s="160"/>
      <c r="FPW25" s="160"/>
      <c r="FPX25" s="160"/>
      <c r="FPY25" s="160"/>
      <c r="FPZ25" s="160"/>
      <c r="FQA25" s="160"/>
      <c r="FQB25" s="160"/>
      <c r="FQC25" s="160"/>
      <c r="FQD25" s="160"/>
      <c r="FQE25" s="160"/>
      <c r="FQF25" s="160"/>
      <c r="FQG25" s="160"/>
      <c r="FQH25" s="160"/>
      <c r="FQI25" s="160"/>
      <c r="FQJ25" s="160"/>
      <c r="FQK25" s="160"/>
      <c r="FQL25" s="160"/>
      <c r="FQM25" s="160"/>
      <c r="FQN25" s="160"/>
      <c r="FQO25" s="160"/>
      <c r="FQP25" s="160"/>
      <c r="FQQ25" s="160"/>
      <c r="FQR25" s="160"/>
      <c r="FQS25" s="160"/>
      <c r="FQT25" s="160"/>
      <c r="FQU25" s="160"/>
      <c r="FQV25" s="160"/>
      <c r="FQW25" s="160"/>
      <c r="FQX25" s="160"/>
      <c r="FQY25" s="160"/>
      <c r="FQZ25" s="160"/>
      <c r="FRA25" s="160"/>
      <c r="FRB25" s="160"/>
      <c r="FRC25" s="160"/>
      <c r="FRD25" s="160"/>
      <c r="FRE25" s="160"/>
      <c r="FRF25" s="160"/>
      <c r="FRG25" s="160"/>
      <c r="FRH25" s="160"/>
      <c r="FRI25" s="160"/>
      <c r="FRJ25" s="160"/>
      <c r="FRK25" s="160"/>
      <c r="FRL25" s="160"/>
      <c r="FRM25" s="160"/>
      <c r="FRN25" s="160"/>
      <c r="FRO25" s="160"/>
      <c r="FRP25" s="160"/>
      <c r="FRQ25" s="160"/>
      <c r="FRR25" s="160"/>
      <c r="FRS25" s="160"/>
      <c r="FRT25" s="160"/>
      <c r="FRU25" s="160"/>
      <c r="FRV25" s="160"/>
      <c r="FRW25" s="160"/>
      <c r="FRX25" s="160"/>
      <c r="FRY25" s="160"/>
      <c r="FRZ25" s="160"/>
      <c r="FSA25" s="160"/>
      <c r="FSB25" s="160"/>
      <c r="FSC25" s="160"/>
      <c r="FSD25" s="160"/>
      <c r="FSE25" s="160"/>
      <c r="FSF25" s="160"/>
      <c r="FSG25" s="160"/>
      <c r="FSH25" s="160"/>
      <c r="FSI25" s="160"/>
      <c r="FSJ25" s="160"/>
      <c r="FSK25" s="160"/>
      <c r="FSL25" s="160"/>
      <c r="FSM25" s="160"/>
      <c r="FSN25" s="160"/>
      <c r="FSO25" s="160"/>
      <c r="FSP25" s="160"/>
      <c r="FSQ25" s="160"/>
      <c r="FSR25" s="160"/>
      <c r="FSS25" s="160"/>
      <c r="FST25" s="160"/>
      <c r="FSU25" s="160"/>
      <c r="FSV25" s="160"/>
      <c r="FSW25" s="160"/>
      <c r="FSX25" s="160"/>
      <c r="FSY25" s="160"/>
      <c r="FSZ25" s="160"/>
      <c r="FTA25" s="160"/>
      <c r="FTB25" s="160"/>
      <c r="FTC25" s="160"/>
      <c r="FTD25" s="160"/>
      <c r="FTE25" s="160"/>
      <c r="FTF25" s="160"/>
      <c r="FTG25" s="160"/>
      <c r="FTH25" s="160"/>
      <c r="FTI25" s="160"/>
      <c r="FTJ25" s="160"/>
      <c r="FTK25" s="160"/>
      <c r="FTL25" s="160"/>
      <c r="FTM25" s="160"/>
      <c r="FTN25" s="160"/>
      <c r="FTO25" s="160"/>
      <c r="FTP25" s="160"/>
      <c r="FTQ25" s="160"/>
      <c r="FTR25" s="160"/>
      <c r="FTS25" s="160"/>
      <c r="FTT25" s="160"/>
      <c r="FTU25" s="160"/>
      <c r="FTV25" s="160"/>
      <c r="FTW25" s="160"/>
      <c r="FTX25" s="160"/>
      <c r="FTY25" s="160"/>
      <c r="FTZ25" s="160"/>
      <c r="FUA25" s="160"/>
      <c r="FUB25" s="160"/>
      <c r="FUC25" s="160"/>
      <c r="FUD25" s="160"/>
      <c r="FUE25" s="160"/>
      <c r="FUF25" s="160"/>
      <c r="FUG25" s="160"/>
      <c r="FUH25" s="160"/>
      <c r="FUI25" s="160"/>
      <c r="FUJ25" s="160"/>
      <c r="FUK25" s="160"/>
      <c r="FUL25" s="160"/>
      <c r="FUM25" s="160"/>
      <c r="FUN25" s="160"/>
      <c r="FUO25" s="160"/>
      <c r="FUP25" s="160"/>
      <c r="FUQ25" s="160"/>
      <c r="FUR25" s="160"/>
      <c r="FUS25" s="160"/>
      <c r="FUT25" s="160"/>
      <c r="FUU25" s="160"/>
      <c r="FUV25" s="160"/>
      <c r="FUW25" s="160"/>
      <c r="FUX25" s="160"/>
      <c r="FUY25" s="160"/>
      <c r="FUZ25" s="160"/>
      <c r="FVA25" s="160"/>
      <c r="FVB25" s="160"/>
      <c r="FVC25" s="160"/>
      <c r="FVD25" s="160"/>
      <c r="FVE25" s="160"/>
      <c r="FVF25" s="160"/>
      <c r="FVG25" s="160"/>
      <c r="FVH25" s="160"/>
      <c r="FVI25" s="160"/>
      <c r="FVJ25" s="160"/>
      <c r="FVK25" s="160"/>
      <c r="FVL25" s="160"/>
      <c r="FVM25" s="160"/>
      <c r="FVN25" s="160"/>
      <c r="FVO25" s="160"/>
      <c r="FVP25" s="160"/>
      <c r="FVQ25" s="160"/>
      <c r="FVR25" s="160"/>
      <c r="FVS25" s="160"/>
      <c r="FVT25" s="160"/>
      <c r="FVU25" s="160"/>
      <c r="FVV25" s="160"/>
      <c r="FVW25" s="160"/>
      <c r="FVX25" s="160"/>
      <c r="FVY25" s="160"/>
      <c r="FVZ25" s="160"/>
      <c r="FWA25" s="160"/>
      <c r="FWB25" s="160"/>
      <c r="FWC25" s="160"/>
      <c r="FWD25" s="160"/>
      <c r="FWE25" s="160"/>
      <c r="FWF25" s="160"/>
      <c r="FWG25" s="160"/>
      <c r="FWH25" s="160"/>
      <c r="FWI25" s="160"/>
      <c r="FWJ25" s="160"/>
      <c r="FWK25" s="160"/>
      <c r="FWL25" s="160"/>
      <c r="FWM25" s="160"/>
      <c r="FWN25" s="160"/>
      <c r="FWO25" s="160"/>
      <c r="FWP25" s="160"/>
      <c r="FWQ25" s="160"/>
      <c r="FWR25" s="160"/>
      <c r="FWS25" s="160"/>
      <c r="FWT25" s="160"/>
      <c r="FWU25" s="160"/>
      <c r="FWV25" s="160"/>
      <c r="FWW25" s="160"/>
      <c r="FWX25" s="160"/>
      <c r="FWY25" s="160"/>
      <c r="FWZ25" s="160"/>
      <c r="FXA25" s="160"/>
      <c r="FXB25" s="160"/>
      <c r="FXC25" s="160"/>
      <c r="FXD25" s="160"/>
      <c r="FXE25" s="160"/>
      <c r="FXF25" s="160"/>
      <c r="FXG25" s="160"/>
      <c r="FXH25" s="160"/>
      <c r="FXI25" s="160"/>
      <c r="FXJ25" s="160"/>
      <c r="FXK25" s="160"/>
      <c r="FXL25" s="160"/>
      <c r="FXM25" s="160"/>
      <c r="FXN25" s="160"/>
      <c r="FXO25" s="160"/>
      <c r="FXP25" s="160"/>
      <c r="FXQ25" s="160"/>
      <c r="FXR25" s="160"/>
      <c r="FXS25" s="160"/>
      <c r="FXT25" s="160"/>
      <c r="FXU25" s="160"/>
      <c r="FXV25" s="160"/>
      <c r="FXW25" s="160"/>
      <c r="FXX25" s="160"/>
      <c r="FXY25" s="160"/>
      <c r="FXZ25" s="160"/>
      <c r="FYA25" s="160"/>
      <c r="FYB25" s="160"/>
      <c r="FYC25" s="160"/>
      <c r="FYD25" s="160"/>
      <c r="FYE25" s="160"/>
      <c r="FYF25" s="160"/>
      <c r="FYG25" s="160"/>
      <c r="FYH25" s="160"/>
      <c r="FYI25" s="160"/>
      <c r="FYJ25" s="160"/>
      <c r="FYK25" s="160"/>
      <c r="FYL25" s="160"/>
      <c r="FYM25" s="160"/>
      <c r="FYN25" s="160"/>
      <c r="FYO25" s="160"/>
      <c r="FYP25" s="160"/>
      <c r="FYQ25" s="160"/>
      <c r="FYR25" s="160"/>
      <c r="FYS25" s="160"/>
      <c r="FYT25" s="160"/>
      <c r="FYU25" s="160"/>
      <c r="FYV25" s="160"/>
      <c r="FYW25" s="160"/>
      <c r="FYX25" s="160"/>
      <c r="FYY25" s="160"/>
      <c r="FYZ25" s="160"/>
      <c r="FZA25" s="160"/>
      <c r="FZB25" s="160"/>
      <c r="FZC25" s="160"/>
      <c r="FZD25" s="160"/>
      <c r="FZE25" s="160"/>
      <c r="FZF25" s="160"/>
      <c r="FZG25" s="160"/>
      <c r="FZH25" s="160"/>
      <c r="FZI25" s="160"/>
      <c r="FZJ25" s="160"/>
      <c r="FZK25" s="160"/>
      <c r="FZL25" s="160"/>
      <c r="FZM25" s="160"/>
      <c r="FZN25" s="160"/>
      <c r="FZO25" s="160"/>
      <c r="FZP25" s="160"/>
      <c r="FZQ25" s="160"/>
      <c r="FZR25" s="160"/>
      <c r="FZS25" s="160"/>
      <c r="FZT25" s="160"/>
      <c r="FZU25" s="160"/>
      <c r="FZV25" s="160"/>
      <c r="FZW25" s="160"/>
      <c r="FZX25" s="160"/>
      <c r="FZY25" s="160"/>
      <c r="FZZ25" s="160"/>
      <c r="GAA25" s="160"/>
      <c r="GAB25" s="160"/>
      <c r="GAC25" s="160"/>
      <c r="GAD25" s="160"/>
      <c r="GAE25" s="160"/>
      <c r="GAF25" s="160"/>
      <c r="GAG25" s="160"/>
      <c r="GAH25" s="160"/>
      <c r="GAI25" s="160"/>
      <c r="GAJ25" s="160"/>
      <c r="GAK25" s="160"/>
      <c r="GAL25" s="160"/>
      <c r="GAM25" s="160"/>
      <c r="GAN25" s="160"/>
      <c r="GAO25" s="160"/>
      <c r="GAP25" s="160"/>
      <c r="GAQ25" s="160"/>
      <c r="GAR25" s="160"/>
      <c r="GAS25" s="160"/>
      <c r="GAT25" s="160"/>
      <c r="GAU25" s="160"/>
      <c r="GAV25" s="160"/>
      <c r="GAW25" s="160"/>
      <c r="GAX25" s="160"/>
      <c r="GAY25" s="160"/>
      <c r="GAZ25" s="160"/>
      <c r="GBA25" s="160"/>
      <c r="GBB25" s="160"/>
      <c r="GBC25" s="160"/>
      <c r="GBD25" s="160"/>
      <c r="GBE25" s="160"/>
      <c r="GBF25" s="160"/>
      <c r="GBG25" s="160"/>
      <c r="GBH25" s="160"/>
      <c r="GBI25" s="160"/>
      <c r="GBJ25" s="160"/>
      <c r="GBK25" s="160"/>
      <c r="GBL25" s="160"/>
      <c r="GBM25" s="160"/>
      <c r="GBN25" s="160"/>
      <c r="GBO25" s="160"/>
      <c r="GBP25" s="160"/>
      <c r="GBQ25" s="160"/>
      <c r="GBR25" s="160"/>
      <c r="GBS25" s="160"/>
      <c r="GBT25" s="160"/>
      <c r="GBU25" s="160"/>
      <c r="GBV25" s="160"/>
      <c r="GBW25" s="160"/>
      <c r="GBX25" s="160"/>
      <c r="GBY25" s="160"/>
      <c r="GBZ25" s="160"/>
      <c r="GCA25" s="160"/>
      <c r="GCB25" s="160"/>
      <c r="GCC25" s="160"/>
      <c r="GCD25" s="160"/>
      <c r="GCE25" s="160"/>
      <c r="GCF25" s="160"/>
      <c r="GCG25" s="160"/>
      <c r="GCH25" s="160"/>
      <c r="GCI25" s="160"/>
      <c r="GCJ25" s="160"/>
      <c r="GCK25" s="160"/>
      <c r="GCL25" s="160"/>
      <c r="GCM25" s="160"/>
      <c r="GCN25" s="160"/>
      <c r="GCO25" s="160"/>
      <c r="GCP25" s="160"/>
      <c r="GCQ25" s="160"/>
      <c r="GCR25" s="160"/>
      <c r="GCS25" s="160"/>
      <c r="GCT25" s="160"/>
      <c r="GCU25" s="160"/>
      <c r="GCV25" s="160"/>
      <c r="GCW25" s="160"/>
      <c r="GCX25" s="160"/>
      <c r="GCY25" s="160"/>
      <c r="GCZ25" s="160"/>
      <c r="GDA25" s="160"/>
      <c r="GDB25" s="160"/>
      <c r="GDC25" s="160"/>
      <c r="GDD25" s="160"/>
      <c r="GDE25" s="160"/>
      <c r="GDF25" s="160"/>
      <c r="GDG25" s="160"/>
      <c r="GDH25" s="160"/>
      <c r="GDI25" s="160"/>
      <c r="GDJ25" s="160"/>
      <c r="GDK25" s="160"/>
      <c r="GDL25" s="160"/>
      <c r="GDM25" s="160"/>
      <c r="GDN25" s="160"/>
      <c r="GDO25" s="160"/>
      <c r="GDP25" s="160"/>
      <c r="GDQ25" s="160"/>
      <c r="GDR25" s="160"/>
      <c r="GDS25" s="160"/>
      <c r="GDT25" s="160"/>
      <c r="GDU25" s="160"/>
      <c r="GDV25" s="160"/>
      <c r="GDW25" s="160"/>
      <c r="GDX25" s="160"/>
      <c r="GDY25" s="160"/>
      <c r="GDZ25" s="160"/>
      <c r="GEA25" s="160"/>
      <c r="GEB25" s="160"/>
      <c r="GEC25" s="160"/>
      <c r="GED25" s="160"/>
      <c r="GEE25" s="160"/>
      <c r="GEF25" s="160"/>
      <c r="GEG25" s="160"/>
      <c r="GEH25" s="160"/>
      <c r="GEI25" s="160"/>
      <c r="GEJ25" s="160"/>
      <c r="GEK25" s="160"/>
      <c r="GEL25" s="160"/>
      <c r="GEM25" s="160"/>
      <c r="GEN25" s="160"/>
      <c r="GEO25" s="160"/>
      <c r="GEP25" s="160"/>
      <c r="GEQ25" s="160"/>
      <c r="GER25" s="160"/>
      <c r="GES25" s="160"/>
      <c r="GET25" s="160"/>
      <c r="GEU25" s="160"/>
      <c r="GEV25" s="160"/>
      <c r="GEW25" s="160"/>
      <c r="GEX25" s="160"/>
      <c r="GEY25" s="160"/>
      <c r="GEZ25" s="160"/>
      <c r="GFA25" s="160"/>
      <c r="GFB25" s="160"/>
      <c r="GFC25" s="160"/>
      <c r="GFD25" s="160"/>
      <c r="GFE25" s="160"/>
      <c r="GFF25" s="160"/>
      <c r="GFG25" s="160"/>
      <c r="GFH25" s="160"/>
      <c r="GFI25" s="160"/>
      <c r="GFJ25" s="160"/>
      <c r="GFK25" s="160"/>
      <c r="GFL25" s="160"/>
      <c r="GFM25" s="160"/>
      <c r="GFN25" s="160"/>
      <c r="GFO25" s="160"/>
      <c r="GFP25" s="160"/>
      <c r="GFQ25" s="160"/>
      <c r="GFR25" s="160"/>
      <c r="GFS25" s="160"/>
      <c r="GFT25" s="160"/>
      <c r="GFU25" s="160"/>
      <c r="GFV25" s="160"/>
      <c r="GFW25" s="160"/>
      <c r="GFX25" s="160"/>
      <c r="GFY25" s="160"/>
      <c r="GFZ25" s="160"/>
      <c r="GGA25" s="160"/>
      <c r="GGB25" s="160"/>
      <c r="GGC25" s="160"/>
      <c r="GGD25" s="160"/>
      <c r="GGE25" s="160"/>
      <c r="GGF25" s="160"/>
      <c r="GGG25" s="160"/>
      <c r="GGH25" s="160"/>
      <c r="GGI25" s="160"/>
      <c r="GGJ25" s="160"/>
      <c r="GGK25" s="160"/>
      <c r="GGL25" s="160"/>
      <c r="GGM25" s="160"/>
      <c r="GGN25" s="160"/>
      <c r="GGO25" s="160"/>
      <c r="GGP25" s="160"/>
      <c r="GGQ25" s="160"/>
      <c r="GGR25" s="160"/>
      <c r="GGS25" s="160"/>
      <c r="GGT25" s="160"/>
      <c r="GGU25" s="160"/>
      <c r="GGV25" s="160"/>
      <c r="GGW25" s="160"/>
      <c r="GGX25" s="160"/>
      <c r="GGY25" s="160"/>
      <c r="GGZ25" s="160"/>
      <c r="GHA25" s="160"/>
      <c r="GHB25" s="160"/>
      <c r="GHC25" s="160"/>
      <c r="GHD25" s="160"/>
      <c r="GHE25" s="160"/>
      <c r="GHF25" s="160"/>
      <c r="GHG25" s="160"/>
      <c r="GHH25" s="160"/>
      <c r="GHI25" s="160"/>
      <c r="GHJ25" s="160"/>
      <c r="GHK25" s="160"/>
      <c r="GHL25" s="160"/>
      <c r="GHM25" s="160"/>
      <c r="GHN25" s="160"/>
      <c r="GHO25" s="160"/>
      <c r="GHP25" s="160"/>
      <c r="GHQ25" s="160"/>
      <c r="GHR25" s="160"/>
      <c r="GHS25" s="160"/>
      <c r="GHT25" s="160"/>
      <c r="GHU25" s="160"/>
      <c r="GHV25" s="160"/>
      <c r="GHW25" s="160"/>
      <c r="GHX25" s="160"/>
      <c r="GHY25" s="160"/>
      <c r="GHZ25" s="160"/>
      <c r="GIA25" s="160"/>
      <c r="GIB25" s="160"/>
      <c r="GIC25" s="160"/>
      <c r="GID25" s="160"/>
      <c r="GIE25" s="160"/>
      <c r="GIF25" s="160"/>
      <c r="GIG25" s="160"/>
      <c r="GIH25" s="160"/>
      <c r="GII25" s="160"/>
      <c r="GIJ25" s="160"/>
      <c r="GIK25" s="160"/>
      <c r="GIL25" s="160"/>
      <c r="GIM25" s="160"/>
      <c r="GIN25" s="160"/>
      <c r="GIO25" s="160"/>
      <c r="GIP25" s="160"/>
      <c r="GIQ25" s="160"/>
      <c r="GIR25" s="160"/>
      <c r="GIS25" s="160"/>
      <c r="GIT25" s="160"/>
      <c r="GIU25" s="160"/>
      <c r="GIV25" s="160"/>
      <c r="GIW25" s="160"/>
      <c r="GIX25" s="160"/>
      <c r="GIY25" s="160"/>
      <c r="GIZ25" s="160"/>
      <c r="GJA25" s="160"/>
      <c r="GJB25" s="160"/>
      <c r="GJC25" s="160"/>
      <c r="GJD25" s="160"/>
      <c r="GJE25" s="160"/>
      <c r="GJF25" s="160"/>
      <c r="GJG25" s="160"/>
      <c r="GJH25" s="160"/>
      <c r="GJI25" s="160"/>
      <c r="GJJ25" s="160"/>
      <c r="GJK25" s="160"/>
      <c r="GJL25" s="160"/>
      <c r="GJM25" s="160"/>
      <c r="GJN25" s="160"/>
      <c r="GJO25" s="160"/>
      <c r="GJP25" s="160"/>
      <c r="GJQ25" s="160"/>
      <c r="GJR25" s="160"/>
      <c r="GJS25" s="160"/>
      <c r="GJT25" s="160"/>
      <c r="GJU25" s="160"/>
      <c r="GJV25" s="160"/>
      <c r="GJW25" s="160"/>
      <c r="GJX25" s="160"/>
      <c r="GJY25" s="160"/>
      <c r="GJZ25" s="160"/>
      <c r="GKA25" s="160"/>
      <c r="GKB25" s="160"/>
      <c r="GKC25" s="160"/>
      <c r="GKD25" s="160"/>
      <c r="GKE25" s="160"/>
      <c r="GKF25" s="160"/>
      <c r="GKG25" s="160"/>
      <c r="GKH25" s="160"/>
      <c r="GKI25" s="160"/>
      <c r="GKJ25" s="160"/>
      <c r="GKK25" s="160"/>
      <c r="GKL25" s="160"/>
      <c r="GKM25" s="160"/>
      <c r="GKN25" s="160"/>
      <c r="GKO25" s="160"/>
      <c r="GKP25" s="160"/>
      <c r="GKQ25" s="160"/>
      <c r="GKR25" s="160"/>
      <c r="GKS25" s="160"/>
      <c r="GKT25" s="160"/>
      <c r="GKU25" s="160"/>
      <c r="GKV25" s="160"/>
      <c r="GKW25" s="160"/>
      <c r="GKX25" s="160"/>
      <c r="GKY25" s="160"/>
      <c r="GKZ25" s="160"/>
      <c r="GLA25" s="160"/>
      <c r="GLB25" s="160"/>
      <c r="GLC25" s="160"/>
      <c r="GLD25" s="160"/>
      <c r="GLE25" s="160"/>
      <c r="GLF25" s="160"/>
      <c r="GLG25" s="160"/>
      <c r="GLH25" s="160"/>
      <c r="GLI25" s="160"/>
      <c r="GLJ25" s="160"/>
      <c r="GLK25" s="160"/>
      <c r="GLL25" s="160"/>
      <c r="GLM25" s="160"/>
      <c r="GLN25" s="160"/>
      <c r="GLO25" s="160"/>
      <c r="GLP25" s="160"/>
      <c r="GLQ25" s="160"/>
      <c r="GLR25" s="160"/>
      <c r="GLS25" s="160"/>
      <c r="GLT25" s="160"/>
      <c r="GLU25" s="160"/>
      <c r="GLV25" s="160"/>
      <c r="GLW25" s="160"/>
      <c r="GLX25" s="160"/>
      <c r="GLY25" s="160"/>
      <c r="GLZ25" s="160"/>
      <c r="GMA25" s="160"/>
      <c r="GMB25" s="160"/>
      <c r="GMC25" s="160"/>
      <c r="GMD25" s="160"/>
      <c r="GME25" s="160"/>
      <c r="GMF25" s="160"/>
      <c r="GMG25" s="160"/>
      <c r="GMH25" s="160"/>
      <c r="GMI25" s="160"/>
      <c r="GMJ25" s="160"/>
      <c r="GMK25" s="160"/>
      <c r="GML25" s="160"/>
      <c r="GMM25" s="160"/>
      <c r="GMN25" s="160"/>
      <c r="GMO25" s="160"/>
      <c r="GMP25" s="160"/>
      <c r="GMQ25" s="160"/>
      <c r="GMR25" s="160"/>
      <c r="GMS25" s="160"/>
      <c r="GMT25" s="160"/>
      <c r="GMU25" s="160"/>
      <c r="GMV25" s="160"/>
      <c r="GMW25" s="160"/>
      <c r="GMX25" s="160"/>
      <c r="GMY25" s="160"/>
      <c r="GMZ25" s="160"/>
      <c r="GNA25" s="160"/>
      <c r="GNB25" s="160"/>
      <c r="GNC25" s="160"/>
      <c r="GND25" s="160"/>
      <c r="GNE25" s="160"/>
      <c r="GNF25" s="160"/>
      <c r="GNG25" s="160"/>
      <c r="GNH25" s="160"/>
      <c r="GNI25" s="160"/>
      <c r="GNJ25" s="160"/>
      <c r="GNK25" s="160"/>
      <c r="GNL25" s="160"/>
      <c r="GNM25" s="160"/>
      <c r="GNN25" s="160"/>
      <c r="GNO25" s="160"/>
      <c r="GNP25" s="160"/>
      <c r="GNQ25" s="160"/>
      <c r="GNR25" s="160"/>
      <c r="GNS25" s="160"/>
      <c r="GNT25" s="160"/>
      <c r="GNU25" s="160"/>
      <c r="GNV25" s="160"/>
      <c r="GNW25" s="160"/>
      <c r="GNX25" s="160"/>
      <c r="GNY25" s="160"/>
      <c r="GNZ25" s="160"/>
      <c r="GOA25" s="160"/>
      <c r="GOB25" s="160"/>
      <c r="GOC25" s="160"/>
      <c r="GOD25" s="160"/>
      <c r="GOE25" s="160"/>
      <c r="GOF25" s="160"/>
      <c r="GOG25" s="160"/>
      <c r="GOH25" s="160"/>
      <c r="GOI25" s="160"/>
      <c r="GOJ25" s="160"/>
      <c r="GOK25" s="160"/>
      <c r="GOL25" s="160"/>
      <c r="GOM25" s="160"/>
      <c r="GON25" s="160"/>
      <c r="GOO25" s="160"/>
      <c r="GOP25" s="160"/>
      <c r="GOQ25" s="160"/>
      <c r="GOR25" s="160"/>
      <c r="GOS25" s="160"/>
      <c r="GOT25" s="160"/>
      <c r="GOU25" s="160"/>
      <c r="GOV25" s="160"/>
      <c r="GOW25" s="160"/>
      <c r="GOX25" s="160"/>
      <c r="GOY25" s="160"/>
      <c r="GOZ25" s="160"/>
      <c r="GPA25" s="160"/>
      <c r="GPB25" s="160"/>
      <c r="GPC25" s="160"/>
      <c r="GPD25" s="160"/>
      <c r="GPE25" s="160"/>
      <c r="GPF25" s="160"/>
      <c r="GPG25" s="160"/>
      <c r="GPH25" s="160"/>
      <c r="GPI25" s="160"/>
      <c r="GPJ25" s="160"/>
      <c r="GPK25" s="160"/>
      <c r="GPL25" s="160"/>
      <c r="GPM25" s="160"/>
      <c r="GPN25" s="160"/>
      <c r="GPO25" s="160"/>
      <c r="GPP25" s="160"/>
      <c r="GPQ25" s="160"/>
      <c r="GPR25" s="160"/>
      <c r="GPS25" s="160"/>
      <c r="GPT25" s="160"/>
      <c r="GPU25" s="160"/>
      <c r="GPV25" s="160"/>
      <c r="GPW25" s="160"/>
      <c r="GPX25" s="160"/>
      <c r="GPY25" s="160"/>
      <c r="GPZ25" s="160"/>
      <c r="GQA25" s="160"/>
      <c r="GQB25" s="160"/>
      <c r="GQC25" s="160"/>
      <c r="GQD25" s="160"/>
      <c r="GQE25" s="160"/>
      <c r="GQF25" s="160"/>
      <c r="GQG25" s="160"/>
      <c r="GQH25" s="160"/>
      <c r="GQI25" s="160"/>
      <c r="GQJ25" s="160"/>
      <c r="GQK25" s="160"/>
      <c r="GQL25" s="160"/>
      <c r="GQM25" s="160"/>
      <c r="GQN25" s="160"/>
      <c r="GQO25" s="160"/>
      <c r="GQP25" s="160"/>
      <c r="GQQ25" s="160"/>
      <c r="GQR25" s="160"/>
      <c r="GQS25" s="160"/>
      <c r="GQT25" s="160"/>
      <c r="GQU25" s="160"/>
      <c r="GQV25" s="160"/>
      <c r="GQW25" s="160"/>
      <c r="GQX25" s="160"/>
      <c r="GQY25" s="160"/>
      <c r="GQZ25" s="160"/>
      <c r="GRA25" s="160"/>
      <c r="GRB25" s="160"/>
      <c r="GRC25" s="160"/>
      <c r="GRD25" s="160"/>
      <c r="GRE25" s="160"/>
      <c r="GRF25" s="160"/>
      <c r="GRG25" s="160"/>
      <c r="GRH25" s="160"/>
      <c r="GRI25" s="160"/>
      <c r="GRJ25" s="160"/>
      <c r="GRK25" s="160"/>
      <c r="GRL25" s="160"/>
      <c r="GRM25" s="160"/>
      <c r="GRN25" s="160"/>
      <c r="GRO25" s="160"/>
      <c r="GRP25" s="160"/>
      <c r="GRQ25" s="160"/>
      <c r="GRR25" s="160"/>
      <c r="GRS25" s="160"/>
      <c r="GRT25" s="160"/>
      <c r="GRU25" s="160"/>
      <c r="GRV25" s="160"/>
      <c r="GRW25" s="160"/>
      <c r="GRX25" s="160"/>
      <c r="GRY25" s="160"/>
      <c r="GRZ25" s="160"/>
      <c r="GSA25" s="160"/>
      <c r="GSB25" s="160"/>
      <c r="GSC25" s="160"/>
      <c r="GSD25" s="160"/>
      <c r="GSE25" s="160"/>
      <c r="GSF25" s="160"/>
      <c r="GSG25" s="160"/>
      <c r="GSH25" s="160"/>
      <c r="GSI25" s="160"/>
      <c r="GSJ25" s="160"/>
      <c r="GSK25" s="160"/>
      <c r="GSL25" s="160"/>
      <c r="GSM25" s="160"/>
      <c r="GSN25" s="160"/>
      <c r="GSO25" s="160"/>
      <c r="GSP25" s="160"/>
      <c r="GSQ25" s="160"/>
      <c r="GSR25" s="160"/>
      <c r="GSS25" s="160"/>
      <c r="GST25" s="160"/>
      <c r="GSU25" s="160"/>
      <c r="GSV25" s="160"/>
      <c r="GSW25" s="160"/>
      <c r="GSX25" s="160"/>
      <c r="GSY25" s="160"/>
      <c r="GSZ25" s="160"/>
      <c r="GTA25" s="160"/>
      <c r="GTB25" s="160"/>
      <c r="GTC25" s="160"/>
      <c r="GTD25" s="160"/>
      <c r="GTE25" s="160"/>
      <c r="GTF25" s="160"/>
      <c r="GTG25" s="160"/>
      <c r="GTH25" s="160"/>
      <c r="GTI25" s="160"/>
      <c r="GTJ25" s="160"/>
      <c r="GTK25" s="160"/>
      <c r="GTL25" s="160"/>
      <c r="GTM25" s="160"/>
      <c r="GTN25" s="160"/>
      <c r="GTO25" s="160"/>
      <c r="GTP25" s="160"/>
      <c r="GTQ25" s="160"/>
      <c r="GTR25" s="160"/>
      <c r="GTS25" s="160"/>
      <c r="GTT25" s="160"/>
      <c r="GTU25" s="160"/>
      <c r="GTV25" s="160"/>
      <c r="GTW25" s="160"/>
      <c r="GTX25" s="160"/>
      <c r="GTY25" s="160"/>
      <c r="GTZ25" s="160"/>
      <c r="GUA25" s="160"/>
      <c r="GUB25" s="160"/>
      <c r="GUC25" s="160"/>
      <c r="GUD25" s="160"/>
      <c r="GUE25" s="160"/>
      <c r="GUF25" s="160"/>
      <c r="GUG25" s="160"/>
      <c r="GUH25" s="160"/>
      <c r="GUI25" s="160"/>
      <c r="GUJ25" s="160"/>
      <c r="GUK25" s="160"/>
      <c r="GUL25" s="160"/>
      <c r="GUM25" s="160"/>
      <c r="GUN25" s="160"/>
      <c r="GUO25" s="160"/>
      <c r="GUP25" s="160"/>
      <c r="GUQ25" s="160"/>
      <c r="GUR25" s="160"/>
      <c r="GUS25" s="160"/>
      <c r="GUT25" s="160"/>
      <c r="GUU25" s="160"/>
      <c r="GUV25" s="160"/>
      <c r="GUW25" s="160"/>
      <c r="GUX25" s="160"/>
      <c r="GUY25" s="160"/>
      <c r="GUZ25" s="160"/>
      <c r="GVA25" s="160"/>
      <c r="GVB25" s="160"/>
      <c r="GVC25" s="160"/>
      <c r="GVD25" s="160"/>
      <c r="GVE25" s="160"/>
      <c r="GVF25" s="160"/>
      <c r="GVG25" s="160"/>
      <c r="GVH25" s="160"/>
      <c r="GVI25" s="160"/>
      <c r="GVJ25" s="160"/>
      <c r="GVK25" s="160"/>
      <c r="GVL25" s="160"/>
      <c r="GVM25" s="160"/>
      <c r="GVN25" s="160"/>
      <c r="GVO25" s="160"/>
      <c r="GVP25" s="160"/>
      <c r="GVQ25" s="160"/>
      <c r="GVR25" s="160"/>
      <c r="GVS25" s="160"/>
      <c r="GVT25" s="160"/>
      <c r="GVU25" s="160"/>
      <c r="GVV25" s="160"/>
      <c r="GVW25" s="160"/>
      <c r="GVX25" s="160"/>
      <c r="GVY25" s="160"/>
      <c r="GVZ25" s="160"/>
      <c r="GWA25" s="160"/>
      <c r="GWB25" s="160"/>
      <c r="GWC25" s="160"/>
      <c r="GWD25" s="160"/>
      <c r="GWE25" s="160"/>
      <c r="GWF25" s="160"/>
      <c r="GWG25" s="160"/>
      <c r="GWH25" s="160"/>
      <c r="GWI25" s="160"/>
      <c r="GWJ25" s="160"/>
      <c r="GWK25" s="160"/>
      <c r="GWL25" s="160"/>
      <c r="GWM25" s="160"/>
      <c r="GWN25" s="160"/>
      <c r="GWO25" s="160"/>
      <c r="GWP25" s="160"/>
      <c r="GWQ25" s="160"/>
      <c r="GWR25" s="160"/>
      <c r="GWS25" s="160"/>
      <c r="GWT25" s="160"/>
      <c r="GWU25" s="160"/>
      <c r="GWV25" s="160"/>
      <c r="GWW25" s="160"/>
      <c r="GWX25" s="160"/>
      <c r="GWY25" s="160"/>
      <c r="GWZ25" s="160"/>
      <c r="GXA25" s="160"/>
      <c r="GXB25" s="160"/>
      <c r="GXC25" s="160"/>
      <c r="GXD25" s="160"/>
      <c r="GXE25" s="160"/>
      <c r="GXF25" s="160"/>
      <c r="GXG25" s="160"/>
      <c r="GXH25" s="160"/>
      <c r="GXI25" s="160"/>
      <c r="GXJ25" s="160"/>
      <c r="GXK25" s="160"/>
      <c r="GXL25" s="160"/>
      <c r="GXM25" s="160"/>
      <c r="GXN25" s="160"/>
      <c r="GXO25" s="160"/>
      <c r="GXP25" s="160"/>
      <c r="GXQ25" s="160"/>
      <c r="GXR25" s="160"/>
      <c r="GXS25" s="160"/>
      <c r="GXT25" s="160"/>
      <c r="GXU25" s="160"/>
      <c r="GXV25" s="160"/>
      <c r="GXW25" s="160"/>
      <c r="GXX25" s="160"/>
      <c r="GXY25" s="160"/>
      <c r="GXZ25" s="160"/>
      <c r="GYA25" s="160"/>
      <c r="GYB25" s="160"/>
      <c r="GYC25" s="160"/>
      <c r="GYD25" s="160"/>
      <c r="GYE25" s="160"/>
      <c r="GYF25" s="160"/>
      <c r="GYG25" s="160"/>
      <c r="GYH25" s="160"/>
      <c r="GYI25" s="160"/>
      <c r="GYJ25" s="160"/>
      <c r="GYK25" s="160"/>
      <c r="GYL25" s="160"/>
      <c r="GYM25" s="160"/>
      <c r="GYN25" s="160"/>
      <c r="GYO25" s="160"/>
      <c r="GYP25" s="160"/>
      <c r="GYQ25" s="160"/>
      <c r="GYR25" s="160"/>
      <c r="GYS25" s="160"/>
      <c r="GYT25" s="160"/>
      <c r="GYU25" s="160"/>
      <c r="GYV25" s="160"/>
      <c r="GYW25" s="160"/>
      <c r="GYX25" s="160"/>
      <c r="GYY25" s="160"/>
      <c r="GYZ25" s="160"/>
      <c r="GZA25" s="160"/>
      <c r="GZB25" s="160"/>
      <c r="GZC25" s="160"/>
      <c r="GZD25" s="160"/>
      <c r="GZE25" s="160"/>
      <c r="GZF25" s="160"/>
      <c r="GZG25" s="160"/>
      <c r="GZH25" s="160"/>
      <c r="GZI25" s="160"/>
      <c r="GZJ25" s="160"/>
      <c r="GZK25" s="160"/>
      <c r="GZL25" s="160"/>
      <c r="GZM25" s="160"/>
      <c r="GZN25" s="160"/>
      <c r="GZO25" s="160"/>
      <c r="GZP25" s="160"/>
      <c r="GZQ25" s="160"/>
      <c r="GZR25" s="160"/>
      <c r="GZS25" s="160"/>
      <c r="GZT25" s="160"/>
      <c r="GZU25" s="160"/>
      <c r="GZV25" s="160"/>
      <c r="GZW25" s="160"/>
      <c r="GZX25" s="160"/>
      <c r="GZY25" s="160"/>
      <c r="GZZ25" s="160"/>
      <c r="HAA25" s="160"/>
      <c r="HAB25" s="160"/>
      <c r="HAC25" s="160"/>
      <c r="HAD25" s="160"/>
      <c r="HAE25" s="160"/>
      <c r="HAF25" s="160"/>
      <c r="HAG25" s="160"/>
      <c r="HAH25" s="160"/>
      <c r="HAI25" s="160"/>
      <c r="HAJ25" s="160"/>
      <c r="HAK25" s="160"/>
      <c r="HAL25" s="160"/>
      <c r="HAM25" s="160"/>
      <c r="HAN25" s="160"/>
      <c r="HAO25" s="160"/>
      <c r="HAP25" s="160"/>
      <c r="HAQ25" s="160"/>
      <c r="HAR25" s="160"/>
      <c r="HAS25" s="160"/>
      <c r="HAT25" s="160"/>
      <c r="HAU25" s="160"/>
      <c r="HAV25" s="160"/>
      <c r="HAW25" s="160"/>
      <c r="HAX25" s="160"/>
      <c r="HAY25" s="160"/>
      <c r="HAZ25" s="160"/>
      <c r="HBA25" s="160"/>
      <c r="HBB25" s="160"/>
      <c r="HBC25" s="160"/>
      <c r="HBD25" s="160"/>
      <c r="HBE25" s="160"/>
      <c r="HBF25" s="160"/>
      <c r="HBG25" s="160"/>
      <c r="HBH25" s="160"/>
      <c r="HBI25" s="160"/>
      <c r="HBJ25" s="160"/>
      <c r="HBK25" s="160"/>
      <c r="HBL25" s="160"/>
      <c r="HBM25" s="160"/>
      <c r="HBN25" s="160"/>
      <c r="HBO25" s="160"/>
      <c r="HBP25" s="160"/>
      <c r="HBQ25" s="160"/>
      <c r="HBR25" s="160"/>
      <c r="HBS25" s="160"/>
      <c r="HBT25" s="160"/>
      <c r="HBU25" s="160"/>
      <c r="HBV25" s="160"/>
      <c r="HBW25" s="160"/>
      <c r="HBX25" s="160"/>
      <c r="HBY25" s="160"/>
      <c r="HBZ25" s="160"/>
      <c r="HCA25" s="160"/>
      <c r="HCB25" s="160"/>
      <c r="HCC25" s="160"/>
      <c r="HCD25" s="160"/>
      <c r="HCE25" s="160"/>
      <c r="HCF25" s="160"/>
      <c r="HCG25" s="160"/>
      <c r="HCH25" s="160"/>
      <c r="HCI25" s="160"/>
      <c r="HCJ25" s="160"/>
      <c r="HCK25" s="160"/>
      <c r="HCL25" s="160"/>
      <c r="HCM25" s="160"/>
      <c r="HCN25" s="160"/>
      <c r="HCO25" s="160"/>
      <c r="HCP25" s="160"/>
      <c r="HCQ25" s="160"/>
      <c r="HCR25" s="160"/>
      <c r="HCS25" s="160"/>
      <c r="HCT25" s="160"/>
      <c r="HCU25" s="160"/>
      <c r="HCV25" s="160"/>
      <c r="HCW25" s="160"/>
      <c r="HCX25" s="160"/>
      <c r="HCY25" s="160"/>
      <c r="HCZ25" s="160"/>
      <c r="HDA25" s="160"/>
      <c r="HDB25" s="160"/>
      <c r="HDC25" s="160"/>
      <c r="HDD25" s="160"/>
      <c r="HDE25" s="160"/>
      <c r="HDF25" s="160"/>
      <c r="HDG25" s="160"/>
      <c r="HDH25" s="160"/>
      <c r="HDI25" s="160"/>
      <c r="HDJ25" s="160"/>
      <c r="HDK25" s="160"/>
      <c r="HDL25" s="160"/>
      <c r="HDM25" s="160"/>
      <c r="HDN25" s="160"/>
      <c r="HDO25" s="160"/>
      <c r="HDP25" s="160"/>
      <c r="HDQ25" s="160"/>
      <c r="HDR25" s="160"/>
      <c r="HDS25" s="160"/>
      <c r="HDT25" s="160"/>
      <c r="HDU25" s="160"/>
      <c r="HDV25" s="160"/>
      <c r="HDW25" s="160"/>
      <c r="HDX25" s="160"/>
      <c r="HDY25" s="160"/>
      <c r="HDZ25" s="160"/>
      <c r="HEA25" s="160"/>
      <c r="HEB25" s="160"/>
      <c r="HEC25" s="160"/>
      <c r="HED25" s="160"/>
      <c r="HEE25" s="160"/>
      <c r="HEF25" s="160"/>
      <c r="HEG25" s="160"/>
      <c r="HEH25" s="160"/>
      <c r="HEI25" s="160"/>
      <c r="HEJ25" s="160"/>
      <c r="HEK25" s="160"/>
      <c r="HEL25" s="160"/>
      <c r="HEM25" s="160"/>
      <c r="HEN25" s="160"/>
      <c r="HEO25" s="160"/>
      <c r="HEP25" s="160"/>
      <c r="HEQ25" s="160"/>
      <c r="HER25" s="160"/>
      <c r="HES25" s="160"/>
      <c r="HET25" s="160"/>
      <c r="HEU25" s="160"/>
      <c r="HEV25" s="160"/>
      <c r="HEW25" s="160"/>
      <c r="HEX25" s="160"/>
      <c r="HEY25" s="160"/>
      <c r="HEZ25" s="160"/>
      <c r="HFA25" s="160"/>
      <c r="HFB25" s="160"/>
      <c r="HFC25" s="160"/>
      <c r="HFD25" s="160"/>
      <c r="HFE25" s="160"/>
      <c r="HFF25" s="160"/>
      <c r="HFG25" s="160"/>
      <c r="HFH25" s="160"/>
      <c r="HFI25" s="160"/>
      <c r="HFJ25" s="160"/>
      <c r="HFK25" s="160"/>
      <c r="HFL25" s="160"/>
      <c r="HFM25" s="160"/>
      <c r="HFN25" s="160"/>
      <c r="HFO25" s="160"/>
      <c r="HFP25" s="160"/>
      <c r="HFQ25" s="160"/>
      <c r="HFR25" s="160"/>
      <c r="HFS25" s="160"/>
      <c r="HFT25" s="160"/>
      <c r="HFU25" s="160"/>
      <c r="HFV25" s="160"/>
      <c r="HFW25" s="160"/>
      <c r="HFX25" s="160"/>
      <c r="HFY25" s="160"/>
      <c r="HFZ25" s="160"/>
      <c r="HGA25" s="160"/>
      <c r="HGB25" s="160"/>
      <c r="HGC25" s="160"/>
      <c r="HGD25" s="160"/>
      <c r="HGE25" s="160"/>
      <c r="HGF25" s="160"/>
      <c r="HGG25" s="160"/>
      <c r="HGH25" s="160"/>
      <c r="HGI25" s="160"/>
      <c r="HGJ25" s="160"/>
      <c r="HGK25" s="160"/>
      <c r="HGL25" s="160"/>
      <c r="HGM25" s="160"/>
      <c r="HGN25" s="160"/>
      <c r="HGO25" s="160"/>
      <c r="HGP25" s="160"/>
      <c r="HGQ25" s="160"/>
      <c r="HGR25" s="160"/>
      <c r="HGS25" s="160"/>
      <c r="HGT25" s="160"/>
      <c r="HGU25" s="160"/>
      <c r="HGV25" s="160"/>
      <c r="HGW25" s="160"/>
      <c r="HGX25" s="160"/>
      <c r="HGY25" s="160"/>
      <c r="HGZ25" s="160"/>
      <c r="HHA25" s="160"/>
      <c r="HHB25" s="160"/>
      <c r="HHC25" s="160"/>
      <c r="HHD25" s="160"/>
      <c r="HHE25" s="160"/>
      <c r="HHF25" s="160"/>
      <c r="HHG25" s="160"/>
      <c r="HHH25" s="160"/>
      <c r="HHI25" s="160"/>
      <c r="HHJ25" s="160"/>
      <c r="HHK25" s="160"/>
      <c r="HHL25" s="160"/>
      <c r="HHM25" s="160"/>
      <c r="HHN25" s="160"/>
      <c r="HHO25" s="160"/>
      <c r="HHP25" s="160"/>
      <c r="HHQ25" s="160"/>
      <c r="HHR25" s="160"/>
      <c r="HHS25" s="160"/>
      <c r="HHT25" s="160"/>
      <c r="HHU25" s="160"/>
      <c r="HHV25" s="160"/>
      <c r="HHW25" s="160"/>
      <c r="HHX25" s="160"/>
      <c r="HHY25" s="160"/>
      <c r="HHZ25" s="160"/>
      <c r="HIA25" s="160"/>
      <c r="HIB25" s="160"/>
      <c r="HIC25" s="160"/>
      <c r="HID25" s="160"/>
      <c r="HIE25" s="160"/>
      <c r="HIF25" s="160"/>
      <c r="HIG25" s="160"/>
      <c r="HIH25" s="160"/>
      <c r="HII25" s="160"/>
      <c r="HIJ25" s="160"/>
      <c r="HIK25" s="160"/>
      <c r="HIL25" s="160"/>
      <c r="HIM25" s="160"/>
      <c r="HIN25" s="160"/>
      <c r="HIO25" s="160"/>
      <c r="HIP25" s="160"/>
      <c r="HIQ25" s="160"/>
      <c r="HIR25" s="160"/>
      <c r="HIS25" s="160"/>
      <c r="HIT25" s="160"/>
      <c r="HIU25" s="160"/>
      <c r="HIV25" s="160"/>
      <c r="HIW25" s="160"/>
      <c r="HIX25" s="160"/>
      <c r="HIY25" s="160"/>
      <c r="HIZ25" s="160"/>
      <c r="HJA25" s="160"/>
      <c r="HJB25" s="160"/>
      <c r="HJC25" s="160"/>
      <c r="HJD25" s="160"/>
      <c r="HJE25" s="160"/>
      <c r="HJF25" s="160"/>
      <c r="HJG25" s="160"/>
      <c r="HJH25" s="160"/>
      <c r="HJI25" s="160"/>
      <c r="HJJ25" s="160"/>
      <c r="HJK25" s="160"/>
      <c r="HJL25" s="160"/>
      <c r="HJM25" s="160"/>
      <c r="HJN25" s="160"/>
      <c r="HJO25" s="160"/>
      <c r="HJP25" s="160"/>
      <c r="HJQ25" s="160"/>
      <c r="HJR25" s="160"/>
      <c r="HJS25" s="160"/>
      <c r="HJT25" s="160"/>
      <c r="HJU25" s="160"/>
      <c r="HJV25" s="160"/>
      <c r="HJW25" s="160"/>
      <c r="HJX25" s="160"/>
      <c r="HJY25" s="160"/>
      <c r="HJZ25" s="160"/>
      <c r="HKA25" s="160"/>
      <c r="HKB25" s="160"/>
      <c r="HKC25" s="160"/>
      <c r="HKD25" s="160"/>
      <c r="HKE25" s="160"/>
      <c r="HKF25" s="160"/>
      <c r="HKG25" s="160"/>
      <c r="HKH25" s="160"/>
      <c r="HKI25" s="160"/>
      <c r="HKJ25" s="160"/>
      <c r="HKK25" s="160"/>
      <c r="HKL25" s="160"/>
      <c r="HKM25" s="160"/>
      <c r="HKN25" s="160"/>
      <c r="HKO25" s="160"/>
      <c r="HKP25" s="160"/>
      <c r="HKQ25" s="160"/>
      <c r="HKR25" s="160"/>
      <c r="HKS25" s="160"/>
      <c r="HKT25" s="160"/>
      <c r="HKU25" s="160"/>
      <c r="HKV25" s="160"/>
      <c r="HKW25" s="160"/>
      <c r="HKX25" s="160"/>
      <c r="HKY25" s="160"/>
      <c r="HKZ25" s="160"/>
      <c r="HLA25" s="160"/>
      <c r="HLB25" s="160"/>
      <c r="HLC25" s="160"/>
      <c r="HLD25" s="160"/>
      <c r="HLE25" s="160"/>
      <c r="HLF25" s="160"/>
      <c r="HLG25" s="160"/>
      <c r="HLH25" s="160"/>
      <c r="HLI25" s="160"/>
      <c r="HLJ25" s="160"/>
      <c r="HLK25" s="160"/>
      <c r="HLL25" s="160"/>
      <c r="HLM25" s="160"/>
      <c r="HLN25" s="160"/>
      <c r="HLO25" s="160"/>
      <c r="HLP25" s="160"/>
      <c r="HLQ25" s="160"/>
      <c r="HLR25" s="160"/>
      <c r="HLS25" s="160"/>
      <c r="HLT25" s="160"/>
      <c r="HLU25" s="160"/>
      <c r="HLV25" s="160"/>
      <c r="HLW25" s="160"/>
      <c r="HLX25" s="160"/>
      <c r="HLY25" s="160"/>
      <c r="HLZ25" s="160"/>
      <c r="HMA25" s="160"/>
      <c r="HMB25" s="160"/>
      <c r="HMC25" s="160"/>
      <c r="HMD25" s="160"/>
      <c r="HME25" s="160"/>
      <c r="HMF25" s="160"/>
      <c r="HMG25" s="160"/>
      <c r="HMH25" s="160"/>
      <c r="HMI25" s="160"/>
      <c r="HMJ25" s="160"/>
      <c r="HMK25" s="160"/>
      <c r="HML25" s="160"/>
      <c r="HMM25" s="160"/>
      <c r="HMN25" s="160"/>
      <c r="HMO25" s="160"/>
      <c r="HMP25" s="160"/>
      <c r="HMQ25" s="160"/>
      <c r="HMR25" s="160"/>
      <c r="HMS25" s="160"/>
      <c r="HMT25" s="160"/>
      <c r="HMU25" s="160"/>
      <c r="HMV25" s="160"/>
      <c r="HMW25" s="160"/>
      <c r="HMX25" s="160"/>
      <c r="HMY25" s="160"/>
      <c r="HMZ25" s="160"/>
      <c r="HNA25" s="160"/>
      <c r="HNB25" s="160"/>
      <c r="HNC25" s="160"/>
      <c r="HND25" s="160"/>
      <c r="HNE25" s="160"/>
      <c r="HNF25" s="160"/>
      <c r="HNG25" s="160"/>
      <c r="HNH25" s="160"/>
      <c r="HNI25" s="160"/>
      <c r="HNJ25" s="160"/>
      <c r="HNK25" s="160"/>
      <c r="HNL25" s="160"/>
      <c r="HNM25" s="160"/>
      <c r="HNN25" s="160"/>
      <c r="HNO25" s="160"/>
      <c r="HNP25" s="160"/>
      <c r="HNQ25" s="160"/>
      <c r="HNR25" s="160"/>
      <c r="HNS25" s="160"/>
      <c r="HNT25" s="160"/>
      <c r="HNU25" s="160"/>
      <c r="HNV25" s="160"/>
      <c r="HNW25" s="160"/>
      <c r="HNX25" s="160"/>
      <c r="HNY25" s="160"/>
      <c r="HNZ25" s="160"/>
      <c r="HOA25" s="160"/>
      <c r="HOB25" s="160"/>
      <c r="HOC25" s="160"/>
      <c r="HOD25" s="160"/>
      <c r="HOE25" s="160"/>
      <c r="HOF25" s="160"/>
      <c r="HOG25" s="160"/>
      <c r="HOH25" s="160"/>
      <c r="HOI25" s="160"/>
      <c r="HOJ25" s="160"/>
      <c r="HOK25" s="160"/>
      <c r="HOL25" s="160"/>
      <c r="HOM25" s="160"/>
      <c r="HON25" s="160"/>
      <c r="HOO25" s="160"/>
      <c r="HOP25" s="160"/>
      <c r="HOQ25" s="160"/>
      <c r="HOR25" s="160"/>
      <c r="HOS25" s="160"/>
      <c r="HOT25" s="160"/>
      <c r="HOU25" s="160"/>
      <c r="HOV25" s="160"/>
      <c r="HOW25" s="160"/>
      <c r="HOX25" s="160"/>
      <c r="HOY25" s="160"/>
      <c r="HOZ25" s="160"/>
      <c r="HPA25" s="160"/>
      <c r="HPB25" s="160"/>
      <c r="HPC25" s="160"/>
      <c r="HPD25" s="160"/>
      <c r="HPE25" s="160"/>
      <c r="HPF25" s="160"/>
      <c r="HPG25" s="160"/>
      <c r="HPH25" s="160"/>
      <c r="HPI25" s="160"/>
      <c r="HPJ25" s="160"/>
      <c r="HPK25" s="160"/>
      <c r="HPL25" s="160"/>
      <c r="HPM25" s="160"/>
      <c r="HPN25" s="160"/>
      <c r="HPO25" s="160"/>
      <c r="HPP25" s="160"/>
      <c r="HPQ25" s="160"/>
      <c r="HPR25" s="160"/>
      <c r="HPS25" s="160"/>
      <c r="HPT25" s="160"/>
      <c r="HPU25" s="160"/>
      <c r="HPV25" s="160"/>
      <c r="HPW25" s="160"/>
      <c r="HPX25" s="160"/>
      <c r="HPY25" s="160"/>
      <c r="HPZ25" s="160"/>
      <c r="HQA25" s="160"/>
      <c r="HQB25" s="160"/>
      <c r="HQC25" s="160"/>
      <c r="HQD25" s="160"/>
      <c r="HQE25" s="160"/>
      <c r="HQF25" s="160"/>
      <c r="HQG25" s="160"/>
      <c r="HQH25" s="160"/>
      <c r="HQI25" s="160"/>
      <c r="HQJ25" s="160"/>
      <c r="HQK25" s="160"/>
      <c r="HQL25" s="160"/>
      <c r="HQM25" s="160"/>
      <c r="HQN25" s="160"/>
      <c r="HQO25" s="160"/>
      <c r="HQP25" s="160"/>
      <c r="HQQ25" s="160"/>
      <c r="HQR25" s="160"/>
      <c r="HQS25" s="160"/>
      <c r="HQT25" s="160"/>
      <c r="HQU25" s="160"/>
      <c r="HQV25" s="160"/>
      <c r="HQW25" s="160"/>
      <c r="HQX25" s="160"/>
      <c r="HQY25" s="160"/>
      <c r="HQZ25" s="160"/>
      <c r="HRA25" s="160"/>
      <c r="HRB25" s="160"/>
      <c r="HRC25" s="160"/>
      <c r="HRD25" s="160"/>
      <c r="HRE25" s="160"/>
      <c r="HRF25" s="160"/>
      <c r="HRG25" s="160"/>
      <c r="HRH25" s="160"/>
      <c r="HRI25" s="160"/>
      <c r="HRJ25" s="160"/>
      <c r="HRK25" s="160"/>
      <c r="HRL25" s="160"/>
      <c r="HRM25" s="160"/>
      <c r="HRN25" s="160"/>
      <c r="HRO25" s="160"/>
      <c r="HRP25" s="160"/>
      <c r="HRQ25" s="160"/>
      <c r="HRR25" s="160"/>
      <c r="HRS25" s="160"/>
      <c r="HRT25" s="160"/>
      <c r="HRU25" s="160"/>
      <c r="HRV25" s="160"/>
      <c r="HRW25" s="160"/>
      <c r="HRX25" s="160"/>
      <c r="HRY25" s="160"/>
      <c r="HRZ25" s="160"/>
      <c r="HSA25" s="160"/>
      <c r="HSB25" s="160"/>
      <c r="HSC25" s="160"/>
      <c r="HSD25" s="160"/>
      <c r="HSE25" s="160"/>
      <c r="HSF25" s="160"/>
      <c r="HSG25" s="160"/>
      <c r="HSH25" s="160"/>
      <c r="HSI25" s="160"/>
      <c r="HSJ25" s="160"/>
      <c r="HSK25" s="160"/>
      <c r="HSL25" s="160"/>
      <c r="HSM25" s="160"/>
      <c r="HSN25" s="160"/>
      <c r="HSO25" s="160"/>
      <c r="HSP25" s="160"/>
      <c r="HSQ25" s="160"/>
      <c r="HSR25" s="160"/>
      <c r="HSS25" s="160"/>
      <c r="HST25" s="160"/>
      <c r="HSU25" s="160"/>
      <c r="HSV25" s="160"/>
      <c r="HSW25" s="160"/>
      <c r="HSX25" s="160"/>
      <c r="HSY25" s="160"/>
      <c r="HSZ25" s="160"/>
      <c r="HTA25" s="160"/>
      <c r="HTB25" s="160"/>
      <c r="HTC25" s="160"/>
      <c r="HTD25" s="160"/>
      <c r="HTE25" s="160"/>
      <c r="HTF25" s="160"/>
      <c r="HTG25" s="160"/>
      <c r="HTH25" s="160"/>
      <c r="HTI25" s="160"/>
      <c r="HTJ25" s="160"/>
      <c r="HTK25" s="160"/>
      <c r="HTL25" s="160"/>
      <c r="HTM25" s="160"/>
      <c r="HTN25" s="160"/>
      <c r="HTO25" s="160"/>
      <c r="HTP25" s="160"/>
      <c r="HTQ25" s="160"/>
      <c r="HTR25" s="160"/>
      <c r="HTS25" s="160"/>
      <c r="HTT25" s="160"/>
      <c r="HTU25" s="160"/>
      <c r="HTV25" s="160"/>
      <c r="HTW25" s="160"/>
      <c r="HTX25" s="160"/>
      <c r="HTY25" s="160"/>
      <c r="HTZ25" s="160"/>
      <c r="HUA25" s="160"/>
      <c r="HUB25" s="160"/>
      <c r="HUC25" s="160"/>
      <c r="HUD25" s="160"/>
      <c r="HUE25" s="160"/>
      <c r="HUF25" s="160"/>
      <c r="HUG25" s="160"/>
      <c r="HUH25" s="160"/>
      <c r="HUI25" s="160"/>
      <c r="HUJ25" s="160"/>
      <c r="HUK25" s="160"/>
      <c r="HUL25" s="160"/>
      <c r="HUM25" s="160"/>
      <c r="HUN25" s="160"/>
      <c r="HUO25" s="160"/>
      <c r="HUP25" s="160"/>
      <c r="HUQ25" s="160"/>
      <c r="HUR25" s="160"/>
      <c r="HUS25" s="160"/>
      <c r="HUT25" s="160"/>
      <c r="HUU25" s="160"/>
      <c r="HUV25" s="160"/>
      <c r="HUW25" s="160"/>
      <c r="HUX25" s="160"/>
      <c r="HUY25" s="160"/>
      <c r="HUZ25" s="160"/>
      <c r="HVA25" s="160"/>
      <c r="HVB25" s="160"/>
      <c r="HVC25" s="160"/>
      <c r="HVD25" s="160"/>
      <c r="HVE25" s="160"/>
      <c r="HVF25" s="160"/>
      <c r="HVG25" s="160"/>
      <c r="HVH25" s="160"/>
      <c r="HVI25" s="160"/>
      <c r="HVJ25" s="160"/>
      <c r="HVK25" s="160"/>
      <c r="HVL25" s="160"/>
      <c r="HVM25" s="160"/>
      <c r="HVN25" s="160"/>
      <c r="HVO25" s="160"/>
      <c r="HVP25" s="160"/>
      <c r="HVQ25" s="160"/>
      <c r="HVR25" s="160"/>
      <c r="HVS25" s="160"/>
      <c r="HVT25" s="160"/>
      <c r="HVU25" s="160"/>
      <c r="HVV25" s="160"/>
      <c r="HVW25" s="160"/>
      <c r="HVX25" s="160"/>
      <c r="HVY25" s="160"/>
      <c r="HVZ25" s="160"/>
      <c r="HWA25" s="160"/>
      <c r="HWB25" s="160"/>
      <c r="HWC25" s="160"/>
      <c r="HWD25" s="160"/>
      <c r="HWE25" s="160"/>
      <c r="HWF25" s="160"/>
      <c r="HWG25" s="160"/>
      <c r="HWH25" s="160"/>
      <c r="HWI25" s="160"/>
      <c r="HWJ25" s="160"/>
      <c r="HWK25" s="160"/>
      <c r="HWL25" s="160"/>
      <c r="HWM25" s="160"/>
      <c r="HWN25" s="160"/>
      <c r="HWO25" s="160"/>
      <c r="HWP25" s="160"/>
      <c r="HWQ25" s="160"/>
      <c r="HWR25" s="160"/>
      <c r="HWS25" s="160"/>
      <c r="HWT25" s="160"/>
      <c r="HWU25" s="160"/>
      <c r="HWV25" s="160"/>
      <c r="HWW25" s="160"/>
      <c r="HWX25" s="160"/>
      <c r="HWY25" s="160"/>
      <c r="HWZ25" s="160"/>
      <c r="HXA25" s="160"/>
      <c r="HXB25" s="160"/>
      <c r="HXC25" s="160"/>
      <c r="HXD25" s="160"/>
      <c r="HXE25" s="160"/>
      <c r="HXF25" s="160"/>
      <c r="HXG25" s="160"/>
      <c r="HXH25" s="160"/>
      <c r="HXI25" s="160"/>
      <c r="HXJ25" s="160"/>
      <c r="HXK25" s="160"/>
      <c r="HXL25" s="160"/>
      <c r="HXM25" s="160"/>
      <c r="HXN25" s="160"/>
      <c r="HXO25" s="160"/>
      <c r="HXP25" s="160"/>
      <c r="HXQ25" s="160"/>
      <c r="HXR25" s="160"/>
      <c r="HXS25" s="160"/>
      <c r="HXT25" s="160"/>
      <c r="HXU25" s="160"/>
      <c r="HXV25" s="160"/>
      <c r="HXW25" s="160"/>
      <c r="HXX25" s="160"/>
      <c r="HXY25" s="160"/>
      <c r="HXZ25" s="160"/>
      <c r="HYA25" s="160"/>
      <c r="HYB25" s="160"/>
      <c r="HYC25" s="160"/>
      <c r="HYD25" s="160"/>
      <c r="HYE25" s="160"/>
      <c r="HYF25" s="160"/>
      <c r="HYG25" s="160"/>
      <c r="HYH25" s="160"/>
      <c r="HYI25" s="160"/>
      <c r="HYJ25" s="160"/>
      <c r="HYK25" s="160"/>
      <c r="HYL25" s="160"/>
      <c r="HYM25" s="160"/>
      <c r="HYN25" s="160"/>
      <c r="HYO25" s="160"/>
      <c r="HYP25" s="160"/>
      <c r="HYQ25" s="160"/>
      <c r="HYR25" s="160"/>
      <c r="HYS25" s="160"/>
      <c r="HYT25" s="160"/>
      <c r="HYU25" s="160"/>
      <c r="HYV25" s="160"/>
      <c r="HYW25" s="160"/>
      <c r="HYX25" s="160"/>
      <c r="HYY25" s="160"/>
      <c r="HYZ25" s="160"/>
      <c r="HZA25" s="160"/>
      <c r="HZB25" s="160"/>
      <c r="HZC25" s="160"/>
      <c r="HZD25" s="160"/>
      <c r="HZE25" s="160"/>
      <c r="HZF25" s="160"/>
      <c r="HZG25" s="160"/>
      <c r="HZH25" s="160"/>
      <c r="HZI25" s="160"/>
      <c r="HZJ25" s="160"/>
      <c r="HZK25" s="160"/>
      <c r="HZL25" s="160"/>
      <c r="HZM25" s="160"/>
      <c r="HZN25" s="160"/>
      <c r="HZO25" s="160"/>
      <c r="HZP25" s="160"/>
      <c r="HZQ25" s="160"/>
      <c r="HZR25" s="160"/>
      <c r="HZS25" s="160"/>
      <c r="HZT25" s="160"/>
      <c r="HZU25" s="160"/>
      <c r="HZV25" s="160"/>
      <c r="HZW25" s="160"/>
      <c r="HZX25" s="160"/>
      <c r="HZY25" s="160"/>
      <c r="HZZ25" s="160"/>
      <c r="IAA25" s="160"/>
      <c r="IAB25" s="160"/>
      <c r="IAC25" s="160"/>
      <c r="IAD25" s="160"/>
      <c r="IAE25" s="160"/>
      <c r="IAF25" s="160"/>
      <c r="IAG25" s="160"/>
      <c r="IAH25" s="160"/>
      <c r="IAI25" s="160"/>
      <c r="IAJ25" s="160"/>
      <c r="IAK25" s="160"/>
      <c r="IAL25" s="160"/>
      <c r="IAM25" s="160"/>
      <c r="IAN25" s="160"/>
      <c r="IAO25" s="160"/>
      <c r="IAP25" s="160"/>
      <c r="IAQ25" s="160"/>
      <c r="IAR25" s="160"/>
      <c r="IAS25" s="160"/>
      <c r="IAT25" s="160"/>
      <c r="IAU25" s="160"/>
      <c r="IAV25" s="160"/>
      <c r="IAW25" s="160"/>
      <c r="IAX25" s="160"/>
      <c r="IAY25" s="160"/>
      <c r="IAZ25" s="160"/>
      <c r="IBA25" s="160"/>
      <c r="IBB25" s="160"/>
      <c r="IBC25" s="160"/>
      <c r="IBD25" s="160"/>
      <c r="IBE25" s="160"/>
      <c r="IBF25" s="160"/>
      <c r="IBG25" s="160"/>
      <c r="IBH25" s="160"/>
      <c r="IBI25" s="160"/>
      <c r="IBJ25" s="160"/>
      <c r="IBK25" s="160"/>
      <c r="IBL25" s="160"/>
      <c r="IBM25" s="160"/>
      <c r="IBN25" s="160"/>
      <c r="IBO25" s="160"/>
      <c r="IBP25" s="160"/>
      <c r="IBQ25" s="160"/>
      <c r="IBR25" s="160"/>
      <c r="IBS25" s="160"/>
      <c r="IBT25" s="160"/>
      <c r="IBU25" s="160"/>
      <c r="IBV25" s="160"/>
      <c r="IBW25" s="160"/>
      <c r="IBX25" s="160"/>
      <c r="IBY25" s="160"/>
      <c r="IBZ25" s="160"/>
      <c r="ICA25" s="160"/>
      <c r="ICB25" s="160"/>
      <c r="ICC25" s="160"/>
      <c r="ICD25" s="160"/>
      <c r="ICE25" s="160"/>
      <c r="ICF25" s="160"/>
      <c r="ICG25" s="160"/>
      <c r="ICH25" s="160"/>
      <c r="ICI25" s="160"/>
      <c r="ICJ25" s="160"/>
      <c r="ICK25" s="160"/>
      <c r="ICL25" s="160"/>
      <c r="ICM25" s="160"/>
      <c r="ICN25" s="160"/>
      <c r="ICO25" s="160"/>
      <c r="ICP25" s="160"/>
      <c r="ICQ25" s="160"/>
      <c r="ICR25" s="160"/>
      <c r="ICS25" s="160"/>
      <c r="ICT25" s="160"/>
      <c r="ICU25" s="160"/>
      <c r="ICV25" s="160"/>
      <c r="ICW25" s="160"/>
      <c r="ICX25" s="160"/>
      <c r="ICY25" s="160"/>
      <c r="ICZ25" s="160"/>
      <c r="IDA25" s="160"/>
      <c r="IDB25" s="160"/>
      <c r="IDC25" s="160"/>
      <c r="IDD25" s="160"/>
      <c r="IDE25" s="160"/>
      <c r="IDF25" s="160"/>
      <c r="IDG25" s="160"/>
      <c r="IDH25" s="160"/>
      <c r="IDI25" s="160"/>
      <c r="IDJ25" s="160"/>
      <c r="IDK25" s="160"/>
      <c r="IDL25" s="160"/>
      <c r="IDM25" s="160"/>
      <c r="IDN25" s="160"/>
      <c r="IDO25" s="160"/>
      <c r="IDP25" s="160"/>
      <c r="IDQ25" s="160"/>
      <c r="IDR25" s="160"/>
      <c r="IDS25" s="160"/>
      <c r="IDT25" s="160"/>
      <c r="IDU25" s="160"/>
      <c r="IDV25" s="160"/>
      <c r="IDW25" s="160"/>
      <c r="IDX25" s="160"/>
      <c r="IDY25" s="160"/>
      <c r="IDZ25" s="160"/>
      <c r="IEA25" s="160"/>
      <c r="IEB25" s="160"/>
      <c r="IEC25" s="160"/>
      <c r="IED25" s="160"/>
      <c r="IEE25" s="160"/>
      <c r="IEF25" s="160"/>
      <c r="IEG25" s="160"/>
      <c r="IEH25" s="160"/>
      <c r="IEI25" s="160"/>
      <c r="IEJ25" s="160"/>
      <c r="IEK25" s="160"/>
      <c r="IEL25" s="160"/>
      <c r="IEM25" s="160"/>
      <c r="IEN25" s="160"/>
      <c r="IEO25" s="160"/>
      <c r="IEP25" s="160"/>
      <c r="IEQ25" s="160"/>
      <c r="IER25" s="160"/>
      <c r="IES25" s="160"/>
      <c r="IET25" s="160"/>
      <c r="IEU25" s="160"/>
      <c r="IEV25" s="160"/>
      <c r="IEW25" s="160"/>
      <c r="IEX25" s="160"/>
      <c r="IEY25" s="160"/>
      <c r="IEZ25" s="160"/>
      <c r="IFA25" s="160"/>
      <c r="IFB25" s="160"/>
      <c r="IFC25" s="160"/>
      <c r="IFD25" s="160"/>
      <c r="IFE25" s="160"/>
      <c r="IFF25" s="160"/>
      <c r="IFG25" s="160"/>
      <c r="IFH25" s="160"/>
      <c r="IFI25" s="160"/>
      <c r="IFJ25" s="160"/>
      <c r="IFK25" s="160"/>
      <c r="IFL25" s="160"/>
      <c r="IFM25" s="160"/>
      <c r="IFN25" s="160"/>
      <c r="IFO25" s="160"/>
      <c r="IFP25" s="160"/>
      <c r="IFQ25" s="160"/>
      <c r="IFR25" s="160"/>
      <c r="IFS25" s="160"/>
      <c r="IFT25" s="160"/>
      <c r="IFU25" s="160"/>
      <c r="IFV25" s="160"/>
      <c r="IFW25" s="160"/>
      <c r="IFX25" s="160"/>
      <c r="IFY25" s="160"/>
      <c r="IFZ25" s="160"/>
      <c r="IGA25" s="160"/>
      <c r="IGB25" s="160"/>
      <c r="IGC25" s="160"/>
      <c r="IGD25" s="160"/>
      <c r="IGE25" s="160"/>
      <c r="IGF25" s="160"/>
      <c r="IGG25" s="160"/>
      <c r="IGH25" s="160"/>
      <c r="IGI25" s="160"/>
      <c r="IGJ25" s="160"/>
      <c r="IGK25" s="160"/>
      <c r="IGL25" s="160"/>
      <c r="IGM25" s="160"/>
      <c r="IGN25" s="160"/>
      <c r="IGO25" s="160"/>
      <c r="IGP25" s="160"/>
      <c r="IGQ25" s="160"/>
      <c r="IGR25" s="160"/>
      <c r="IGS25" s="160"/>
      <c r="IGT25" s="160"/>
      <c r="IGU25" s="160"/>
      <c r="IGV25" s="160"/>
      <c r="IGW25" s="160"/>
      <c r="IGX25" s="160"/>
      <c r="IGY25" s="160"/>
      <c r="IGZ25" s="160"/>
      <c r="IHA25" s="160"/>
      <c r="IHB25" s="160"/>
      <c r="IHC25" s="160"/>
      <c r="IHD25" s="160"/>
      <c r="IHE25" s="160"/>
      <c r="IHF25" s="160"/>
      <c r="IHG25" s="160"/>
      <c r="IHH25" s="160"/>
      <c r="IHI25" s="160"/>
      <c r="IHJ25" s="160"/>
      <c r="IHK25" s="160"/>
      <c r="IHL25" s="160"/>
      <c r="IHM25" s="160"/>
      <c r="IHN25" s="160"/>
      <c r="IHO25" s="160"/>
      <c r="IHP25" s="160"/>
      <c r="IHQ25" s="160"/>
      <c r="IHR25" s="160"/>
      <c r="IHS25" s="160"/>
      <c r="IHT25" s="160"/>
      <c r="IHU25" s="160"/>
      <c r="IHV25" s="160"/>
      <c r="IHW25" s="160"/>
      <c r="IHX25" s="160"/>
      <c r="IHY25" s="160"/>
      <c r="IHZ25" s="160"/>
      <c r="IIA25" s="160"/>
      <c r="IIB25" s="160"/>
      <c r="IIC25" s="160"/>
      <c r="IID25" s="160"/>
      <c r="IIE25" s="160"/>
      <c r="IIF25" s="160"/>
      <c r="IIG25" s="160"/>
      <c r="IIH25" s="160"/>
      <c r="III25" s="160"/>
      <c r="IIJ25" s="160"/>
      <c r="IIK25" s="160"/>
      <c r="IIL25" s="160"/>
      <c r="IIM25" s="160"/>
      <c r="IIN25" s="160"/>
      <c r="IIO25" s="160"/>
      <c r="IIP25" s="160"/>
      <c r="IIQ25" s="160"/>
      <c r="IIR25" s="160"/>
      <c r="IIS25" s="160"/>
      <c r="IIT25" s="160"/>
      <c r="IIU25" s="160"/>
      <c r="IIV25" s="160"/>
      <c r="IIW25" s="160"/>
      <c r="IIX25" s="160"/>
      <c r="IIY25" s="160"/>
      <c r="IIZ25" s="160"/>
      <c r="IJA25" s="160"/>
      <c r="IJB25" s="160"/>
      <c r="IJC25" s="160"/>
      <c r="IJD25" s="160"/>
      <c r="IJE25" s="160"/>
      <c r="IJF25" s="160"/>
      <c r="IJG25" s="160"/>
      <c r="IJH25" s="160"/>
      <c r="IJI25" s="160"/>
      <c r="IJJ25" s="160"/>
      <c r="IJK25" s="160"/>
      <c r="IJL25" s="160"/>
      <c r="IJM25" s="160"/>
      <c r="IJN25" s="160"/>
      <c r="IJO25" s="160"/>
      <c r="IJP25" s="160"/>
      <c r="IJQ25" s="160"/>
      <c r="IJR25" s="160"/>
      <c r="IJS25" s="160"/>
      <c r="IJT25" s="160"/>
      <c r="IJU25" s="160"/>
      <c r="IJV25" s="160"/>
      <c r="IJW25" s="160"/>
      <c r="IJX25" s="160"/>
      <c r="IJY25" s="160"/>
      <c r="IJZ25" s="160"/>
      <c r="IKA25" s="160"/>
      <c r="IKB25" s="160"/>
      <c r="IKC25" s="160"/>
      <c r="IKD25" s="160"/>
      <c r="IKE25" s="160"/>
      <c r="IKF25" s="160"/>
      <c r="IKG25" s="160"/>
      <c r="IKH25" s="160"/>
      <c r="IKI25" s="160"/>
      <c r="IKJ25" s="160"/>
      <c r="IKK25" s="160"/>
      <c r="IKL25" s="160"/>
      <c r="IKM25" s="160"/>
      <c r="IKN25" s="160"/>
      <c r="IKO25" s="160"/>
      <c r="IKP25" s="160"/>
      <c r="IKQ25" s="160"/>
      <c r="IKR25" s="160"/>
      <c r="IKS25" s="160"/>
      <c r="IKT25" s="160"/>
      <c r="IKU25" s="160"/>
      <c r="IKV25" s="160"/>
      <c r="IKW25" s="160"/>
      <c r="IKX25" s="160"/>
      <c r="IKY25" s="160"/>
      <c r="IKZ25" s="160"/>
      <c r="ILA25" s="160"/>
      <c r="ILB25" s="160"/>
      <c r="ILC25" s="160"/>
      <c r="ILD25" s="160"/>
      <c r="ILE25" s="160"/>
      <c r="ILF25" s="160"/>
      <c r="ILG25" s="160"/>
      <c r="ILH25" s="160"/>
      <c r="ILI25" s="160"/>
      <c r="ILJ25" s="160"/>
      <c r="ILK25" s="160"/>
      <c r="ILL25" s="160"/>
      <c r="ILM25" s="160"/>
      <c r="ILN25" s="160"/>
      <c r="ILO25" s="160"/>
      <c r="ILP25" s="160"/>
      <c r="ILQ25" s="160"/>
      <c r="ILR25" s="160"/>
      <c r="ILS25" s="160"/>
      <c r="ILT25" s="160"/>
      <c r="ILU25" s="160"/>
      <c r="ILV25" s="160"/>
      <c r="ILW25" s="160"/>
      <c r="ILX25" s="160"/>
      <c r="ILY25" s="160"/>
      <c r="ILZ25" s="160"/>
      <c r="IMA25" s="160"/>
      <c r="IMB25" s="160"/>
      <c r="IMC25" s="160"/>
      <c r="IMD25" s="160"/>
      <c r="IME25" s="160"/>
      <c r="IMF25" s="160"/>
      <c r="IMG25" s="160"/>
      <c r="IMH25" s="160"/>
      <c r="IMI25" s="160"/>
      <c r="IMJ25" s="160"/>
      <c r="IMK25" s="160"/>
      <c r="IML25" s="160"/>
      <c r="IMM25" s="160"/>
      <c r="IMN25" s="160"/>
      <c r="IMO25" s="160"/>
      <c r="IMP25" s="160"/>
      <c r="IMQ25" s="160"/>
      <c r="IMR25" s="160"/>
      <c r="IMS25" s="160"/>
      <c r="IMT25" s="160"/>
      <c r="IMU25" s="160"/>
      <c r="IMV25" s="160"/>
      <c r="IMW25" s="160"/>
      <c r="IMX25" s="160"/>
      <c r="IMY25" s="160"/>
      <c r="IMZ25" s="160"/>
      <c r="INA25" s="160"/>
      <c r="INB25" s="160"/>
      <c r="INC25" s="160"/>
      <c r="IND25" s="160"/>
      <c r="INE25" s="160"/>
      <c r="INF25" s="160"/>
      <c r="ING25" s="160"/>
      <c r="INH25" s="160"/>
      <c r="INI25" s="160"/>
      <c r="INJ25" s="160"/>
      <c r="INK25" s="160"/>
      <c r="INL25" s="160"/>
      <c r="INM25" s="160"/>
      <c r="INN25" s="160"/>
      <c r="INO25" s="160"/>
      <c r="INP25" s="160"/>
      <c r="INQ25" s="160"/>
      <c r="INR25" s="160"/>
      <c r="INS25" s="160"/>
      <c r="INT25" s="160"/>
      <c r="INU25" s="160"/>
      <c r="INV25" s="160"/>
      <c r="INW25" s="160"/>
      <c r="INX25" s="160"/>
      <c r="INY25" s="160"/>
      <c r="INZ25" s="160"/>
      <c r="IOA25" s="160"/>
      <c r="IOB25" s="160"/>
      <c r="IOC25" s="160"/>
      <c r="IOD25" s="160"/>
      <c r="IOE25" s="160"/>
      <c r="IOF25" s="160"/>
      <c r="IOG25" s="160"/>
      <c r="IOH25" s="160"/>
      <c r="IOI25" s="160"/>
      <c r="IOJ25" s="160"/>
      <c r="IOK25" s="160"/>
      <c r="IOL25" s="160"/>
      <c r="IOM25" s="160"/>
      <c r="ION25" s="160"/>
      <c r="IOO25" s="160"/>
      <c r="IOP25" s="160"/>
      <c r="IOQ25" s="160"/>
      <c r="IOR25" s="160"/>
      <c r="IOS25" s="160"/>
      <c r="IOT25" s="160"/>
      <c r="IOU25" s="160"/>
      <c r="IOV25" s="160"/>
      <c r="IOW25" s="160"/>
      <c r="IOX25" s="160"/>
      <c r="IOY25" s="160"/>
      <c r="IOZ25" s="160"/>
      <c r="IPA25" s="160"/>
      <c r="IPB25" s="160"/>
      <c r="IPC25" s="160"/>
      <c r="IPD25" s="160"/>
      <c r="IPE25" s="160"/>
      <c r="IPF25" s="160"/>
      <c r="IPG25" s="160"/>
      <c r="IPH25" s="160"/>
      <c r="IPI25" s="160"/>
      <c r="IPJ25" s="160"/>
      <c r="IPK25" s="160"/>
      <c r="IPL25" s="160"/>
      <c r="IPM25" s="160"/>
      <c r="IPN25" s="160"/>
      <c r="IPO25" s="160"/>
      <c r="IPP25" s="160"/>
      <c r="IPQ25" s="160"/>
      <c r="IPR25" s="160"/>
      <c r="IPS25" s="160"/>
      <c r="IPT25" s="160"/>
      <c r="IPU25" s="160"/>
      <c r="IPV25" s="160"/>
      <c r="IPW25" s="160"/>
      <c r="IPX25" s="160"/>
      <c r="IPY25" s="160"/>
      <c r="IPZ25" s="160"/>
      <c r="IQA25" s="160"/>
      <c r="IQB25" s="160"/>
      <c r="IQC25" s="160"/>
      <c r="IQD25" s="160"/>
      <c r="IQE25" s="160"/>
      <c r="IQF25" s="160"/>
      <c r="IQG25" s="160"/>
      <c r="IQH25" s="160"/>
      <c r="IQI25" s="160"/>
      <c r="IQJ25" s="160"/>
      <c r="IQK25" s="160"/>
      <c r="IQL25" s="160"/>
      <c r="IQM25" s="160"/>
      <c r="IQN25" s="160"/>
      <c r="IQO25" s="160"/>
      <c r="IQP25" s="160"/>
      <c r="IQQ25" s="160"/>
      <c r="IQR25" s="160"/>
      <c r="IQS25" s="160"/>
      <c r="IQT25" s="160"/>
      <c r="IQU25" s="160"/>
      <c r="IQV25" s="160"/>
      <c r="IQW25" s="160"/>
      <c r="IQX25" s="160"/>
      <c r="IQY25" s="160"/>
      <c r="IQZ25" s="160"/>
      <c r="IRA25" s="160"/>
      <c r="IRB25" s="160"/>
      <c r="IRC25" s="160"/>
      <c r="IRD25" s="160"/>
      <c r="IRE25" s="160"/>
      <c r="IRF25" s="160"/>
      <c r="IRG25" s="160"/>
      <c r="IRH25" s="160"/>
      <c r="IRI25" s="160"/>
      <c r="IRJ25" s="160"/>
      <c r="IRK25" s="160"/>
      <c r="IRL25" s="160"/>
      <c r="IRM25" s="160"/>
      <c r="IRN25" s="160"/>
      <c r="IRO25" s="160"/>
      <c r="IRP25" s="160"/>
      <c r="IRQ25" s="160"/>
      <c r="IRR25" s="160"/>
      <c r="IRS25" s="160"/>
      <c r="IRT25" s="160"/>
      <c r="IRU25" s="160"/>
      <c r="IRV25" s="160"/>
      <c r="IRW25" s="160"/>
      <c r="IRX25" s="160"/>
      <c r="IRY25" s="160"/>
      <c r="IRZ25" s="160"/>
      <c r="ISA25" s="160"/>
      <c r="ISB25" s="160"/>
      <c r="ISC25" s="160"/>
      <c r="ISD25" s="160"/>
      <c r="ISE25" s="160"/>
      <c r="ISF25" s="160"/>
      <c r="ISG25" s="160"/>
      <c r="ISH25" s="160"/>
      <c r="ISI25" s="160"/>
      <c r="ISJ25" s="160"/>
      <c r="ISK25" s="160"/>
      <c r="ISL25" s="160"/>
      <c r="ISM25" s="160"/>
      <c r="ISN25" s="160"/>
      <c r="ISO25" s="160"/>
      <c r="ISP25" s="160"/>
      <c r="ISQ25" s="160"/>
      <c r="ISR25" s="160"/>
      <c r="ISS25" s="160"/>
      <c r="IST25" s="160"/>
      <c r="ISU25" s="160"/>
      <c r="ISV25" s="160"/>
      <c r="ISW25" s="160"/>
      <c r="ISX25" s="160"/>
      <c r="ISY25" s="160"/>
      <c r="ISZ25" s="160"/>
      <c r="ITA25" s="160"/>
      <c r="ITB25" s="160"/>
      <c r="ITC25" s="160"/>
      <c r="ITD25" s="160"/>
      <c r="ITE25" s="160"/>
      <c r="ITF25" s="160"/>
      <c r="ITG25" s="160"/>
      <c r="ITH25" s="160"/>
      <c r="ITI25" s="160"/>
      <c r="ITJ25" s="160"/>
      <c r="ITK25" s="160"/>
      <c r="ITL25" s="160"/>
      <c r="ITM25" s="160"/>
      <c r="ITN25" s="160"/>
      <c r="ITO25" s="160"/>
      <c r="ITP25" s="160"/>
      <c r="ITQ25" s="160"/>
      <c r="ITR25" s="160"/>
      <c r="ITS25" s="160"/>
      <c r="ITT25" s="160"/>
      <c r="ITU25" s="160"/>
      <c r="ITV25" s="160"/>
      <c r="ITW25" s="160"/>
      <c r="ITX25" s="160"/>
      <c r="ITY25" s="160"/>
      <c r="ITZ25" s="160"/>
      <c r="IUA25" s="160"/>
      <c r="IUB25" s="160"/>
      <c r="IUC25" s="160"/>
      <c r="IUD25" s="160"/>
      <c r="IUE25" s="160"/>
      <c r="IUF25" s="160"/>
      <c r="IUG25" s="160"/>
      <c r="IUH25" s="160"/>
      <c r="IUI25" s="160"/>
      <c r="IUJ25" s="160"/>
      <c r="IUK25" s="160"/>
      <c r="IUL25" s="160"/>
      <c r="IUM25" s="160"/>
      <c r="IUN25" s="160"/>
      <c r="IUO25" s="160"/>
      <c r="IUP25" s="160"/>
      <c r="IUQ25" s="160"/>
      <c r="IUR25" s="160"/>
      <c r="IUS25" s="160"/>
      <c r="IUT25" s="160"/>
      <c r="IUU25" s="160"/>
      <c r="IUV25" s="160"/>
      <c r="IUW25" s="160"/>
      <c r="IUX25" s="160"/>
      <c r="IUY25" s="160"/>
      <c r="IUZ25" s="160"/>
      <c r="IVA25" s="160"/>
      <c r="IVB25" s="160"/>
      <c r="IVC25" s="160"/>
      <c r="IVD25" s="160"/>
      <c r="IVE25" s="160"/>
      <c r="IVF25" s="160"/>
      <c r="IVG25" s="160"/>
      <c r="IVH25" s="160"/>
      <c r="IVI25" s="160"/>
      <c r="IVJ25" s="160"/>
      <c r="IVK25" s="160"/>
      <c r="IVL25" s="160"/>
      <c r="IVM25" s="160"/>
      <c r="IVN25" s="160"/>
      <c r="IVO25" s="160"/>
      <c r="IVP25" s="160"/>
      <c r="IVQ25" s="160"/>
      <c r="IVR25" s="160"/>
      <c r="IVS25" s="160"/>
      <c r="IVT25" s="160"/>
      <c r="IVU25" s="160"/>
      <c r="IVV25" s="160"/>
      <c r="IVW25" s="160"/>
      <c r="IVX25" s="160"/>
      <c r="IVY25" s="160"/>
      <c r="IVZ25" s="160"/>
      <c r="IWA25" s="160"/>
      <c r="IWB25" s="160"/>
      <c r="IWC25" s="160"/>
      <c r="IWD25" s="160"/>
      <c r="IWE25" s="160"/>
      <c r="IWF25" s="160"/>
      <c r="IWG25" s="160"/>
      <c r="IWH25" s="160"/>
      <c r="IWI25" s="160"/>
      <c r="IWJ25" s="160"/>
      <c r="IWK25" s="160"/>
      <c r="IWL25" s="160"/>
      <c r="IWM25" s="160"/>
      <c r="IWN25" s="160"/>
      <c r="IWO25" s="160"/>
      <c r="IWP25" s="160"/>
      <c r="IWQ25" s="160"/>
      <c r="IWR25" s="160"/>
      <c r="IWS25" s="160"/>
      <c r="IWT25" s="160"/>
      <c r="IWU25" s="160"/>
      <c r="IWV25" s="160"/>
      <c r="IWW25" s="160"/>
      <c r="IWX25" s="160"/>
      <c r="IWY25" s="160"/>
      <c r="IWZ25" s="160"/>
      <c r="IXA25" s="160"/>
      <c r="IXB25" s="160"/>
      <c r="IXC25" s="160"/>
      <c r="IXD25" s="160"/>
      <c r="IXE25" s="160"/>
      <c r="IXF25" s="160"/>
      <c r="IXG25" s="160"/>
      <c r="IXH25" s="160"/>
      <c r="IXI25" s="160"/>
      <c r="IXJ25" s="160"/>
      <c r="IXK25" s="160"/>
      <c r="IXL25" s="160"/>
      <c r="IXM25" s="160"/>
      <c r="IXN25" s="160"/>
      <c r="IXO25" s="160"/>
      <c r="IXP25" s="160"/>
      <c r="IXQ25" s="160"/>
      <c r="IXR25" s="160"/>
      <c r="IXS25" s="160"/>
      <c r="IXT25" s="160"/>
      <c r="IXU25" s="160"/>
      <c r="IXV25" s="160"/>
      <c r="IXW25" s="160"/>
      <c r="IXX25" s="160"/>
      <c r="IXY25" s="160"/>
      <c r="IXZ25" s="160"/>
      <c r="IYA25" s="160"/>
      <c r="IYB25" s="160"/>
      <c r="IYC25" s="160"/>
      <c r="IYD25" s="160"/>
      <c r="IYE25" s="160"/>
      <c r="IYF25" s="160"/>
      <c r="IYG25" s="160"/>
      <c r="IYH25" s="160"/>
      <c r="IYI25" s="160"/>
      <c r="IYJ25" s="160"/>
      <c r="IYK25" s="160"/>
      <c r="IYL25" s="160"/>
      <c r="IYM25" s="160"/>
      <c r="IYN25" s="160"/>
      <c r="IYO25" s="160"/>
      <c r="IYP25" s="160"/>
      <c r="IYQ25" s="160"/>
      <c r="IYR25" s="160"/>
      <c r="IYS25" s="160"/>
      <c r="IYT25" s="160"/>
      <c r="IYU25" s="160"/>
      <c r="IYV25" s="160"/>
      <c r="IYW25" s="160"/>
      <c r="IYX25" s="160"/>
      <c r="IYY25" s="160"/>
      <c r="IYZ25" s="160"/>
      <c r="IZA25" s="160"/>
      <c r="IZB25" s="160"/>
      <c r="IZC25" s="160"/>
      <c r="IZD25" s="160"/>
      <c r="IZE25" s="160"/>
      <c r="IZF25" s="160"/>
      <c r="IZG25" s="160"/>
      <c r="IZH25" s="160"/>
      <c r="IZI25" s="160"/>
      <c r="IZJ25" s="160"/>
      <c r="IZK25" s="160"/>
      <c r="IZL25" s="160"/>
      <c r="IZM25" s="160"/>
      <c r="IZN25" s="160"/>
      <c r="IZO25" s="160"/>
      <c r="IZP25" s="160"/>
      <c r="IZQ25" s="160"/>
      <c r="IZR25" s="160"/>
      <c r="IZS25" s="160"/>
      <c r="IZT25" s="160"/>
      <c r="IZU25" s="160"/>
      <c r="IZV25" s="160"/>
      <c r="IZW25" s="160"/>
      <c r="IZX25" s="160"/>
      <c r="IZY25" s="160"/>
      <c r="IZZ25" s="160"/>
      <c r="JAA25" s="160"/>
      <c r="JAB25" s="160"/>
      <c r="JAC25" s="160"/>
      <c r="JAD25" s="160"/>
      <c r="JAE25" s="160"/>
      <c r="JAF25" s="160"/>
      <c r="JAG25" s="160"/>
      <c r="JAH25" s="160"/>
      <c r="JAI25" s="160"/>
      <c r="JAJ25" s="160"/>
      <c r="JAK25" s="160"/>
      <c r="JAL25" s="160"/>
      <c r="JAM25" s="160"/>
      <c r="JAN25" s="160"/>
      <c r="JAO25" s="160"/>
      <c r="JAP25" s="160"/>
      <c r="JAQ25" s="160"/>
      <c r="JAR25" s="160"/>
      <c r="JAS25" s="160"/>
      <c r="JAT25" s="160"/>
      <c r="JAU25" s="160"/>
      <c r="JAV25" s="160"/>
      <c r="JAW25" s="160"/>
      <c r="JAX25" s="160"/>
      <c r="JAY25" s="160"/>
      <c r="JAZ25" s="160"/>
      <c r="JBA25" s="160"/>
      <c r="JBB25" s="160"/>
      <c r="JBC25" s="160"/>
      <c r="JBD25" s="160"/>
      <c r="JBE25" s="160"/>
      <c r="JBF25" s="160"/>
      <c r="JBG25" s="160"/>
      <c r="JBH25" s="160"/>
      <c r="JBI25" s="160"/>
      <c r="JBJ25" s="160"/>
      <c r="JBK25" s="160"/>
      <c r="JBL25" s="160"/>
      <c r="JBM25" s="160"/>
      <c r="JBN25" s="160"/>
      <c r="JBO25" s="160"/>
      <c r="JBP25" s="160"/>
      <c r="JBQ25" s="160"/>
      <c r="JBR25" s="160"/>
      <c r="JBS25" s="160"/>
      <c r="JBT25" s="160"/>
      <c r="JBU25" s="160"/>
      <c r="JBV25" s="160"/>
      <c r="JBW25" s="160"/>
      <c r="JBX25" s="160"/>
      <c r="JBY25" s="160"/>
      <c r="JBZ25" s="160"/>
      <c r="JCA25" s="160"/>
      <c r="JCB25" s="160"/>
      <c r="JCC25" s="160"/>
      <c r="JCD25" s="160"/>
      <c r="JCE25" s="160"/>
      <c r="JCF25" s="160"/>
      <c r="JCG25" s="160"/>
      <c r="JCH25" s="160"/>
      <c r="JCI25" s="160"/>
      <c r="JCJ25" s="160"/>
      <c r="JCK25" s="160"/>
      <c r="JCL25" s="160"/>
      <c r="JCM25" s="160"/>
      <c r="JCN25" s="160"/>
      <c r="JCO25" s="160"/>
      <c r="JCP25" s="160"/>
      <c r="JCQ25" s="160"/>
      <c r="JCR25" s="160"/>
      <c r="JCS25" s="160"/>
      <c r="JCT25" s="160"/>
      <c r="JCU25" s="160"/>
      <c r="JCV25" s="160"/>
      <c r="JCW25" s="160"/>
      <c r="JCX25" s="160"/>
      <c r="JCY25" s="160"/>
      <c r="JCZ25" s="160"/>
      <c r="JDA25" s="160"/>
      <c r="JDB25" s="160"/>
      <c r="JDC25" s="160"/>
      <c r="JDD25" s="160"/>
      <c r="JDE25" s="160"/>
      <c r="JDF25" s="160"/>
      <c r="JDG25" s="160"/>
      <c r="JDH25" s="160"/>
      <c r="JDI25" s="160"/>
      <c r="JDJ25" s="160"/>
      <c r="JDK25" s="160"/>
      <c r="JDL25" s="160"/>
      <c r="JDM25" s="160"/>
      <c r="JDN25" s="160"/>
      <c r="JDO25" s="160"/>
      <c r="JDP25" s="160"/>
      <c r="JDQ25" s="160"/>
      <c r="JDR25" s="160"/>
      <c r="JDS25" s="160"/>
      <c r="JDT25" s="160"/>
      <c r="JDU25" s="160"/>
      <c r="JDV25" s="160"/>
      <c r="JDW25" s="160"/>
      <c r="JDX25" s="160"/>
      <c r="JDY25" s="160"/>
      <c r="JDZ25" s="160"/>
      <c r="JEA25" s="160"/>
      <c r="JEB25" s="160"/>
      <c r="JEC25" s="160"/>
      <c r="JED25" s="160"/>
      <c r="JEE25" s="160"/>
      <c r="JEF25" s="160"/>
      <c r="JEG25" s="160"/>
      <c r="JEH25" s="160"/>
      <c r="JEI25" s="160"/>
      <c r="JEJ25" s="160"/>
      <c r="JEK25" s="160"/>
      <c r="JEL25" s="160"/>
      <c r="JEM25" s="160"/>
      <c r="JEN25" s="160"/>
      <c r="JEO25" s="160"/>
      <c r="JEP25" s="160"/>
      <c r="JEQ25" s="160"/>
      <c r="JER25" s="160"/>
      <c r="JES25" s="160"/>
      <c r="JET25" s="160"/>
      <c r="JEU25" s="160"/>
      <c r="JEV25" s="160"/>
      <c r="JEW25" s="160"/>
      <c r="JEX25" s="160"/>
      <c r="JEY25" s="160"/>
      <c r="JEZ25" s="160"/>
      <c r="JFA25" s="160"/>
      <c r="JFB25" s="160"/>
      <c r="JFC25" s="160"/>
      <c r="JFD25" s="160"/>
      <c r="JFE25" s="160"/>
      <c r="JFF25" s="160"/>
      <c r="JFG25" s="160"/>
      <c r="JFH25" s="160"/>
      <c r="JFI25" s="160"/>
      <c r="JFJ25" s="160"/>
      <c r="JFK25" s="160"/>
      <c r="JFL25" s="160"/>
      <c r="JFM25" s="160"/>
      <c r="JFN25" s="160"/>
      <c r="JFO25" s="160"/>
      <c r="JFP25" s="160"/>
      <c r="JFQ25" s="160"/>
      <c r="JFR25" s="160"/>
      <c r="JFS25" s="160"/>
      <c r="JFT25" s="160"/>
      <c r="JFU25" s="160"/>
      <c r="JFV25" s="160"/>
      <c r="JFW25" s="160"/>
      <c r="JFX25" s="160"/>
      <c r="JFY25" s="160"/>
      <c r="JFZ25" s="160"/>
      <c r="JGA25" s="160"/>
      <c r="JGB25" s="160"/>
      <c r="JGC25" s="160"/>
      <c r="JGD25" s="160"/>
      <c r="JGE25" s="160"/>
      <c r="JGF25" s="160"/>
      <c r="JGG25" s="160"/>
      <c r="JGH25" s="160"/>
      <c r="JGI25" s="160"/>
      <c r="JGJ25" s="160"/>
      <c r="JGK25" s="160"/>
      <c r="JGL25" s="160"/>
      <c r="JGM25" s="160"/>
      <c r="JGN25" s="160"/>
      <c r="JGO25" s="160"/>
      <c r="JGP25" s="160"/>
      <c r="JGQ25" s="160"/>
      <c r="JGR25" s="160"/>
      <c r="JGS25" s="160"/>
      <c r="JGT25" s="160"/>
      <c r="JGU25" s="160"/>
      <c r="JGV25" s="160"/>
      <c r="JGW25" s="160"/>
      <c r="JGX25" s="160"/>
      <c r="JGY25" s="160"/>
      <c r="JGZ25" s="160"/>
      <c r="JHA25" s="160"/>
      <c r="JHB25" s="160"/>
      <c r="JHC25" s="160"/>
      <c r="JHD25" s="160"/>
      <c r="JHE25" s="160"/>
      <c r="JHF25" s="160"/>
      <c r="JHG25" s="160"/>
      <c r="JHH25" s="160"/>
      <c r="JHI25" s="160"/>
      <c r="JHJ25" s="160"/>
      <c r="JHK25" s="160"/>
      <c r="JHL25" s="160"/>
      <c r="JHM25" s="160"/>
      <c r="JHN25" s="160"/>
      <c r="JHO25" s="160"/>
      <c r="JHP25" s="160"/>
      <c r="JHQ25" s="160"/>
      <c r="JHR25" s="160"/>
      <c r="JHS25" s="160"/>
      <c r="JHT25" s="160"/>
      <c r="JHU25" s="160"/>
      <c r="JHV25" s="160"/>
      <c r="JHW25" s="160"/>
      <c r="JHX25" s="160"/>
      <c r="JHY25" s="160"/>
      <c r="JHZ25" s="160"/>
      <c r="JIA25" s="160"/>
      <c r="JIB25" s="160"/>
      <c r="JIC25" s="160"/>
      <c r="JID25" s="160"/>
      <c r="JIE25" s="160"/>
      <c r="JIF25" s="160"/>
      <c r="JIG25" s="160"/>
      <c r="JIH25" s="160"/>
      <c r="JII25" s="160"/>
      <c r="JIJ25" s="160"/>
      <c r="JIK25" s="160"/>
      <c r="JIL25" s="160"/>
      <c r="JIM25" s="160"/>
      <c r="JIN25" s="160"/>
      <c r="JIO25" s="160"/>
      <c r="JIP25" s="160"/>
      <c r="JIQ25" s="160"/>
      <c r="JIR25" s="160"/>
      <c r="JIS25" s="160"/>
      <c r="JIT25" s="160"/>
      <c r="JIU25" s="160"/>
      <c r="JIV25" s="160"/>
      <c r="JIW25" s="160"/>
      <c r="JIX25" s="160"/>
      <c r="JIY25" s="160"/>
      <c r="JIZ25" s="160"/>
      <c r="JJA25" s="160"/>
      <c r="JJB25" s="160"/>
      <c r="JJC25" s="160"/>
      <c r="JJD25" s="160"/>
      <c r="JJE25" s="160"/>
      <c r="JJF25" s="160"/>
      <c r="JJG25" s="160"/>
      <c r="JJH25" s="160"/>
      <c r="JJI25" s="160"/>
      <c r="JJJ25" s="160"/>
      <c r="JJK25" s="160"/>
      <c r="JJL25" s="160"/>
      <c r="JJM25" s="160"/>
      <c r="JJN25" s="160"/>
      <c r="JJO25" s="160"/>
      <c r="JJP25" s="160"/>
      <c r="JJQ25" s="160"/>
      <c r="JJR25" s="160"/>
      <c r="JJS25" s="160"/>
      <c r="JJT25" s="160"/>
      <c r="JJU25" s="160"/>
      <c r="JJV25" s="160"/>
      <c r="JJW25" s="160"/>
      <c r="JJX25" s="160"/>
      <c r="JJY25" s="160"/>
      <c r="JJZ25" s="160"/>
      <c r="JKA25" s="160"/>
      <c r="JKB25" s="160"/>
      <c r="JKC25" s="160"/>
      <c r="JKD25" s="160"/>
      <c r="JKE25" s="160"/>
      <c r="JKF25" s="160"/>
      <c r="JKG25" s="160"/>
      <c r="JKH25" s="160"/>
      <c r="JKI25" s="160"/>
      <c r="JKJ25" s="160"/>
      <c r="JKK25" s="160"/>
      <c r="JKL25" s="160"/>
      <c r="JKM25" s="160"/>
      <c r="JKN25" s="160"/>
      <c r="JKO25" s="160"/>
      <c r="JKP25" s="160"/>
      <c r="JKQ25" s="160"/>
      <c r="JKR25" s="160"/>
      <c r="JKS25" s="160"/>
      <c r="JKT25" s="160"/>
      <c r="JKU25" s="160"/>
      <c r="JKV25" s="160"/>
      <c r="JKW25" s="160"/>
      <c r="JKX25" s="160"/>
      <c r="JKY25" s="160"/>
      <c r="JKZ25" s="160"/>
      <c r="JLA25" s="160"/>
      <c r="JLB25" s="160"/>
      <c r="JLC25" s="160"/>
      <c r="JLD25" s="160"/>
      <c r="JLE25" s="160"/>
      <c r="JLF25" s="160"/>
      <c r="JLG25" s="160"/>
      <c r="JLH25" s="160"/>
      <c r="JLI25" s="160"/>
      <c r="JLJ25" s="160"/>
      <c r="JLK25" s="160"/>
      <c r="JLL25" s="160"/>
      <c r="JLM25" s="160"/>
      <c r="JLN25" s="160"/>
      <c r="JLO25" s="160"/>
      <c r="JLP25" s="160"/>
      <c r="JLQ25" s="160"/>
      <c r="JLR25" s="160"/>
      <c r="JLS25" s="160"/>
      <c r="JLT25" s="160"/>
      <c r="JLU25" s="160"/>
      <c r="JLV25" s="160"/>
      <c r="JLW25" s="160"/>
      <c r="JLX25" s="160"/>
      <c r="JLY25" s="160"/>
      <c r="JLZ25" s="160"/>
      <c r="JMA25" s="160"/>
      <c r="JMB25" s="160"/>
      <c r="JMC25" s="160"/>
      <c r="JMD25" s="160"/>
      <c r="JME25" s="160"/>
      <c r="JMF25" s="160"/>
      <c r="JMG25" s="160"/>
      <c r="JMH25" s="160"/>
      <c r="JMI25" s="160"/>
      <c r="JMJ25" s="160"/>
      <c r="JMK25" s="160"/>
      <c r="JML25" s="160"/>
      <c r="JMM25" s="160"/>
      <c r="JMN25" s="160"/>
      <c r="JMO25" s="160"/>
      <c r="JMP25" s="160"/>
      <c r="JMQ25" s="160"/>
      <c r="JMR25" s="160"/>
      <c r="JMS25" s="160"/>
      <c r="JMT25" s="160"/>
      <c r="JMU25" s="160"/>
      <c r="JMV25" s="160"/>
      <c r="JMW25" s="160"/>
      <c r="JMX25" s="160"/>
      <c r="JMY25" s="160"/>
      <c r="JMZ25" s="160"/>
      <c r="JNA25" s="160"/>
      <c r="JNB25" s="160"/>
      <c r="JNC25" s="160"/>
      <c r="JND25" s="160"/>
      <c r="JNE25" s="160"/>
      <c r="JNF25" s="160"/>
      <c r="JNG25" s="160"/>
      <c r="JNH25" s="160"/>
      <c r="JNI25" s="160"/>
      <c r="JNJ25" s="160"/>
      <c r="JNK25" s="160"/>
      <c r="JNL25" s="160"/>
      <c r="JNM25" s="160"/>
      <c r="JNN25" s="160"/>
      <c r="JNO25" s="160"/>
      <c r="JNP25" s="160"/>
      <c r="JNQ25" s="160"/>
      <c r="JNR25" s="160"/>
      <c r="JNS25" s="160"/>
      <c r="JNT25" s="160"/>
      <c r="JNU25" s="160"/>
      <c r="JNV25" s="160"/>
      <c r="JNW25" s="160"/>
      <c r="JNX25" s="160"/>
      <c r="JNY25" s="160"/>
      <c r="JNZ25" s="160"/>
      <c r="JOA25" s="160"/>
      <c r="JOB25" s="160"/>
      <c r="JOC25" s="160"/>
      <c r="JOD25" s="160"/>
      <c r="JOE25" s="160"/>
      <c r="JOF25" s="160"/>
      <c r="JOG25" s="160"/>
      <c r="JOH25" s="160"/>
      <c r="JOI25" s="160"/>
      <c r="JOJ25" s="160"/>
      <c r="JOK25" s="160"/>
      <c r="JOL25" s="160"/>
      <c r="JOM25" s="160"/>
      <c r="JON25" s="160"/>
      <c r="JOO25" s="160"/>
      <c r="JOP25" s="160"/>
      <c r="JOQ25" s="160"/>
      <c r="JOR25" s="160"/>
      <c r="JOS25" s="160"/>
      <c r="JOT25" s="160"/>
      <c r="JOU25" s="160"/>
      <c r="JOV25" s="160"/>
      <c r="JOW25" s="160"/>
      <c r="JOX25" s="160"/>
      <c r="JOY25" s="160"/>
      <c r="JOZ25" s="160"/>
      <c r="JPA25" s="160"/>
      <c r="JPB25" s="160"/>
      <c r="JPC25" s="160"/>
      <c r="JPD25" s="160"/>
      <c r="JPE25" s="160"/>
      <c r="JPF25" s="160"/>
      <c r="JPG25" s="160"/>
      <c r="JPH25" s="160"/>
      <c r="JPI25" s="160"/>
      <c r="JPJ25" s="160"/>
      <c r="JPK25" s="160"/>
      <c r="JPL25" s="160"/>
      <c r="JPM25" s="160"/>
      <c r="JPN25" s="160"/>
      <c r="JPO25" s="160"/>
      <c r="JPP25" s="160"/>
      <c r="JPQ25" s="160"/>
      <c r="JPR25" s="160"/>
      <c r="JPS25" s="160"/>
      <c r="JPT25" s="160"/>
      <c r="JPU25" s="160"/>
      <c r="JPV25" s="160"/>
      <c r="JPW25" s="160"/>
      <c r="JPX25" s="160"/>
      <c r="JPY25" s="160"/>
      <c r="JPZ25" s="160"/>
      <c r="JQA25" s="160"/>
      <c r="JQB25" s="160"/>
      <c r="JQC25" s="160"/>
      <c r="JQD25" s="160"/>
      <c r="JQE25" s="160"/>
      <c r="JQF25" s="160"/>
      <c r="JQG25" s="160"/>
      <c r="JQH25" s="160"/>
      <c r="JQI25" s="160"/>
      <c r="JQJ25" s="160"/>
      <c r="JQK25" s="160"/>
      <c r="JQL25" s="160"/>
      <c r="JQM25" s="160"/>
      <c r="JQN25" s="160"/>
      <c r="JQO25" s="160"/>
      <c r="JQP25" s="160"/>
      <c r="JQQ25" s="160"/>
      <c r="JQR25" s="160"/>
      <c r="JQS25" s="160"/>
      <c r="JQT25" s="160"/>
      <c r="JQU25" s="160"/>
      <c r="JQV25" s="160"/>
      <c r="JQW25" s="160"/>
      <c r="JQX25" s="160"/>
      <c r="JQY25" s="160"/>
      <c r="JQZ25" s="160"/>
      <c r="JRA25" s="160"/>
      <c r="JRB25" s="160"/>
      <c r="JRC25" s="160"/>
      <c r="JRD25" s="160"/>
      <c r="JRE25" s="160"/>
      <c r="JRF25" s="160"/>
      <c r="JRG25" s="160"/>
      <c r="JRH25" s="160"/>
      <c r="JRI25" s="160"/>
      <c r="JRJ25" s="160"/>
      <c r="JRK25" s="160"/>
      <c r="JRL25" s="160"/>
      <c r="JRM25" s="160"/>
      <c r="JRN25" s="160"/>
      <c r="JRO25" s="160"/>
      <c r="JRP25" s="160"/>
      <c r="JRQ25" s="160"/>
      <c r="JRR25" s="160"/>
      <c r="JRS25" s="160"/>
      <c r="JRT25" s="160"/>
      <c r="JRU25" s="160"/>
      <c r="JRV25" s="160"/>
      <c r="JRW25" s="160"/>
      <c r="JRX25" s="160"/>
      <c r="JRY25" s="160"/>
      <c r="JRZ25" s="160"/>
      <c r="JSA25" s="160"/>
      <c r="JSB25" s="160"/>
      <c r="JSC25" s="160"/>
      <c r="JSD25" s="160"/>
      <c r="JSE25" s="160"/>
      <c r="JSF25" s="160"/>
      <c r="JSG25" s="160"/>
      <c r="JSH25" s="160"/>
      <c r="JSI25" s="160"/>
      <c r="JSJ25" s="160"/>
      <c r="JSK25" s="160"/>
      <c r="JSL25" s="160"/>
      <c r="JSM25" s="160"/>
      <c r="JSN25" s="160"/>
      <c r="JSO25" s="160"/>
      <c r="JSP25" s="160"/>
      <c r="JSQ25" s="160"/>
      <c r="JSR25" s="160"/>
      <c r="JSS25" s="160"/>
      <c r="JST25" s="160"/>
      <c r="JSU25" s="160"/>
      <c r="JSV25" s="160"/>
      <c r="JSW25" s="160"/>
      <c r="JSX25" s="160"/>
      <c r="JSY25" s="160"/>
      <c r="JSZ25" s="160"/>
      <c r="JTA25" s="160"/>
      <c r="JTB25" s="160"/>
      <c r="JTC25" s="160"/>
      <c r="JTD25" s="160"/>
      <c r="JTE25" s="160"/>
      <c r="JTF25" s="160"/>
      <c r="JTG25" s="160"/>
      <c r="JTH25" s="160"/>
      <c r="JTI25" s="160"/>
      <c r="JTJ25" s="160"/>
      <c r="JTK25" s="160"/>
      <c r="JTL25" s="160"/>
      <c r="JTM25" s="160"/>
      <c r="JTN25" s="160"/>
      <c r="JTO25" s="160"/>
      <c r="JTP25" s="160"/>
      <c r="JTQ25" s="160"/>
      <c r="JTR25" s="160"/>
      <c r="JTS25" s="160"/>
      <c r="JTT25" s="160"/>
      <c r="JTU25" s="160"/>
      <c r="JTV25" s="160"/>
      <c r="JTW25" s="160"/>
      <c r="JTX25" s="160"/>
      <c r="JTY25" s="160"/>
      <c r="JTZ25" s="160"/>
      <c r="JUA25" s="160"/>
      <c r="JUB25" s="160"/>
      <c r="JUC25" s="160"/>
      <c r="JUD25" s="160"/>
      <c r="JUE25" s="160"/>
      <c r="JUF25" s="160"/>
      <c r="JUG25" s="160"/>
      <c r="JUH25" s="160"/>
      <c r="JUI25" s="160"/>
      <c r="JUJ25" s="160"/>
      <c r="JUK25" s="160"/>
      <c r="JUL25" s="160"/>
      <c r="JUM25" s="160"/>
      <c r="JUN25" s="160"/>
      <c r="JUO25" s="160"/>
      <c r="JUP25" s="160"/>
      <c r="JUQ25" s="160"/>
      <c r="JUR25" s="160"/>
      <c r="JUS25" s="160"/>
      <c r="JUT25" s="160"/>
      <c r="JUU25" s="160"/>
      <c r="JUV25" s="160"/>
      <c r="JUW25" s="160"/>
      <c r="JUX25" s="160"/>
      <c r="JUY25" s="160"/>
      <c r="JUZ25" s="160"/>
      <c r="JVA25" s="160"/>
      <c r="JVB25" s="160"/>
      <c r="JVC25" s="160"/>
      <c r="JVD25" s="160"/>
      <c r="JVE25" s="160"/>
      <c r="JVF25" s="160"/>
      <c r="JVG25" s="160"/>
      <c r="JVH25" s="160"/>
      <c r="JVI25" s="160"/>
      <c r="JVJ25" s="160"/>
      <c r="JVK25" s="160"/>
      <c r="JVL25" s="160"/>
      <c r="JVM25" s="160"/>
      <c r="JVN25" s="160"/>
      <c r="JVO25" s="160"/>
      <c r="JVP25" s="160"/>
      <c r="JVQ25" s="160"/>
      <c r="JVR25" s="160"/>
      <c r="JVS25" s="160"/>
      <c r="JVT25" s="160"/>
      <c r="JVU25" s="160"/>
      <c r="JVV25" s="160"/>
      <c r="JVW25" s="160"/>
      <c r="JVX25" s="160"/>
      <c r="JVY25" s="160"/>
      <c r="JVZ25" s="160"/>
      <c r="JWA25" s="160"/>
      <c r="JWB25" s="160"/>
      <c r="JWC25" s="160"/>
      <c r="JWD25" s="160"/>
      <c r="JWE25" s="160"/>
      <c r="JWF25" s="160"/>
      <c r="JWG25" s="160"/>
      <c r="JWH25" s="160"/>
      <c r="JWI25" s="160"/>
      <c r="JWJ25" s="160"/>
      <c r="JWK25" s="160"/>
      <c r="JWL25" s="160"/>
      <c r="JWM25" s="160"/>
      <c r="JWN25" s="160"/>
      <c r="JWO25" s="160"/>
      <c r="JWP25" s="160"/>
      <c r="JWQ25" s="160"/>
      <c r="JWR25" s="160"/>
      <c r="JWS25" s="160"/>
      <c r="JWT25" s="160"/>
      <c r="JWU25" s="160"/>
      <c r="JWV25" s="160"/>
      <c r="JWW25" s="160"/>
      <c r="JWX25" s="160"/>
      <c r="JWY25" s="160"/>
      <c r="JWZ25" s="160"/>
      <c r="JXA25" s="160"/>
      <c r="JXB25" s="160"/>
      <c r="JXC25" s="160"/>
      <c r="JXD25" s="160"/>
      <c r="JXE25" s="160"/>
      <c r="JXF25" s="160"/>
      <c r="JXG25" s="160"/>
      <c r="JXH25" s="160"/>
      <c r="JXI25" s="160"/>
      <c r="JXJ25" s="160"/>
      <c r="JXK25" s="160"/>
      <c r="JXL25" s="160"/>
      <c r="JXM25" s="160"/>
      <c r="JXN25" s="160"/>
      <c r="JXO25" s="160"/>
      <c r="JXP25" s="160"/>
      <c r="JXQ25" s="160"/>
      <c r="JXR25" s="160"/>
      <c r="JXS25" s="160"/>
      <c r="JXT25" s="160"/>
      <c r="JXU25" s="160"/>
      <c r="JXV25" s="160"/>
      <c r="JXW25" s="160"/>
      <c r="JXX25" s="160"/>
      <c r="JXY25" s="160"/>
      <c r="JXZ25" s="160"/>
      <c r="JYA25" s="160"/>
      <c r="JYB25" s="160"/>
      <c r="JYC25" s="160"/>
      <c r="JYD25" s="160"/>
      <c r="JYE25" s="160"/>
      <c r="JYF25" s="160"/>
      <c r="JYG25" s="160"/>
      <c r="JYH25" s="160"/>
      <c r="JYI25" s="160"/>
      <c r="JYJ25" s="160"/>
      <c r="JYK25" s="160"/>
      <c r="JYL25" s="160"/>
      <c r="JYM25" s="160"/>
      <c r="JYN25" s="160"/>
      <c r="JYO25" s="160"/>
      <c r="JYP25" s="160"/>
      <c r="JYQ25" s="160"/>
      <c r="JYR25" s="160"/>
      <c r="JYS25" s="160"/>
      <c r="JYT25" s="160"/>
      <c r="JYU25" s="160"/>
      <c r="JYV25" s="160"/>
      <c r="JYW25" s="160"/>
      <c r="JYX25" s="160"/>
      <c r="JYY25" s="160"/>
      <c r="JYZ25" s="160"/>
      <c r="JZA25" s="160"/>
      <c r="JZB25" s="160"/>
      <c r="JZC25" s="160"/>
      <c r="JZD25" s="160"/>
      <c r="JZE25" s="160"/>
      <c r="JZF25" s="160"/>
      <c r="JZG25" s="160"/>
      <c r="JZH25" s="160"/>
      <c r="JZI25" s="160"/>
      <c r="JZJ25" s="160"/>
      <c r="JZK25" s="160"/>
      <c r="JZL25" s="160"/>
      <c r="JZM25" s="160"/>
      <c r="JZN25" s="160"/>
      <c r="JZO25" s="160"/>
      <c r="JZP25" s="160"/>
      <c r="JZQ25" s="160"/>
      <c r="JZR25" s="160"/>
      <c r="JZS25" s="160"/>
      <c r="JZT25" s="160"/>
      <c r="JZU25" s="160"/>
      <c r="JZV25" s="160"/>
      <c r="JZW25" s="160"/>
      <c r="JZX25" s="160"/>
      <c r="JZY25" s="160"/>
      <c r="JZZ25" s="160"/>
      <c r="KAA25" s="160"/>
      <c r="KAB25" s="160"/>
      <c r="KAC25" s="160"/>
      <c r="KAD25" s="160"/>
      <c r="KAE25" s="160"/>
      <c r="KAF25" s="160"/>
      <c r="KAG25" s="160"/>
      <c r="KAH25" s="160"/>
      <c r="KAI25" s="160"/>
      <c r="KAJ25" s="160"/>
      <c r="KAK25" s="160"/>
      <c r="KAL25" s="160"/>
      <c r="KAM25" s="160"/>
      <c r="KAN25" s="160"/>
      <c r="KAO25" s="160"/>
      <c r="KAP25" s="160"/>
      <c r="KAQ25" s="160"/>
      <c r="KAR25" s="160"/>
      <c r="KAS25" s="160"/>
      <c r="KAT25" s="160"/>
      <c r="KAU25" s="160"/>
      <c r="KAV25" s="160"/>
      <c r="KAW25" s="160"/>
      <c r="KAX25" s="160"/>
      <c r="KAY25" s="160"/>
      <c r="KAZ25" s="160"/>
      <c r="KBA25" s="160"/>
      <c r="KBB25" s="160"/>
      <c r="KBC25" s="160"/>
      <c r="KBD25" s="160"/>
      <c r="KBE25" s="160"/>
      <c r="KBF25" s="160"/>
      <c r="KBG25" s="160"/>
      <c r="KBH25" s="160"/>
      <c r="KBI25" s="160"/>
      <c r="KBJ25" s="160"/>
      <c r="KBK25" s="160"/>
      <c r="KBL25" s="160"/>
      <c r="KBM25" s="160"/>
      <c r="KBN25" s="160"/>
      <c r="KBO25" s="160"/>
      <c r="KBP25" s="160"/>
      <c r="KBQ25" s="160"/>
      <c r="KBR25" s="160"/>
      <c r="KBS25" s="160"/>
      <c r="KBT25" s="160"/>
      <c r="KBU25" s="160"/>
      <c r="KBV25" s="160"/>
      <c r="KBW25" s="160"/>
      <c r="KBX25" s="160"/>
      <c r="KBY25" s="160"/>
      <c r="KBZ25" s="160"/>
      <c r="KCA25" s="160"/>
      <c r="KCB25" s="160"/>
      <c r="KCC25" s="160"/>
      <c r="KCD25" s="160"/>
      <c r="KCE25" s="160"/>
      <c r="KCF25" s="160"/>
      <c r="KCG25" s="160"/>
      <c r="KCH25" s="160"/>
      <c r="KCI25" s="160"/>
      <c r="KCJ25" s="160"/>
      <c r="KCK25" s="160"/>
      <c r="KCL25" s="160"/>
      <c r="KCM25" s="160"/>
      <c r="KCN25" s="160"/>
      <c r="KCO25" s="160"/>
      <c r="KCP25" s="160"/>
      <c r="KCQ25" s="160"/>
      <c r="KCR25" s="160"/>
      <c r="KCS25" s="160"/>
      <c r="KCT25" s="160"/>
      <c r="KCU25" s="160"/>
      <c r="KCV25" s="160"/>
      <c r="KCW25" s="160"/>
      <c r="KCX25" s="160"/>
      <c r="KCY25" s="160"/>
      <c r="KCZ25" s="160"/>
      <c r="KDA25" s="160"/>
      <c r="KDB25" s="160"/>
      <c r="KDC25" s="160"/>
      <c r="KDD25" s="160"/>
      <c r="KDE25" s="160"/>
      <c r="KDF25" s="160"/>
      <c r="KDG25" s="160"/>
      <c r="KDH25" s="160"/>
      <c r="KDI25" s="160"/>
      <c r="KDJ25" s="160"/>
      <c r="KDK25" s="160"/>
      <c r="KDL25" s="160"/>
      <c r="KDM25" s="160"/>
      <c r="KDN25" s="160"/>
      <c r="KDO25" s="160"/>
      <c r="KDP25" s="160"/>
      <c r="KDQ25" s="160"/>
      <c r="KDR25" s="160"/>
      <c r="KDS25" s="160"/>
      <c r="KDT25" s="160"/>
      <c r="KDU25" s="160"/>
      <c r="KDV25" s="160"/>
      <c r="KDW25" s="160"/>
      <c r="KDX25" s="160"/>
      <c r="KDY25" s="160"/>
      <c r="KDZ25" s="160"/>
      <c r="KEA25" s="160"/>
      <c r="KEB25" s="160"/>
      <c r="KEC25" s="160"/>
      <c r="KED25" s="160"/>
      <c r="KEE25" s="160"/>
      <c r="KEF25" s="160"/>
      <c r="KEG25" s="160"/>
      <c r="KEH25" s="160"/>
      <c r="KEI25" s="160"/>
      <c r="KEJ25" s="160"/>
      <c r="KEK25" s="160"/>
      <c r="KEL25" s="160"/>
      <c r="KEM25" s="160"/>
      <c r="KEN25" s="160"/>
      <c r="KEO25" s="160"/>
      <c r="KEP25" s="160"/>
      <c r="KEQ25" s="160"/>
      <c r="KER25" s="160"/>
      <c r="KES25" s="160"/>
      <c r="KET25" s="160"/>
      <c r="KEU25" s="160"/>
      <c r="KEV25" s="160"/>
      <c r="KEW25" s="160"/>
      <c r="KEX25" s="160"/>
      <c r="KEY25" s="160"/>
      <c r="KEZ25" s="160"/>
      <c r="KFA25" s="160"/>
      <c r="KFB25" s="160"/>
      <c r="KFC25" s="160"/>
      <c r="KFD25" s="160"/>
      <c r="KFE25" s="160"/>
      <c r="KFF25" s="160"/>
      <c r="KFG25" s="160"/>
      <c r="KFH25" s="160"/>
      <c r="KFI25" s="160"/>
      <c r="KFJ25" s="160"/>
      <c r="KFK25" s="160"/>
      <c r="KFL25" s="160"/>
      <c r="KFM25" s="160"/>
      <c r="KFN25" s="160"/>
      <c r="KFO25" s="160"/>
      <c r="KFP25" s="160"/>
      <c r="KFQ25" s="160"/>
      <c r="KFR25" s="160"/>
      <c r="KFS25" s="160"/>
      <c r="KFT25" s="160"/>
      <c r="KFU25" s="160"/>
      <c r="KFV25" s="160"/>
      <c r="KFW25" s="160"/>
      <c r="KFX25" s="160"/>
      <c r="KFY25" s="160"/>
      <c r="KFZ25" s="160"/>
      <c r="KGA25" s="160"/>
      <c r="KGB25" s="160"/>
      <c r="KGC25" s="160"/>
      <c r="KGD25" s="160"/>
      <c r="KGE25" s="160"/>
      <c r="KGF25" s="160"/>
      <c r="KGG25" s="160"/>
      <c r="KGH25" s="160"/>
      <c r="KGI25" s="160"/>
      <c r="KGJ25" s="160"/>
      <c r="KGK25" s="160"/>
      <c r="KGL25" s="160"/>
      <c r="KGM25" s="160"/>
      <c r="KGN25" s="160"/>
      <c r="KGO25" s="160"/>
      <c r="KGP25" s="160"/>
      <c r="KGQ25" s="160"/>
      <c r="KGR25" s="160"/>
      <c r="KGS25" s="160"/>
      <c r="KGT25" s="160"/>
      <c r="KGU25" s="160"/>
      <c r="KGV25" s="160"/>
      <c r="KGW25" s="160"/>
      <c r="KGX25" s="160"/>
      <c r="KGY25" s="160"/>
      <c r="KGZ25" s="160"/>
      <c r="KHA25" s="160"/>
      <c r="KHB25" s="160"/>
      <c r="KHC25" s="160"/>
      <c r="KHD25" s="160"/>
      <c r="KHE25" s="160"/>
      <c r="KHF25" s="160"/>
      <c r="KHG25" s="160"/>
      <c r="KHH25" s="160"/>
      <c r="KHI25" s="160"/>
      <c r="KHJ25" s="160"/>
      <c r="KHK25" s="160"/>
      <c r="KHL25" s="160"/>
      <c r="KHM25" s="160"/>
      <c r="KHN25" s="160"/>
      <c r="KHO25" s="160"/>
      <c r="KHP25" s="160"/>
      <c r="KHQ25" s="160"/>
      <c r="KHR25" s="160"/>
      <c r="KHS25" s="160"/>
      <c r="KHT25" s="160"/>
      <c r="KHU25" s="160"/>
      <c r="KHV25" s="160"/>
      <c r="KHW25" s="160"/>
      <c r="KHX25" s="160"/>
      <c r="KHY25" s="160"/>
      <c r="KHZ25" s="160"/>
      <c r="KIA25" s="160"/>
      <c r="KIB25" s="160"/>
      <c r="KIC25" s="160"/>
      <c r="KID25" s="160"/>
      <c r="KIE25" s="160"/>
      <c r="KIF25" s="160"/>
      <c r="KIG25" s="160"/>
      <c r="KIH25" s="160"/>
      <c r="KII25" s="160"/>
      <c r="KIJ25" s="160"/>
      <c r="KIK25" s="160"/>
      <c r="KIL25" s="160"/>
      <c r="KIM25" s="160"/>
      <c r="KIN25" s="160"/>
      <c r="KIO25" s="160"/>
      <c r="KIP25" s="160"/>
      <c r="KIQ25" s="160"/>
      <c r="KIR25" s="160"/>
      <c r="KIS25" s="160"/>
      <c r="KIT25" s="160"/>
      <c r="KIU25" s="160"/>
      <c r="KIV25" s="160"/>
      <c r="KIW25" s="160"/>
      <c r="KIX25" s="160"/>
      <c r="KIY25" s="160"/>
      <c r="KIZ25" s="160"/>
      <c r="KJA25" s="160"/>
      <c r="KJB25" s="160"/>
      <c r="KJC25" s="160"/>
      <c r="KJD25" s="160"/>
      <c r="KJE25" s="160"/>
      <c r="KJF25" s="160"/>
      <c r="KJG25" s="160"/>
      <c r="KJH25" s="160"/>
      <c r="KJI25" s="160"/>
      <c r="KJJ25" s="160"/>
      <c r="KJK25" s="160"/>
      <c r="KJL25" s="160"/>
      <c r="KJM25" s="160"/>
      <c r="KJN25" s="160"/>
      <c r="KJO25" s="160"/>
      <c r="KJP25" s="160"/>
      <c r="KJQ25" s="160"/>
      <c r="KJR25" s="160"/>
      <c r="KJS25" s="160"/>
      <c r="KJT25" s="160"/>
      <c r="KJU25" s="160"/>
      <c r="KJV25" s="160"/>
      <c r="KJW25" s="160"/>
      <c r="KJX25" s="160"/>
      <c r="KJY25" s="160"/>
      <c r="KJZ25" s="160"/>
      <c r="KKA25" s="160"/>
      <c r="KKB25" s="160"/>
      <c r="KKC25" s="160"/>
      <c r="KKD25" s="160"/>
      <c r="KKE25" s="160"/>
      <c r="KKF25" s="160"/>
      <c r="KKG25" s="160"/>
      <c r="KKH25" s="160"/>
      <c r="KKI25" s="160"/>
      <c r="KKJ25" s="160"/>
      <c r="KKK25" s="160"/>
      <c r="KKL25" s="160"/>
      <c r="KKM25" s="160"/>
      <c r="KKN25" s="160"/>
      <c r="KKO25" s="160"/>
      <c r="KKP25" s="160"/>
      <c r="KKQ25" s="160"/>
      <c r="KKR25" s="160"/>
      <c r="KKS25" s="160"/>
      <c r="KKT25" s="160"/>
      <c r="KKU25" s="160"/>
      <c r="KKV25" s="160"/>
      <c r="KKW25" s="160"/>
      <c r="KKX25" s="160"/>
      <c r="KKY25" s="160"/>
      <c r="KKZ25" s="160"/>
      <c r="KLA25" s="160"/>
      <c r="KLB25" s="160"/>
      <c r="KLC25" s="160"/>
      <c r="KLD25" s="160"/>
      <c r="KLE25" s="160"/>
      <c r="KLF25" s="160"/>
      <c r="KLG25" s="160"/>
      <c r="KLH25" s="160"/>
      <c r="KLI25" s="160"/>
      <c r="KLJ25" s="160"/>
      <c r="KLK25" s="160"/>
      <c r="KLL25" s="160"/>
      <c r="KLM25" s="160"/>
      <c r="KLN25" s="160"/>
      <c r="KLO25" s="160"/>
      <c r="KLP25" s="160"/>
      <c r="KLQ25" s="160"/>
      <c r="KLR25" s="160"/>
      <c r="KLS25" s="160"/>
      <c r="KLT25" s="160"/>
      <c r="KLU25" s="160"/>
      <c r="KLV25" s="160"/>
      <c r="KLW25" s="160"/>
      <c r="KLX25" s="160"/>
      <c r="KLY25" s="160"/>
      <c r="KLZ25" s="160"/>
      <c r="KMA25" s="160"/>
      <c r="KMB25" s="160"/>
      <c r="KMC25" s="160"/>
      <c r="KMD25" s="160"/>
      <c r="KME25" s="160"/>
      <c r="KMF25" s="160"/>
      <c r="KMG25" s="160"/>
      <c r="KMH25" s="160"/>
      <c r="KMI25" s="160"/>
      <c r="KMJ25" s="160"/>
      <c r="KMK25" s="160"/>
      <c r="KML25" s="160"/>
      <c r="KMM25" s="160"/>
      <c r="KMN25" s="160"/>
      <c r="KMO25" s="160"/>
      <c r="KMP25" s="160"/>
      <c r="KMQ25" s="160"/>
      <c r="KMR25" s="160"/>
      <c r="KMS25" s="160"/>
      <c r="KMT25" s="160"/>
      <c r="KMU25" s="160"/>
      <c r="KMV25" s="160"/>
      <c r="KMW25" s="160"/>
      <c r="KMX25" s="160"/>
      <c r="KMY25" s="160"/>
      <c r="KMZ25" s="160"/>
      <c r="KNA25" s="160"/>
      <c r="KNB25" s="160"/>
      <c r="KNC25" s="160"/>
      <c r="KND25" s="160"/>
      <c r="KNE25" s="160"/>
      <c r="KNF25" s="160"/>
      <c r="KNG25" s="160"/>
      <c r="KNH25" s="160"/>
      <c r="KNI25" s="160"/>
      <c r="KNJ25" s="160"/>
      <c r="KNK25" s="160"/>
      <c r="KNL25" s="160"/>
      <c r="KNM25" s="160"/>
      <c r="KNN25" s="160"/>
      <c r="KNO25" s="160"/>
      <c r="KNP25" s="160"/>
      <c r="KNQ25" s="160"/>
      <c r="KNR25" s="160"/>
      <c r="KNS25" s="160"/>
      <c r="KNT25" s="160"/>
      <c r="KNU25" s="160"/>
      <c r="KNV25" s="160"/>
      <c r="KNW25" s="160"/>
      <c r="KNX25" s="160"/>
      <c r="KNY25" s="160"/>
      <c r="KNZ25" s="160"/>
      <c r="KOA25" s="160"/>
      <c r="KOB25" s="160"/>
      <c r="KOC25" s="160"/>
      <c r="KOD25" s="160"/>
      <c r="KOE25" s="160"/>
      <c r="KOF25" s="160"/>
      <c r="KOG25" s="160"/>
      <c r="KOH25" s="160"/>
      <c r="KOI25" s="160"/>
      <c r="KOJ25" s="160"/>
      <c r="KOK25" s="160"/>
      <c r="KOL25" s="160"/>
      <c r="KOM25" s="160"/>
      <c r="KON25" s="160"/>
      <c r="KOO25" s="160"/>
      <c r="KOP25" s="160"/>
      <c r="KOQ25" s="160"/>
      <c r="KOR25" s="160"/>
      <c r="KOS25" s="160"/>
      <c r="KOT25" s="160"/>
      <c r="KOU25" s="160"/>
      <c r="KOV25" s="160"/>
      <c r="KOW25" s="160"/>
      <c r="KOX25" s="160"/>
      <c r="KOY25" s="160"/>
      <c r="KOZ25" s="160"/>
      <c r="KPA25" s="160"/>
      <c r="KPB25" s="160"/>
      <c r="KPC25" s="160"/>
      <c r="KPD25" s="160"/>
      <c r="KPE25" s="160"/>
      <c r="KPF25" s="160"/>
      <c r="KPG25" s="160"/>
      <c r="KPH25" s="160"/>
      <c r="KPI25" s="160"/>
      <c r="KPJ25" s="160"/>
      <c r="KPK25" s="160"/>
      <c r="KPL25" s="160"/>
      <c r="KPM25" s="160"/>
      <c r="KPN25" s="160"/>
      <c r="KPO25" s="160"/>
      <c r="KPP25" s="160"/>
      <c r="KPQ25" s="160"/>
      <c r="KPR25" s="160"/>
      <c r="KPS25" s="160"/>
      <c r="KPT25" s="160"/>
      <c r="KPU25" s="160"/>
      <c r="KPV25" s="160"/>
      <c r="KPW25" s="160"/>
      <c r="KPX25" s="160"/>
      <c r="KPY25" s="160"/>
      <c r="KPZ25" s="160"/>
      <c r="KQA25" s="160"/>
      <c r="KQB25" s="160"/>
      <c r="KQC25" s="160"/>
      <c r="KQD25" s="160"/>
      <c r="KQE25" s="160"/>
      <c r="KQF25" s="160"/>
      <c r="KQG25" s="160"/>
      <c r="KQH25" s="160"/>
      <c r="KQI25" s="160"/>
      <c r="KQJ25" s="160"/>
      <c r="KQK25" s="160"/>
      <c r="KQL25" s="160"/>
      <c r="KQM25" s="160"/>
      <c r="KQN25" s="160"/>
      <c r="KQO25" s="160"/>
      <c r="KQP25" s="160"/>
      <c r="KQQ25" s="160"/>
      <c r="KQR25" s="160"/>
      <c r="KQS25" s="160"/>
      <c r="KQT25" s="160"/>
      <c r="KQU25" s="160"/>
      <c r="KQV25" s="160"/>
      <c r="KQW25" s="160"/>
      <c r="KQX25" s="160"/>
      <c r="KQY25" s="160"/>
      <c r="KQZ25" s="160"/>
      <c r="KRA25" s="160"/>
      <c r="KRB25" s="160"/>
      <c r="KRC25" s="160"/>
      <c r="KRD25" s="160"/>
      <c r="KRE25" s="160"/>
      <c r="KRF25" s="160"/>
      <c r="KRG25" s="160"/>
      <c r="KRH25" s="160"/>
      <c r="KRI25" s="160"/>
      <c r="KRJ25" s="160"/>
      <c r="KRK25" s="160"/>
      <c r="KRL25" s="160"/>
      <c r="KRM25" s="160"/>
      <c r="KRN25" s="160"/>
      <c r="KRO25" s="160"/>
      <c r="KRP25" s="160"/>
      <c r="KRQ25" s="160"/>
      <c r="KRR25" s="160"/>
      <c r="KRS25" s="160"/>
      <c r="KRT25" s="160"/>
      <c r="KRU25" s="160"/>
      <c r="KRV25" s="160"/>
      <c r="KRW25" s="160"/>
      <c r="KRX25" s="160"/>
      <c r="KRY25" s="160"/>
      <c r="KRZ25" s="160"/>
      <c r="KSA25" s="160"/>
      <c r="KSB25" s="160"/>
      <c r="KSC25" s="160"/>
      <c r="KSD25" s="160"/>
      <c r="KSE25" s="160"/>
      <c r="KSF25" s="160"/>
      <c r="KSG25" s="160"/>
      <c r="KSH25" s="160"/>
      <c r="KSI25" s="160"/>
      <c r="KSJ25" s="160"/>
      <c r="KSK25" s="160"/>
      <c r="KSL25" s="160"/>
      <c r="KSM25" s="160"/>
      <c r="KSN25" s="160"/>
      <c r="KSO25" s="160"/>
      <c r="KSP25" s="160"/>
      <c r="KSQ25" s="160"/>
      <c r="KSR25" s="160"/>
      <c r="KSS25" s="160"/>
      <c r="KST25" s="160"/>
      <c r="KSU25" s="160"/>
      <c r="KSV25" s="160"/>
      <c r="KSW25" s="160"/>
      <c r="KSX25" s="160"/>
      <c r="KSY25" s="160"/>
      <c r="KSZ25" s="160"/>
      <c r="KTA25" s="160"/>
      <c r="KTB25" s="160"/>
      <c r="KTC25" s="160"/>
      <c r="KTD25" s="160"/>
      <c r="KTE25" s="160"/>
      <c r="KTF25" s="160"/>
      <c r="KTG25" s="160"/>
      <c r="KTH25" s="160"/>
      <c r="KTI25" s="160"/>
      <c r="KTJ25" s="160"/>
      <c r="KTK25" s="160"/>
      <c r="KTL25" s="160"/>
      <c r="KTM25" s="160"/>
      <c r="KTN25" s="160"/>
      <c r="KTO25" s="160"/>
      <c r="KTP25" s="160"/>
      <c r="KTQ25" s="160"/>
      <c r="KTR25" s="160"/>
      <c r="KTS25" s="160"/>
      <c r="KTT25" s="160"/>
      <c r="KTU25" s="160"/>
      <c r="KTV25" s="160"/>
      <c r="KTW25" s="160"/>
      <c r="KTX25" s="160"/>
      <c r="KTY25" s="160"/>
      <c r="KTZ25" s="160"/>
      <c r="KUA25" s="160"/>
      <c r="KUB25" s="160"/>
      <c r="KUC25" s="160"/>
      <c r="KUD25" s="160"/>
      <c r="KUE25" s="160"/>
      <c r="KUF25" s="160"/>
      <c r="KUG25" s="160"/>
      <c r="KUH25" s="160"/>
      <c r="KUI25" s="160"/>
      <c r="KUJ25" s="160"/>
      <c r="KUK25" s="160"/>
      <c r="KUL25" s="160"/>
      <c r="KUM25" s="160"/>
      <c r="KUN25" s="160"/>
      <c r="KUO25" s="160"/>
      <c r="KUP25" s="160"/>
      <c r="KUQ25" s="160"/>
      <c r="KUR25" s="160"/>
      <c r="KUS25" s="160"/>
      <c r="KUT25" s="160"/>
      <c r="KUU25" s="160"/>
      <c r="KUV25" s="160"/>
      <c r="KUW25" s="160"/>
      <c r="KUX25" s="160"/>
      <c r="KUY25" s="160"/>
      <c r="KUZ25" s="160"/>
      <c r="KVA25" s="160"/>
      <c r="KVB25" s="160"/>
      <c r="KVC25" s="160"/>
      <c r="KVD25" s="160"/>
      <c r="KVE25" s="160"/>
      <c r="KVF25" s="160"/>
      <c r="KVG25" s="160"/>
      <c r="KVH25" s="160"/>
      <c r="KVI25" s="160"/>
      <c r="KVJ25" s="160"/>
      <c r="KVK25" s="160"/>
      <c r="KVL25" s="160"/>
      <c r="KVM25" s="160"/>
      <c r="KVN25" s="160"/>
      <c r="KVO25" s="160"/>
      <c r="KVP25" s="160"/>
      <c r="KVQ25" s="160"/>
      <c r="KVR25" s="160"/>
      <c r="KVS25" s="160"/>
      <c r="KVT25" s="160"/>
      <c r="KVU25" s="160"/>
      <c r="KVV25" s="160"/>
      <c r="KVW25" s="160"/>
      <c r="KVX25" s="160"/>
      <c r="KVY25" s="160"/>
      <c r="KVZ25" s="160"/>
      <c r="KWA25" s="160"/>
      <c r="KWB25" s="160"/>
      <c r="KWC25" s="160"/>
      <c r="KWD25" s="160"/>
      <c r="KWE25" s="160"/>
      <c r="KWF25" s="160"/>
      <c r="KWG25" s="160"/>
      <c r="KWH25" s="160"/>
      <c r="KWI25" s="160"/>
      <c r="KWJ25" s="160"/>
      <c r="KWK25" s="160"/>
      <c r="KWL25" s="160"/>
      <c r="KWM25" s="160"/>
      <c r="KWN25" s="160"/>
      <c r="KWO25" s="160"/>
      <c r="KWP25" s="160"/>
      <c r="KWQ25" s="160"/>
      <c r="KWR25" s="160"/>
      <c r="KWS25" s="160"/>
      <c r="KWT25" s="160"/>
      <c r="KWU25" s="160"/>
      <c r="KWV25" s="160"/>
      <c r="KWW25" s="160"/>
      <c r="KWX25" s="160"/>
      <c r="KWY25" s="160"/>
      <c r="KWZ25" s="160"/>
      <c r="KXA25" s="160"/>
      <c r="KXB25" s="160"/>
      <c r="KXC25" s="160"/>
      <c r="KXD25" s="160"/>
      <c r="KXE25" s="160"/>
      <c r="KXF25" s="160"/>
      <c r="KXG25" s="160"/>
      <c r="KXH25" s="160"/>
      <c r="KXI25" s="160"/>
      <c r="KXJ25" s="160"/>
      <c r="KXK25" s="160"/>
      <c r="KXL25" s="160"/>
      <c r="KXM25" s="160"/>
      <c r="KXN25" s="160"/>
      <c r="KXO25" s="160"/>
      <c r="KXP25" s="160"/>
      <c r="KXQ25" s="160"/>
      <c r="KXR25" s="160"/>
      <c r="KXS25" s="160"/>
      <c r="KXT25" s="160"/>
      <c r="KXU25" s="160"/>
      <c r="KXV25" s="160"/>
      <c r="KXW25" s="160"/>
      <c r="KXX25" s="160"/>
      <c r="KXY25" s="160"/>
      <c r="KXZ25" s="160"/>
      <c r="KYA25" s="160"/>
      <c r="KYB25" s="160"/>
      <c r="KYC25" s="160"/>
      <c r="KYD25" s="160"/>
      <c r="KYE25" s="160"/>
      <c r="KYF25" s="160"/>
      <c r="KYG25" s="160"/>
      <c r="KYH25" s="160"/>
      <c r="KYI25" s="160"/>
      <c r="KYJ25" s="160"/>
      <c r="KYK25" s="160"/>
      <c r="KYL25" s="160"/>
      <c r="KYM25" s="160"/>
      <c r="KYN25" s="160"/>
      <c r="KYO25" s="160"/>
      <c r="KYP25" s="160"/>
      <c r="KYQ25" s="160"/>
      <c r="KYR25" s="160"/>
      <c r="KYS25" s="160"/>
      <c r="KYT25" s="160"/>
      <c r="KYU25" s="160"/>
      <c r="KYV25" s="160"/>
      <c r="KYW25" s="160"/>
      <c r="KYX25" s="160"/>
      <c r="KYY25" s="160"/>
      <c r="KYZ25" s="160"/>
      <c r="KZA25" s="160"/>
      <c r="KZB25" s="160"/>
      <c r="KZC25" s="160"/>
      <c r="KZD25" s="160"/>
      <c r="KZE25" s="160"/>
      <c r="KZF25" s="160"/>
      <c r="KZG25" s="160"/>
      <c r="KZH25" s="160"/>
      <c r="KZI25" s="160"/>
      <c r="KZJ25" s="160"/>
      <c r="KZK25" s="160"/>
      <c r="KZL25" s="160"/>
      <c r="KZM25" s="160"/>
      <c r="KZN25" s="160"/>
      <c r="KZO25" s="160"/>
      <c r="KZP25" s="160"/>
      <c r="KZQ25" s="160"/>
      <c r="KZR25" s="160"/>
      <c r="KZS25" s="160"/>
      <c r="KZT25" s="160"/>
      <c r="KZU25" s="160"/>
      <c r="KZV25" s="160"/>
      <c r="KZW25" s="160"/>
      <c r="KZX25" s="160"/>
      <c r="KZY25" s="160"/>
      <c r="KZZ25" s="160"/>
      <c r="LAA25" s="160"/>
      <c r="LAB25" s="160"/>
      <c r="LAC25" s="160"/>
      <c r="LAD25" s="160"/>
      <c r="LAE25" s="160"/>
      <c r="LAF25" s="160"/>
      <c r="LAG25" s="160"/>
      <c r="LAH25" s="160"/>
      <c r="LAI25" s="160"/>
      <c r="LAJ25" s="160"/>
      <c r="LAK25" s="160"/>
      <c r="LAL25" s="160"/>
      <c r="LAM25" s="160"/>
      <c r="LAN25" s="160"/>
      <c r="LAO25" s="160"/>
      <c r="LAP25" s="160"/>
      <c r="LAQ25" s="160"/>
      <c r="LAR25" s="160"/>
      <c r="LAS25" s="160"/>
      <c r="LAT25" s="160"/>
      <c r="LAU25" s="160"/>
      <c r="LAV25" s="160"/>
      <c r="LAW25" s="160"/>
      <c r="LAX25" s="160"/>
      <c r="LAY25" s="160"/>
      <c r="LAZ25" s="160"/>
      <c r="LBA25" s="160"/>
      <c r="LBB25" s="160"/>
      <c r="LBC25" s="160"/>
      <c r="LBD25" s="160"/>
      <c r="LBE25" s="160"/>
      <c r="LBF25" s="160"/>
      <c r="LBG25" s="160"/>
      <c r="LBH25" s="160"/>
      <c r="LBI25" s="160"/>
      <c r="LBJ25" s="160"/>
      <c r="LBK25" s="160"/>
      <c r="LBL25" s="160"/>
      <c r="LBM25" s="160"/>
      <c r="LBN25" s="160"/>
      <c r="LBO25" s="160"/>
      <c r="LBP25" s="160"/>
      <c r="LBQ25" s="160"/>
      <c r="LBR25" s="160"/>
      <c r="LBS25" s="160"/>
      <c r="LBT25" s="160"/>
      <c r="LBU25" s="160"/>
      <c r="LBV25" s="160"/>
      <c r="LBW25" s="160"/>
      <c r="LBX25" s="160"/>
      <c r="LBY25" s="160"/>
      <c r="LBZ25" s="160"/>
      <c r="LCA25" s="160"/>
      <c r="LCB25" s="160"/>
      <c r="LCC25" s="160"/>
      <c r="LCD25" s="160"/>
      <c r="LCE25" s="160"/>
      <c r="LCF25" s="160"/>
      <c r="LCG25" s="160"/>
      <c r="LCH25" s="160"/>
      <c r="LCI25" s="160"/>
      <c r="LCJ25" s="160"/>
      <c r="LCK25" s="160"/>
      <c r="LCL25" s="160"/>
      <c r="LCM25" s="160"/>
      <c r="LCN25" s="160"/>
      <c r="LCO25" s="160"/>
      <c r="LCP25" s="160"/>
      <c r="LCQ25" s="160"/>
      <c r="LCR25" s="160"/>
      <c r="LCS25" s="160"/>
      <c r="LCT25" s="160"/>
      <c r="LCU25" s="160"/>
      <c r="LCV25" s="160"/>
      <c r="LCW25" s="160"/>
      <c r="LCX25" s="160"/>
      <c r="LCY25" s="160"/>
      <c r="LCZ25" s="160"/>
      <c r="LDA25" s="160"/>
      <c r="LDB25" s="160"/>
      <c r="LDC25" s="160"/>
      <c r="LDD25" s="160"/>
      <c r="LDE25" s="160"/>
      <c r="LDF25" s="160"/>
      <c r="LDG25" s="160"/>
      <c r="LDH25" s="160"/>
      <c r="LDI25" s="160"/>
      <c r="LDJ25" s="160"/>
      <c r="LDK25" s="160"/>
      <c r="LDL25" s="160"/>
      <c r="LDM25" s="160"/>
      <c r="LDN25" s="160"/>
      <c r="LDO25" s="160"/>
      <c r="LDP25" s="160"/>
      <c r="LDQ25" s="160"/>
      <c r="LDR25" s="160"/>
      <c r="LDS25" s="160"/>
      <c r="LDT25" s="160"/>
      <c r="LDU25" s="160"/>
      <c r="LDV25" s="160"/>
      <c r="LDW25" s="160"/>
      <c r="LDX25" s="160"/>
      <c r="LDY25" s="160"/>
      <c r="LDZ25" s="160"/>
      <c r="LEA25" s="160"/>
      <c r="LEB25" s="160"/>
      <c r="LEC25" s="160"/>
      <c r="LED25" s="160"/>
      <c r="LEE25" s="160"/>
      <c r="LEF25" s="160"/>
      <c r="LEG25" s="160"/>
      <c r="LEH25" s="160"/>
      <c r="LEI25" s="160"/>
      <c r="LEJ25" s="160"/>
      <c r="LEK25" s="160"/>
      <c r="LEL25" s="160"/>
      <c r="LEM25" s="160"/>
      <c r="LEN25" s="160"/>
      <c r="LEO25" s="160"/>
      <c r="LEP25" s="160"/>
      <c r="LEQ25" s="160"/>
      <c r="LER25" s="160"/>
      <c r="LES25" s="160"/>
      <c r="LET25" s="160"/>
      <c r="LEU25" s="160"/>
      <c r="LEV25" s="160"/>
      <c r="LEW25" s="160"/>
      <c r="LEX25" s="160"/>
      <c r="LEY25" s="160"/>
      <c r="LEZ25" s="160"/>
      <c r="LFA25" s="160"/>
      <c r="LFB25" s="160"/>
      <c r="LFC25" s="160"/>
      <c r="LFD25" s="160"/>
      <c r="LFE25" s="160"/>
      <c r="LFF25" s="160"/>
      <c r="LFG25" s="160"/>
      <c r="LFH25" s="160"/>
      <c r="LFI25" s="160"/>
      <c r="LFJ25" s="160"/>
      <c r="LFK25" s="160"/>
      <c r="LFL25" s="160"/>
      <c r="LFM25" s="160"/>
      <c r="LFN25" s="160"/>
      <c r="LFO25" s="160"/>
      <c r="LFP25" s="160"/>
      <c r="LFQ25" s="160"/>
      <c r="LFR25" s="160"/>
      <c r="LFS25" s="160"/>
      <c r="LFT25" s="160"/>
      <c r="LFU25" s="160"/>
      <c r="LFV25" s="160"/>
      <c r="LFW25" s="160"/>
      <c r="LFX25" s="160"/>
      <c r="LFY25" s="160"/>
      <c r="LFZ25" s="160"/>
      <c r="LGA25" s="160"/>
      <c r="LGB25" s="160"/>
      <c r="LGC25" s="160"/>
      <c r="LGD25" s="160"/>
      <c r="LGE25" s="160"/>
      <c r="LGF25" s="160"/>
      <c r="LGG25" s="160"/>
      <c r="LGH25" s="160"/>
      <c r="LGI25" s="160"/>
      <c r="LGJ25" s="160"/>
      <c r="LGK25" s="160"/>
      <c r="LGL25" s="160"/>
      <c r="LGM25" s="160"/>
      <c r="LGN25" s="160"/>
      <c r="LGO25" s="160"/>
      <c r="LGP25" s="160"/>
      <c r="LGQ25" s="160"/>
      <c r="LGR25" s="160"/>
      <c r="LGS25" s="160"/>
      <c r="LGT25" s="160"/>
      <c r="LGU25" s="160"/>
      <c r="LGV25" s="160"/>
      <c r="LGW25" s="160"/>
      <c r="LGX25" s="160"/>
      <c r="LGY25" s="160"/>
      <c r="LGZ25" s="160"/>
      <c r="LHA25" s="160"/>
      <c r="LHB25" s="160"/>
      <c r="LHC25" s="160"/>
      <c r="LHD25" s="160"/>
      <c r="LHE25" s="160"/>
      <c r="LHF25" s="160"/>
      <c r="LHG25" s="160"/>
      <c r="LHH25" s="160"/>
      <c r="LHI25" s="160"/>
      <c r="LHJ25" s="160"/>
      <c r="LHK25" s="160"/>
      <c r="LHL25" s="160"/>
      <c r="LHM25" s="160"/>
      <c r="LHN25" s="160"/>
      <c r="LHO25" s="160"/>
      <c r="LHP25" s="160"/>
      <c r="LHQ25" s="160"/>
      <c r="LHR25" s="160"/>
      <c r="LHS25" s="160"/>
      <c r="LHT25" s="160"/>
      <c r="LHU25" s="160"/>
      <c r="LHV25" s="160"/>
      <c r="LHW25" s="160"/>
      <c r="LHX25" s="160"/>
      <c r="LHY25" s="160"/>
      <c r="LHZ25" s="160"/>
      <c r="LIA25" s="160"/>
      <c r="LIB25" s="160"/>
      <c r="LIC25" s="160"/>
      <c r="LID25" s="160"/>
      <c r="LIE25" s="160"/>
      <c r="LIF25" s="160"/>
      <c r="LIG25" s="160"/>
      <c r="LIH25" s="160"/>
      <c r="LII25" s="160"/>
      <c r="LIJ25" s="160"/>
      <c r="LIK25" s="160"/>
      <c r="LIL25" s="160"/>
      <c r="LIM25" s="160"/>
      <c r="LIN25" s="160"/>
      <c r="LIO25" s="160"/>
      <c r="LIP25" s="160"/>
      <c r="LIQ25" s="160"/>
      <c r="LIR25" s="160"/>
      <c r="LIS25" s="160"/>
      <c r="LIT25" s="160"/>
      <c r="LIU25" s="160"/>
      <c r="LIV25" s="160"/>
      <c r="LIW25" s="160"/>
      <c r="LIX25" s="160"/>
      <c r="LIY25" s="160"/>
      <c r="LIZ25" s="160"/>
      <c r="LJA25" s="160"/>
      <c r="LJB25" s="160"/>
      <c r="LJC25" s="160"/>
      <c r="LJD25" s="160"/>
      <c r="LJE25" s="160"/>
      <c r="LJF25" s="160"/>
      <c r="LJG25" s="160"/>
      <c r="LJH25" s="160"/>
      <c r="LJI25" s="160"/>
      <c r="LJJ25" s="160"/>
      <c r="LJK25" s="160"/>
      <c r="LJL25" s="160"/>
      <c r="LJM25" s="160"/>
      <c r="LJN25" s="160"/>
      <c r="LJO25" s="160"/>
      <c r="LJP25" s="160"/>
      <c r="LJQ25" s="160"/>
      <c r="LJR25" s="160"/>
      <c r="LJS25" s="160"/>
      <c r="LJT25" s="160"/>
      <c r="LJU25" s="160"/>
      <c r="LJV25" s="160"/>
      <c r="LJW25" s="160"/>
      <c r="LJX25" s="160"/>
      <c r="LJY25" s="160"/>
      <c r="LJZ25" s="160"/>
      <c r="LKA25" s="160"/>
      <c r="LKB25" s="160"/>
      <c r="LKC25" s="160"/>
      <c r="LKD25" s="160"/>
      <c r="LKE25" s="160"/>
      <c r="LKF25" s="160"/>
      <c r="LKG25" s="160"/>
      <c r="LKH25" s="160"/>
      <c r="LKI25" s="160"/>
      <c r="LKJ25" s="160"/>
      <c r="LKK25" s="160"/>
      <c r="LKL25" s="160"/>
      <c r="LKM25" s="160"/>
      <c r="LKN25" s="160"/>
      <c r="LKO25" s="160"/>
      <c r="LKP25" s="160"/>
      <c r="LKQ25" s="160"/>
      <c r="LKR25" s="160"/>
      <c r="LKS25" s="160"/>
      <c r="LKT25" s="160"/>
      <c r="LKU25" s="160"/>
      <c r="LKV25" s="160"/>
      <c r="LKW25" s="160"/>
      <c r="LKX25" s="160"/>
      <c r="LKY25" s="160"/>
      <c r="LKZ25" s="160"/>
      <c r="LLA25" s="160"/>
      <c r="LLB25" s="160"/>
      <c r="LLC25" s="160"/>
      <c r="LLD25" s="160"/>
      <c r="LLE25" s="160"/>
      <c r="LLF25" s="160"/>
      <c r="LLG25" s="160"/>
      <c r="LLH25" s="160"/>
      <c r="LLI25" s="160"/>
      <c r="LLJ25" s="160"/>
      <c r="LLK25" s="160"/>
      <c r="LLL25" s="160"/>
      <c r="LLM25" s="160"/>
      <c r="LLN25" s="160"/>
      <c r="LLO25" s="160"/>
      <c r="LLP25" s="160"/>
      <c r="LLQ25" s="160"/>
      <c r="LLR25" s="160"/>
      <c r="LLS25" s="160"/>
      <c r="LLT25" s="160"/>
      <c r="LLU25" s="160"/>
      <c r="LLV25" s="160"/>
      <c r="LLW25" s="160"/>
      <c r="LLX25" s="160"/>
      <c r="LLY25" s="160"/>
      <c r="LLZ25" s="160"/>
      <c r="LMA25" s="160"/>
      <c r="LMB25" s="160"/>
      <c r="LMC25" s="160"/>
      <c r="LMD25" s="160"/>
      <c r="LME25" s="160"/>
      <c r="LMF25" s="160"/>
      <c r="LMG25" s="160"/>
      <c r="LMH25" s="160"/>
      <c r="LMI25" s="160"/>
      <c r="LMJ25" s="160"/>
      <c r="LMK25" s="160"/>
      <c r="LML25" s="160"/>
      <c r="LMM25" s="160"/>
      <c r="LMN25" s="160"/>
      <c r="LMO25" s="160"/>
      <c r="LMP25" s="160"/>
      <c r="LMQ25" s="160"/>
      <c r="LMR25" s="160"/>
      <c r="LMS25" s="160"/>
      <c r="LMT25" s="160"/>
      <c r="LMU25" s="160"/>
      <c r="LMV25" s="160"/>
      <c r="LMW25" s="160"/>
      <c r="LMX25" s="160"/>
      <c r="LMY25" s="160"/>
      <c r="LMZ25" s="160"/>
      <c r="LNA25" s="160"/>
      <c r="LNB25" s="160"/>
      <c r="LNC25" s="160"/>
      <c r="LND25" s="160"/>
      <c r="LNE25" s="160"/>
      <c r="LNF25" s="160"/>
      <c r="LNG25" s="160"/>
      <c r="LNH25" s="160"/>
      <c r="LNI25" s="160"/>
      <c r="LNJ25" s="160"/>
      <c r="LNK25" s="160"/>
      <c r="LNL25" s="160"/>
      <c r="LNM25" s="160"/>
      <c r="LNN25" s="160"/>
      <c r="LNO25" s="160"/>
      <c r="LNP25" s="160"/>
      <c r="LNQ25" s="160"/>
      <c r="LNR25" s="160"/>
      <c r="LNS25" s="160"/>
      <c r="LNT25" s="160"/>
      <c r="LNU25" s="160"/>
      <c r="LNV25" s="160"/>
      <c r="LNW25" s="160"/>
      <c r="LNX25" s="160"/>
      <c r="LNY25" s="160"/>
      <c r="LNZ25" s="160"/>
      <c r="LOA25" s="160"/>
      <c r="LOB25" s="160"/>
      <c r="LOC25" s="160"/>
      <c r="LOD25" s="160"/>
      <c r="LOE25" s="160"/>
      <c r="LOF25" s="160"/>
      <c r="LOG25" s="160"/>
      <c r="LOH25" s="160"/>
      <c r="LOI25" s="160"/>
      <c r="LOJ25" s="160"/>
      <c r="LOK25" s="160"/>
      <c r="LOL25" s="160"/>
      <c r="LOM25" s="160"/>
      <c r="LON25" s="160"/>
      <c r="LOO25" s="160"/>
      <c r="LOP25" s="160"/>
      <c r="LOQ25" s="160"/>
      <c r="LOR25" s="160"/>
      <c r="LOS25" s="160"/>
      <c r="LOT25" s="160"/>
      <c r="LOU25" s="160"/>
      <c r="LOV25" s="160"/>
      <c r="LOW25" s="160"/>
      <c r="LOX25" s="160"/>
      <c r="LOY25" s="160"/>
      <c r="LOZ25" s="160"/>
      <c r="LPA25" s="160"/>
      <c r="LPB25" s="160"/>
      <c r="LPC25" s="160"/>
      <c r="LPD25" s="160"/>
      <c r="LPE25" s="160"/>
      <c r="LPF25" s="160"/>
      <c r="LPG25" s="160"/>
      <c r="LPH25" s="160"/>
      <c r="LPI25" s="160"/>
      <c r="LPJ25" s="160"/>
      <c r="LPK25" s="160"/>
      <c r="LPL25" s="160"/>
      <c r="LPM25" s="160"/>
      <c r="LPN25" s="160"/>
      <c r="LPO25" s="160"/>
      <c r="LPP25" s="160"/>
      <c r="LPQ25" s="160"/>
      <c r="LPR25" s="160"/>
      <c r="LPS25" s="160"/>
      <c r="LPT25" s="160"/>
      <c r="LPU25" s="160"/>
      <c r="LPV25" s="160"/>
      <c r="LPW25" s="160"/>
      <c r="LPX25" s="160"/>
      <c r="LPY25" s="160"/>
      <c r="LPZ25" s="160"/>
      <c r="LQA25" s="160"/>
      <c r="LQB25" s="160"/>
      <c r="LQC25" s="160"/>
      <c r="LQD25" s="160"/>
      <c r="LQE25" s="160"/>
      <c r="LQF25" s="160"/>
      <c r="LQG25" s="160"/>
      <c r="LQH25" s="160"/>
      <c r="LQI25" s="160"/>
      <c r="LQJ25" s="160"/>
      <c r="LQK25" s="160"/>
      <c r="LQL25" s="160"/>
      <c r="LQM25" s="160"/>
      <c r="LQN25" s="160"/>
      <c r="LQO25" s="160"/>
      <c r="LQP25" s="160"/>
      <c r="LQQ25" s="160"/>
      <c r="LQR25" s="160"/>
      <c r="LQS25" s="160"/>
      <c r="LQT25" s="160"/>
      <c r="LQU25" s="160"/>
      <c r="LQV25" s="160"/>
      <c r="LQW25" s="160"/>
      <c r="LQX25" s="160"/>
      <c r="LQY25" s="160"/>
      <c r="LQZ25" s="160"/>
      <c r="LRA25" s="160"/>
      <c r="LRB25" s="160"/>
      <c r="LRC25" s="160"/>
      <c r="LRD25" s="160"/>
      <c r="LRE25" s="160"/>
      <c r="LRF25" s="160"/>
      <c r="LRG25" s="160"/>
      <c r="LRH25" s="160"/>
      <c r="LRI25" s="160"/>
      <c r="LRJ25" s="160"/>
      <c r="LRK25" s="160"/>
      <c r="LRL25" s="160"/>
      <c r="LRM25" s="160"/>
      <c r="LRN25" s="160"/>
      <c r="LRO25" s="160"/>
      <c r="LRP25" s="160"/>
      <c r="LRQ25" s="160"/>
      <c r="LRR25" s="160"/>
      <c r="LRS25" s="160"/>
      <c r="LRT25" s="160"/>
      <c r="LRU25" s="160"/>
      <c r="LRV25" s="160"/>
      <c r="LRW25" s="160"/>
      <c r="LRX25" s="160"/>
      <c r="LRY25" s="160"/>
      <c r="LRZ25" s="160"/>
      <c r="LSA25" s="160"/>
      <c r="LSB25" s="160"/>
      <c r="LSC25" s="160"/>
      <c r="LSD25" s="160"/>
      <c r="LSE25" s="160"/>
      <c r="LSF25" s="160"/>
      <c r="LSG25" s="160"/>
      <c r="LSH25" s="160"/>
      <c r="LSI25" s="160"/>
      <c r="LSJ25" s="160"/>
      <c r="LSK25" s="160"/>
      <c r="LSL25" s="160"/>
      <c r="LSM25" s="160"/>
      <c r="LSN25" s="160"/>
      <c r="LSO25" s="160"/>
      <c r="LSP25" s="160"/>
      <c r="LSQ25" s="160"/>
      <c r="LSR25" s="160"/>
      <c r="LSS25" s="160"/>
      <c r="LST25" s="160"/>
      <c r="LSU25" s="160"/>
      <c r="LSV25" s="160"/>
      <c r="LSW25" s="160"/>
      <c r="LSX25" s="160"/>
      <c r="LSY25" s="160"/>
      <c r="LSZ25" s="160"/>
      <c r="LTA25" s="160"/>
      <c r="LTB25" s="160"/>
      <c r="LTC25" s="160"/>
      <c r="LTD25" s="160"/>
      <c r="LTE25" s="160"/>
      <c r="LTF25" s="160"/>
      <c r="LTG25" s="160"/>
      <c r="LTH25" s="160"/>
      <c r="LTI25" s="160"/>
      <c r="LTJ25" s="160"/>
      <c r="LTK25" s="160"/>
      <c r="LTL25" s="160"/>
      <c r="LTM25" s="160"/>
      <c r="LTN25" s="160"/>
      <c r="LTO25" s="160"/>
      <c r="LTP25" s="160"/>
      <c r="LTQ25" s="160"/>
      <c r="LTR25" s="160"/>
      <c r="LTS25" s="160"/>
      <c r="LTT25" s="160"/>
      <c r="LTU25" s="160"/>
      <c r="LTV25" s="160"/>
      <c r="LTW25" s="160"/>
      <c r="LTX25" s="160"/>
      <c r="LTY25" s="160"/>
      <c r="LTZ25" s="160"/>
      <c r="LUA25" s="160"/>
      <c r="LUB25" s="160"/>
      <c r="LUC25" s="160"/>
      <c r="LUD25" s="160"/>
      <c r="LUE25" s="160"/>
      <c r="LUF25" s="160"/>
      <c r="LUG25" s="160"/>
      <c r="LUH25" s="160"/>
      <c r="LUI25" s="160"/>
      <c r="LUJ25" s="160"/>
      <c r="LUK25" s="160"/>
      <c r="LUL25" s="160"/>
      <c r="LUM25" s="160"/>
      <c r="LUN25" s="160"/>
      <c r="LUO25" s="160"/>
      <c r="LUP25" s="160"/>
      <c r="LUQ25" s="160"/>
      <c r="LUR25" s="160"/>
      <c r="LUS25" s="160"/>
      <c r="LUT25" s="160"/>
      <c r="LUU25" s="160"/>
      <c r="LUV25" s="160"/>
      <c r="LUW25" s="160"/>
      <c r="LUX25" s="160"/>
      <c r="LUY25" s="160"/>
      <c r="LUZ25" s="160"/>
      <c r="LVA25" s="160"/>
      <c r="LVB25" s="160"/>
      <c r="LVC25" s="160"/>
      <c r="LVD25" s="160"/>
      <c r="LVE25" s="160"/>
      <c r="LVF25" s="160"/>
      <c r="LVG25" s="160"/>
      <c r="LVH25" s="160"/>
      <c r="LVI25" s="160"/>
      <c r="LVJ25" s="160"/>
      <c r="LVK25" s="160"/>
      <c r="LVL25" s="160"/>
      <c r="LVM25" s="160"/>
      <c r="LVN25" s="160"/>
      <c r="LVO25" s="160"/>
      <c r="LVP25" s="160"/>
      <c r="LVQ25" s="160"/>
      <c r="LVR25" s="160"/>
      <c r="LVS25" s="160"/>
      <c r="LVT25" s="160"/>
      <c r="LVU25" s="160"/>
      <c r="LVV25" s="160"/>
      <c r="LVW25" s="160"/>
      <c r="LVX25" s="160"/>
      <c r="LVY25" s="160"/>
      <c r="LVZ25" s="160"/>
      <c r="LWA25" s="160"/>
      <c r="LWB25" s="160"/>
      <c r="LWC25" s="160"/>
      <c r="LWD25" s="160"/>
      <c r="LWE25" s="160"/>
      <c r="LWF25" s="160"/>
      <c r="LWG25" s="160"/>
      <c r="LWH25" s="160"/>
      <c r="LWI25" s="160"/>
      <c r="LWJ25" s="160"/>
      <c r="LWK25" s="160"/>
      <c r="LWL25" s="160"/>
      <c r="LWM25" s="160"/>
      <c r="LWN25" s="160"/>
      <c r="LWO25" s="160"/>
      <c r="LWP25" s="160"/>
      <c r="LWQ25" s="160"/>
      <c r="LWR25" s="160"/>
      <c r="LWS25" s="160"/>
      <c r="LWT25" s="160"/>
      <c r="LWU25" s="160"/>
      <c r="LWV25" s="160"/>
      <c r="LWW25" s="160"/>
      <c r="LWX25" s="160"/>
      <c r="LWY25" s="160"/>
      <c r="LWZ25" s="160"/>
      <c r="LXA25" s="160"/>
      <c r="LXB25" s="160"/>
      <c r="LXC25" s="160"/>
      <c r="LXD25" s="160"/>
      <c r="LXE25" s="160"/>
      <c r="LXF25" s="160"/>
      <c r="LXG25" s="160"/>
      <c r="LXH25" s="160"/>
      <c r="LXI25" s="160"/>
      <c r="LXJ25" s="160"/>
      <c r="LXK25" s="160"/>
      <c r="LXL25" s="160"/>
      <c r="LXM25" s="160"/>
      <c r="LXN25" s="160"/>
      <c r="LXO25" s="160"/>
      <c r="LXP25" s="160"/>
      <c r="LXQ25" s="160"/>
      <c r="LXR25" s="160"/>
      <c r="LXS25" s="160"/>
      <c r="LXT25" s="160"/>
      <c r="LXU25" s="160"/>
      <c r="LXV25" s="160"/>
      <c r="LXW25" s="160"/>
      <c r="LXX25" s="160"/>
      <c r="LXY25" s="160"/>
      <c r="LXZ25" s="160"/>
      <c r="LYA25" s="160"/>
      <c r="LYB25" s="160"/>
      <c r="LYC25" s="160"/>
      <c r="LYD25" s="160"/>
      <c r="LYE25" s="160"/>
      <c r="LYF25" s="160"/>
      <c r="LYG25" s="160"/>
      <c r="LYH25" s="160"/>
      <c r="LYI25" s="160"/>
      <c r="LYJ25" s="160"/>
      <c r="LYK25" s="160"/>
      <c r="LYL25" s="160"/>
      <c r="LYM25" s="160"/>
      <c r="LYN25" s="160"/>
      <c r="LYO25" s="160"/>
      <c r="LYP25" s="160"/>
      <c r="LYQ25" s="160"/>
      <c r="LYR25" s="160"/>
      <c r="LYS25" s="160"/>
      <c r="LYT25" s="160"/>
      <c r="LYU25" s="160"/>
      <c r="LYV25" s="160"/>
      <c r="LYW25" s="160"/>
      <c r="LYX25" s="160"/>
      <c r="LYY25" s="160"/>
      <c r="LYZ25" s="160"/>
      <c r="LZA25" s="160"/>
      <c r="LZB25" s="160"/>
      <c r="LZC25" s="160"/>
      <c r="LZD25" s="160"/>
      <c r="LZE25" s="160"/>
      <c r="LZF25" s="160"/>
      <c r="LZG25" s="160"/>
      <c r="LZH25" s="160"/>
      <c r="LZI25" s="160"/>
      <c r="LZJ25" s="160"/>
      <c r="LZK25" s="160"/>
      <c r="LZL25" s="160"/>
      <c r="LZM25" s="160"/>
      <c r="LZN25" s="160"/>
      <c r="LZO25" s="160"/>
      <c r="LZP25" s="160"/>
      <c r="LZQ25" s="160"/>
      <c r="LZR25" s="160"/>
      <c r="LZS25" s="160"/>
      <c r="LZT25" s="160"/>
      <c r="LZU25" s="160"/>
      <c r="LZV25" s="160"/>
      <c r="LZW25" s="160"/>
      <c r="LZX25" s="160"/>
      <c r="LZY25" s="160"/>
      <c r="LZZ25" s="160"/>
      <c r="MAA25" s="160"/>
      <c r="MAB25" s="160"/>
      <c r="MAC25" s="160"/>
      <c r="MAD25" s="160"/>
      <c r="MAE25" s="160"/>
      <c r="MAF25" s="160"/>
      <c r="MAG25" s="160"/>
      <c r="MAH25" s="160"/>
      <c r="MAI25" s="160"/>
      <c r="MAJ25" s="160"/>
      <c r="MAK25" s="160"/>
      <c r="MAL25" s="160"/>
      <c r="MAM25" s="160"/>
      <c r="MAN25" s="160"/>
      <c r="MAO25" s="160"/>
      <c r="MAP25" s="160"/>
      <c r="MAQ25" s="160"/>
      <c r="MAR25" s="160"/>
      <c r="MAS25" s="160"/>
      <c r="MAT25" s="160"/>
      <c r="MAU25" s="160"/>
      <c r="MAV25" s="160"/>
      <c r="MAW25" s="160"/>
      <c r="MAX25" s="160"/>
      <c r="MAY25" s="160"/>
      <c r="MAZ25" s="160"/>
      <c r="MBA25" s="160"/>
      <c r="MBB25" s="160"/>
      <c r="MBC25" s="160"/>
      <c r="MBD25" s="160"/>
      <c r="MBE25" s="160"/>
      <c r="MBF25" s="160"/>
      <c r="MBG25" s="160"/>
      <c r="MBH25" s="160"/>
      <c r="MBI25" s="160"/>
      <c r="MBJ25" s="160"/>
      <c r="MBK25" s="160"/>
      <c r="MBL25" s="160"/>
      <c r="MBM25" s="160"/>
      <c r="MBN25" s="160"/>
      <c r="MBO25" s="160"/>
      <c r="MBP25" s="160"/>
      <c r="MBQ25" s="160"/>
      <c r="MBR25" s="160"/>
      <c r="MBS25" s="160"/>
      <c r="MBT25" s="160"/>
      <c r="MBU25" s="160"/>
      <c r="MBV25" s="160"/>
      <c r="MBW25" s="160"/>
      <c r="MBX25" s="160"/>
      <c r="MBY25" s="160"/>
      <c r="MBZ25" s="160"/>
      <c r="MCA25" s="160"/>
      <c r="MCB25" s="160"/>
      <c r="MCC25" s="160"/>
      <c r="MCD25" s="160"/>
      <c r="MCE25" s="160"/>
      <c r="MCF25" s="160"/>
      <c r="MCG25" s="160"/>
      <c r="MCH25" s="160"/>
      <c r="MCI25" s="160"/>
      <c r="MCJ25" s="160"/>
      <c r="MCK25" s="160"/>
      <c r="MCL25" s="160"/>
      <c r="MCM25" s="160"/>
      <c r="MCN25" s="160"/>
      <c r="MCO25" s="160"/>
      <c r="MCP25" s="160"/>
      <c r="MCQ25" s="160"/>
      <c r="MCR25" s="160"/>
      <c r="MCS25" s="160"/>
      <c r="MCT25" s="160"/>
      <c r="MCU25" s="160"/>
      <c r="MCV25" s="160"/>
      <c r="MCW25" s="160"/>
      <c r="MCX25" s="160"/>
      <c r="MCY25" s="160"/>
      <c r="MCZ25" s="160"/>
      <c r="MDA25" s="160"/>
      <c r="MDB25" s="160"/>
      <c r="MDC25" s="160"/>
      <c r="MDD25" s="160"/>
      <c r="MDE25" s="160"/>
      <c r="MDF25" s="160"/>
      <c r="MDG25" s="160"/>
      <c r="MDH25" s="160"/>
      <c r="MDI25" s="160"/>
      <c r="MDJ25" s="160"/>
      <c r="MDK25" s="160"/>
      <c r="MDL25" s="160"/>
      <c r="MDM25" s="160"/>
      <c r="MDN25" s="160"/>
      <c r="MDO25" s="160"/>
      <c r="MDP25" s="160"/>
      <c r="MDQ25" s="160"/>
      <c r="MDR25" s="160"/>
      <c r="MDS25" s="160"/>
      <c r="MDT25" s="160"/>
      <c r="MDU25" s="160"/>
      <c r="MDV25" s="160"/>
      <c r="MDW25" s="160"/>
      <c r="MDX25" s="160"/>
      <c r="MDY25" s="160"/>
      <c r="MDZ25" s="160"/>
      <c r="MEA25" s="160"/>
      <c r="MEB25" s="160"/>
      <c r="MEC25" s="160"/>
      <c r="MED25" s="160"/>
      <c r="MEE25" s="160"/>
      <c r="MEF25" s="160"/>
      <c r="MEG25" s="160"/>
      <c r="MEH25" s="160"/>
      <c r="MEI25" s="160"/>
      <c r="MEJ25" s="160"/>
      <c r="MEK25" s="160"/>
      <c r="MEL25" s="160"/>
      <c r="MEM25" s="160"/>
      <c r="MEN25" s="160"/>
      <c r="MEO25" s="160"/>
      <c r="MEP25" s="160"/>
      <c r="MEQ25" s="160"/>
      <c r="MER25" s="160"/>
      <c r="MES25" s="160"/>
      <c r="MET25" s="160"/>
      <c r="MEU25" s="160"/>
      <c r="MEV25" s="160"/>
      <c r="MEW25" s="160"/>
      <c r="MEX25" s="160"/>
      <c r="MEY25" s="160"/>
      <c r="MEZ25" s="160"/>
      <c r="MFA25" s="160"/>
      <c r="MFB25" s="160"/>
      <c r="MFC25" s="160"/>
      <c r="MFD25" s="160"/>
      <c r="MFE25" s="160"/>
      <c r="MFF25" s="160"/>
      <c r="MFG25" s="160"/>
      <c r="MFH25" s="160"/>
      <c r="MFI25" s="160"/>
      <c r="MFJ25" s="160"/>
      <c r="MFK25" s="160"/>
      <c r="MFL25" s="160"/>
      <c r="MFM25" s="160"/>
      <c r="MFN25" s="160"/>
      <c r="MFO25" s="160"/>
      <c r="MFP25" s="160"/>
      <c r="MFQ25" s="160"/>
      <c r="MFR25" s="160"/>
      <c r="MFS25" s="160"/>
      <c r="MFT25" s="160"/>
      <c r="MFU25" s="160"/>
      <c r="MFV25" s="160"/>
      <c r="MFW25" s="160"/>
      <c r="MFX25" s="160"/>
      <c r="MFY25" s="160"/>
      <c r="MFZ25" s="160"/>
      <c r="MGA25" s="160"/>
      <c r="MGB25" s="160"/>
      <c r="MGC25" s="160"/>
      <c r="MGD25" s="160"/>
      <c r="MGE25" s="160"/>
      <c r="MGF25" s="160"/>
      <c r="MGG25" s="160"/>
      <c r="MGH25" s="160"/>
      <c r="MGI25" s="160"/>
      <c r="MGJ25" s="160"/>
      <c r="MGK25" s="160"/>
      <c r="MGL25" s="160"/>
      <c r="MGM25" s="160"/>
      <c r="MGN25" s="160"/>
      <c r="MGO25" s="160"/>
      <c r="MGP25" s="160"/>
      <c r="MGQ25" s="160"/>
      <c r="MGR25" s="160"/>
      <c r="MGS25" s="160"/>
      <c r="MGT25" s="160"/>
      <c r="MGU25" s="160"/>
      <c r="MGV25" s="160"/>
      <c r="MGW25" s="160"/>
      <c r="MGX25" s="160"/>
      <c r="MGY25" s="160"/>
      <c r="MGZ25" s="160"/>
      <c r="MHA25" s="160"/>
      <c r="MHB25" s="160"/>
      <c r="MHC25" s="160"/>
      <c r="MHD25" s="160"/>
      <c r="MHE25" s="160"/>
      <c r="MHF25" s="160"/>
      <c r="MHG25" s="160"/>
      <c r="MHH25" s="160"/>
      <c r="MHI25" s="160"/>
      <c r="MHJ25" s="160"/>
      <c r="MHK25" s="160"/>
      <c r="MHL25" s="160"/>
      <c r="MHM25" s="160"/>
      <c r="MHN25" s="160"/>
      <c r="MHO25" s="160"/>
      <c r="MHP25" s="160"/>
      <c r="MHQ25" s="160"/>
      <c r="MHR25" s="160"/>
      <c r="MHS25" s="160"/>
      <c r="MHT25" s="160"/>
      <c r="MHU25" s="160"/>
      <c r="MHV25" s="160"/>
      <c r="MHW25" s="160"/>
      <c r="MHX25" s="160"/>
      <c r="MHY25" s="160"/>
      <c r="MHZ25" s="160"/>
      <c r="MIA25" s="160"/>
      <c r="MIB25" s="160"/>
      <c r="MIC25" s="160"/>
      <c r="MID25" s="160"/>
      <c r="MIE25" s="160"/>
      <c r="MIF25" s="160"/>
      <c r="MIG25" s="160"/>
      <c r="MIH25" s="160"/>
      <c r="MII25" s="160"/>
      <c r="MIJ25" s="160"/>
      <c r="MIK25" s="160"/>
      <c r="MIL25" s="160"/>
      <c r="MIM25" s="160"/>
      <c r="MIN25" s="160"/>
      <c r="MIO25" s="160"/>
      <c r="MIP25" s="160"/>
      <c r="MIQ25" s="160"/>
      <c r="MIR25" s="160"/>
      <c r="MIS25" s="160"/>
      <c r="MIT25" s="160"/>
      <c r="MIU25" s="160"/>
      <c r="MIV25" s="160"/>
      <c r="MIW25" s="160"/>
      <c r="MIX25" s="160"/>
      <c r="MIY25" s="160"/>
      <c r="MIZ25" s="160"/>
      <c r="MJA25" s="160"/>
      <c r="MJB25" s="160"/>
      <c r="MJC25" s="160"/>
      <c r="MJD25" s="160"/>
      <c r="MJE25" s="160"/>
      <c r="MJF25" s="160"/>
      <c r="MJG25" s="160"/>
      <c r="MJH25" s="160"/>
      <c r="MJI25" s="160"/>
      <c r="MJJ25" s="160"/>
      <c r="MJK25" s="160"/>
      <c r="MJL25" s="160"/>
      <c r="MJM25" s="160"/>
      <c r="MJN25" s="160"/>
      <c r="MJO25" s="160"/>
      <c r="MJP25" s="160"/>
      <c r="MJQ25" s="160"/>
      <c r="MJR25" s="160"/>
      <c r="MJS25" s="160"/>
      <c r="MJT25" s="160"/>
      <c r="MJU25" s="160"/>
      <c r="MJV25" s="160"/>
      <c r="MJW25" s="160"/>
      <c r="MJX25" s="160"/>
      <c r="MJY25" s="160"/>
      <c r="MJZ25" s="160"/>
      <c r="MKA25" s="160"/>
      <c r="MKB25" s="160"/>
      <c r="MKC25" s="160"/>
      <c r="MKD25" s="160"/>
      <c r="MKE25" s="160"/>
      <c r="MKF25" s="160"/>
      <c r="MKG25" s="160"/>
      <c r="MKH25" s="160"/>
      <c r="MKI25" s="160"/>
      <c r="MKJ25" s="160"/>
      <c r="MKK25" s="160"/>
      <c r="MKL25" s="160"/>
      <c r="MKM25" s="160"/>
      <c r="MKN25" s="160"/>
      <c r="MKO25" s="160"/>
      <c r="MKP25" s="160"/>
      <c r="MKQ25" s="160"/>
      <c r="MKR25" s="160"/>
      <c r="MKS25" s="160"/>
      <c r="MKT25" s="160"/>
      <c r="MKU25" s="160"/>
      <c r="MKV25" s="160"/>
      <c r="MKW25" s="160"/>
      <c r="MKX25" s="160"/>
      <c r="MKY25" s="160"/>
      <c r="MKZ25" s="160"/>
      <c r="MLA25" s="160"/>
      <c r="MLB25" s="160"/>
      <c r="MLC25" s="160"/>
      <c r="MLD25" s="160"/>
      <c r="MLE25" s="160"/>
      <c r="MLF25" s="160"/>
      <c r="MLG25" s="160"/>
      <c r="MLH25" s="160"/>
      <c r="MLI25" s="160"/>
      <c r="MLJ25" s="160"/>
      <c r="MLK25" s="160"/>
      <c r="MLL25" s="160"/>
      <c r="MLM25" s="160"/>
      <c r="MLN25" s="160"/>
      <c r="MLO25" s="160"/>
      <c r="MLP25" s="160"/>
      <c r="MLQ25" s="160"/>
      <c r="MLR25" s="160"/>
      <c r="MLS25" s="160"/>
      <c r="MLT25" s="160"/>
      <c r="MLU25" s="160"/>
      <c r="MLV25" s="160"/>
      <c r="MLW25" s="160"/>
      <c r="MLX25" s="160"/>
      <c r="MLY25" s="160"/>
      <c r="MLZ25" s="160"/>
      <c r="MMA25" s="160"/>
      <c r="MMB25" s="160"/>
      <c r="MMC25" s="160"/>
      <c r="MMD25" s="160"/>
      <c r="MME25" s="160"/>
      <c r="MMF25" s="160"/>
      <c r="MMG25" s="160"/>
      <c r="MMH25" s="160"/>
      <c r="MMI25" s="160"/>
      <c r="MMJ25" s="160"/>
      <c r="MMK25" s="160"/>
      <c r="MML25" s="160"/>
      <c r="MMM25" s="160"/>
      <c r="MMN25" s="160"/>
      <c r="MMO25" s="160"/>
      <c r="MMP25" s="160"/>
      <c r="MMQ25" s="160"/>
      <c r="MMR25" s="160"/>
      <c r="MMS25" s="160"/>
      <c r="MMT25" s="160"/>
      <c r="MMU25" s="160"/>
      <c r="MMV25" s="160"/>
      <c r="MMW25" s="160"/>
      <c r="MMX25" s="160"/>
      <c r="MMY25" s="160"/>
      <c r="MMZ25" s="160"/>
      <c r="MNA25" s="160"/>
      <c r="MNB25" s="160"/>
      <c r="MNC25" s="160"/>
      <c r="MND25" s="160"/>
      <c r="MNE25" s="160"/>
      <c r="MNF25" s="160"/>
      <c r="MNG25" s="160"/>
      <c r="MNH25" s="160"/>
      <c r="MNI25" s="160"/>
      <c r="MNJ25" s="160"/>
      <c r="MNK25" s="160"/>
      <c r="MNL25" s="160"/>
      <c r="MNM25" s="160"/>
      <c r="MNN25" s="160"/>
      <c r="MNO25" s="160"/>
      <c r="MNP25" s="160"/>
      <c r="MNQ25" s="160"/>
      <c r="MNR25" s="160"/>
      <c r="MNS25" s="160"/>
      <c r="MNT25" s="160"/>
      <c r="MNU25" s="160"/>
      <c r="MNV25" s="160"/>
      <c r="MNW25" s="160"/>
      <c r="MNX25" s="160"/>
      <c r="MNY25" s="160"/>
      <c r="MNZ25" s="160"/>
      <c r="MOA25" s="160"/>
      <c r="MOB25" s="160"/>
      <c r="MOC25" s="160"/>
      <c r="MOD25" s="160"/>
      <c r="MOE25" s="160"/>
      <c r="MOF25" s="160"/>
      <c r="MOG25" s="160"/>
      <c r="MOH25" s="160"/>
      <c r="MOI25" s="160"/>
      <c r="MOJ25" s="160"/>
      <c r="MOK25" s="160"/>
      <c r="MOL25" s="160"/>
      <c r="MOM25" s="160"/>
      <c r="MON25" s="160"/>
      <c r="MOO25" s="160"/>
      <c r="MOP25" s="160"/>
      <c r="MOQ25" s="160"/>
      <c r="MOR25" s="160"/>
      <c r="MOS25" s="160"/>
      <c r="MOT25" s="160"/>
      <c r="MOU25" s="160"/>
      <c r="MOV25" s="160"/>
      <c r="MOW25" s="160"/>
      <c r="MOX25" s="160"/>
      <c r="MOY25" s="160"/>
      <c r="MOZ25" s="160"/>
      <c r="MPA25" s="160"/>
      <c r="MPB25" s="160"/>
      <c r="MPC25" s="160"/>
      <c r="MPD25" s="160"/>
      <c r="MPE25" s="160"/>
      <c r="MPF25" s="160"/>
      <c r="MPG25" s="160"/>
      <c r="MPH25" s="160"/>
      <c r="MPI25" s="160"/>
      <c r="MPJ25" s="160"/>
      <c r="MPK25" s="160"/>
      <c r="MPL25" s="160"/>
      <c r="MPM25" s="160"/>
      <c r="MPN25" s="160"/>
      <c r="MPO25" s="160"/>
      <c r="MPP25" s="160"/>
      <c r="MPQ25" s="160"/>
      <c r="MPR25" s="160"/>
      <c r="MPS25" s="160"/>
      <c r="MPT25" s="160"/>
      <c r="MPU25" s="160"/>
      <c r="MPV25" s="160"/>
      <c r="MPW25" s="160"/>
      <c r="MPX25" s="160"/>
      <c r="MPY25" s="160"/>
      <c r="MPZ25" s="160"/>
      <c r="MQA25" s="160"/>
      <c r="MQB25" s="160"/>
      <c r="MQC25" s="160"/>
      <c r="MQD25" s="160"/>
      <c r="MQE25" s="160"/>
      <c r="MQF25" s="160"/>
      <c r="MQG25" s="160"/>
      <c r="MQH25" s="160"/>
      <c r="MQI25" s="160"/>
      <c r="MQJ25" s="160"/>
      <c r="MQK25" s="160"/>
      <c r="MQL25" s="160"/>
      <c r="MQM25" s="160"/>
      <c r="MQN25" s="160"/>
      <c r="MQO25" s="160"/>
      <c r="MQP25" s="160"/>
      <c r="MQQ25" s="160"/>
      <c r="MQR25" s="160"/>
      <c r="MQS25" s="160"/>
      <c r="MQT25" s="160"/>
      <c r="MQU25" s="160"/>
      <c r="MQV25" s="160"/>
      <c r="MQW25" s="160"/>
      <c r="MQX25" s="160"/>
      <c r="MQY25" s="160"/>
      <c r="MQZ25" s="160"/>
      <c r="MRA25" s="160"/>
      <c r="MRB25" s="160"/>
      <c r="MRC25" s="160"/>
      <c r="MRD25" s="160"/>
      <c r="MRE25" s="160"/>
      <c r="MRF25" s="160"/>
      <c r="MRG25" s="160"/>
      <c r="MRH25" s="160"/>
      <c r="MRI25" s="160"/>
      <c r="MRJ25" s="160"/>
      <c r="MRK25" s="160"/>
      <c r="MRL25" s="160"/>
      <c r="MRM25" s="160"/>
      <c r="MRN25" s="160"/>
      <c r="MRO25" s="160"/>
      <c r="MRP25" s="160"/>
      <c r="MRQ25" s="160"/>
      <c r="MRR25" s="160"/>
      <c r="MRS25" s="160"/>
      <c r="MRT25" s="160"/>
      <c r="MRU25" s="160"/>
      <c r="MRV25" s="160"/>
      <c r="MRW25" s="160"/>
      <c r="MRX25" s="160"/>
      <c r="MRY25" s="160"/>
      <c r="MRZ25" s="160"/>
      <c r="MSA25" s="160"/>
      <c r="MSB25" s="160"/>
      <c r="MSC25" s="160"/>
      <c r="MSD25" s="160"/>
      <c r="MSE25" s="160"/>
      <c r="MSF25" s="160"/>
      <c r="MSG25" s="160"/>
      <c r="MSH25" s="160"/>
      <c r="MSI25" s="160"/>
      <c r="MSJ25" s="160"/>
      <c r="MSK25" s="160"/>
      <c r="MSL25" s="160"/>
      <c r="MSM25" s="160"/>
      <c r="MSN25" s="160"/>
      <c r="MSO25" s="160"/>
      <c r="MSP25" s="160"/>
      <c r="MSQ25" s="160"/>
      <c r="MSR25" s="160"/>
      <c r="MSS25" s="160"/>
      <c r="MST25" s="160"/>
      <c r="MSU25" s="160"/>
      <c r="MSV25" s="160"/>
      <c r="MSW25" s="160"/>
      <c r="MSX25" s="160"/>
      <c r="MSY25" s="160"/>
      <c r="MSZ25" s="160"/>
      <c r="MTA25" s="160"/>
      <c r="MTB25" s="160"/>
      <c r="MTC25" s="160"/>
      <c r="MTD25" s="160"/>
      <c r="MTE25" s="160"/>
      <c r="MTF25" s="160"/>
      <c r="MTG25" s="160"/>
      <c r="MTH25" s="160"/>
      <c r="MTI25" s="160"/>
      <c r="MTJ25" s="160"/>
      <c r="MTK25" s="160"/>
      <c r="MTL25" s="160"/>
      <c r="MTM25" s="160"/>
      <c r="MTN25" s="160"/>
      <c r="MTO25" s="160"/>
      <c r="MTP25" s="160"/>
      <c r="MTQ25" s="160"/>
      <c r="MTR25" s="160"/>
      <c r="MTS25" s="160"/>
      <c r="MTT25" s="160"/>
      <c r="MTU25" s="160"/>
      <c r="MTV25" s="160"/>
      <c r="MTW25" s="160"/>
      <c r="MTX25" s="160"/>
      <c r="MTY25" s="160"/>
      <c r="MTZ25" s="160"/>
      <c r="MUA25" s="160"/>
      <c r="MUB25" s="160"/>
      <c r="MUC25" s="160"/>
      <c r="MUD25" s="160"/>
      <c r="MUE25" s="160"/>
      <c r="MUF25" s="160"/>
      <c r="MUG25" s="160"/>
      <c r="MUH25" s="160"/>
      <c r="MUI25" s="160"/>
      <c r="MUJ25" s="160"/>
      <c r="MUK25" s="160"/>
      <c r="MUL25" s="160"/>
      <c r="MUM25" s="160"/>
      <c r="MUN25" s="160"/>
      <c r="MUO25" s="160"/>
      <c r="MUP25" s="160"/>
      <c r="MUQ25" s="160"/>
      <c r="MUR25" s="160"/>
      <c r="MUS25" s="160"/>
      <c r="MUT25" s="160"/>
      <c r="MUU25" s="160"/>
      <c r="MUV25" s="160"/>
      <c r="MUW25" s="160"/>
      <c r="MUX25" s="160"/>
      <c r="MUY25" s="160"/>
      <c r="MUZ25" s="160"/>
      <c r="MVA25" s="160"/>
      <c r="MVB25" s="160"/>
      <c r="MVC25" s="160"/>
      <c r="MVD25" s="160"/>
      <c r="MVE25" s="160"/>
      <c r="MVF25" s="160"/>
      <c r="MVG25" s="160"/>
      <c r="MVH25" s="160"/>
      <c r="MVI25" s="160"/>
      <c r="MVJ25" s="160"/>
      <c r="MVK25" s="160"/>
      <c r="MVL25" s="160"/>
      <c r="MVM25" s="160"/>
      <c r="MVN25" s="160"/>
      <c r="MVO25" s="160"/>
      <c r="MVP25" s="160"/>
      <c r="MVQ25" s="160"/>
      <c r="MVR25" s="160"/>
      <c r="MVS25" s="160"/>
      <c r="MVT25" s="160"/>
      <c r="MVU25" s="160"/>
      <c r="MVV25" s="160"/>
      <c r="MVW25" s="160"/>
      <c r="MVX25" s="160"/>
      <c r="MVY25" s="160"/>
      <c r="MVZ25" s="160"/>
      <c r="MWA25" s="160"/>
      <c r="MWB25" s="160"/>
      <c r="MWC25" s="160"/>
      <c r="MWD25" s="160"/>
      <c r="MWE25" s="160"/>
      <c r="MWF25" s="160"/>
      <c r="MWG25" s="160"/>
      <c r="MWH25" s="160"/>
      <c r="MWI25" s="160"/>
      <c r="MWJ25" s="160"/>
      <c r="MWK25" s="160"/>
      <c r="MWL25" s="160"/>
      <c r="MWM25" s="160"/>
      <c r="MWN25" s="160"/>
      <c r="MWO25" s="160"/>
      <c r="MWP25" s="160"/>
      <c r="MWQ25" s="160"/>
      <c r="MWR25" s="160"/>
      <c r="MWS25" s="160"/>
      <c r="MWT25" s="160"/>
      <c r="MWU25" s="160"/>
      <c r="MWV25" s="160"/>
      <c r="MWW25" s="160"/>
      <c r="MWX25" s="160"/>
      <c r="MWY25" s="160"/>
      <c r="MWZ25" s="160"/>
      <c r="MXA25" s="160"/>
      <c r="MXB25" s="160"/>
      <c r="MXC25" s="160"/>
      <c r="MXD25" s="160"/>
      <c r="MXE25" s="160"/>
      <c r="MXF25" s="160"/>
      <c r="MXG25" s="160"/>
      <c r="MXH25" s="160"/>
      <c r="MXI25" s="160"/>
      <c r="MXJ25" s="160"/>
      <c r="MXK25" s="160"/>
      <c r="MXL25" s="160"/>
      <c r="MXM25" s="160"/>
      <c r="MXN25" s="160"/>
      <c r="MXO25" s="160"/>
      <c r="MXP25" s="160"/>
      <c r="MXQ25" s="160"/>
      <c r="MXR25" s="160"/>
      <c r="MXS25" s="160"/>
      <c r="MXT25" s="160"/>
      <c r="MXU25" s="160"/>
      <c r="MXV25" s="160"/>
      <c r="MXW25" s="160"/>
      <c r="MXX25" s="160"/>
      <c r="MXY25" s="160"/>
      <c r="MXZ25" s="160"/>
      <c r="MYA25" s="160"/>
      <c r="MYB25" s="160"/>
      <c r="MYC25" s="160"/>
      <c r="MYD25" s="160"/>
      <c r="MYE25" s="160"/>
      <c r="MYF25" s="160"/>
      <c r="MYG25" s="160"/>
      <c r="MYH25" s="160"/>
      <c r="MYI25" s="160"/>
      <c r="MYJ25" s="160"/>
      <c r="MYK25" s="160"/>
      <c r="MYL25" s="160"/>
      <c r="MYM25" s="160"/>
      <c r="MYN25" s="160"/>
      <c r="MYO25" s="160"/>
      <c r="MYP25" s="160"/>
      <c r="MYQ25" s="160"/>
      <c r="MYR25" s="160"/>
      <c r="MYS25" s="160"/>
      <c r="MYT25" s="160"/>
      <c r="MYU25" s="160"/>
      <c r="MYV25" s="160"/>
      <c r="MYW25" s="160"/>
      <c r="MYX25" s="160"/>
      <c r="MYY25" s="160"/>
      <c r="MYZ25" s="160"/>
      <c r="MZA25" s="160"/>
      <c r="MZB25" s="160"/>
      <c r="MZC25" s="160"/>
      <c r="MZD25" s="160"/>
      <c r="MZE25" s="160"/>
      <c r="MZF25" s="160"/>
      <c r="MZG25" s="160"/>
      <c r="MZH25" s="160"/>
      <c r="MZI25" s="160"/>
      <c r="MZJ25" s="160"/>
      <c r="MZK25" s="160"/>
      <c r="MZL25" s="160"/>
      <c r="MZM25" s="160"/>
      <c r="MZN25" s="160"/>
      <c r="MZO25" s="160"/>
      <c r="MZP25" s="160"/>
      <c r="MZQ25" s="160"/>
      <c r="MZR25" s="160"/>
      <c r="MZS25" s="160"/>
      <c r="MZT25" s="160"/>
      <c r="MZU25" s="160"/>
      <c r="MZV25" s="160"/>
      <c r="MZW25" s="160"/>
      <c r="MZX25" s="160"/>
      <c r="MZY25" s="160"/>
      <c r="MZZ25" s="160"/>
      <c r="NAA25" s="160"/>
      <c r="NAB25" s="160"/>
      <c r="NAC25" s="160"/>
      <c r="NAD25" s="160"/>
      <c r="NAE25" s="160"/>
      <c r="NAF25" s="160"/>
      <c r="NAG25" s="160"/>
      <c r="NAH25" s="160"/>
      <c r="NAI25" s="160"/>
      <c r="NAJ25" s="160"/>
      <c r="NAK25" s="160"/>
      <c r="NAL25" s="160"/>
      <c r="NAM25" s="160"/>
      <c r="NAN25" s="160"/>
      <c r="NAO25" s="160"/>
      <c r="NAP25" s="160"/>
      <c r="NAQ25" s="160"/>
      <c r="NAR25" s="160"/>
      <c r="NAS25" s="160"/>
      <c r="NAT25" s="160"/>
      <c r="NAU25" s="160"/>
      <c r="NAV25" s="160"/>
      <c r="NAW25" s="160"/>
      <c r="NAX25" s="160"/>
      <c r="NAY25" s="160"/>
      <c r="NAZ25" s="160"/>
      <c r="NBA25" s="160"/>
      <c r="NBB25" s="160"/>
      <c r="NBC25" s="160"/>
      <c r="NBD25" s="160"/>
      <c r="NBE25" s="160"/>
      <c r="NBF25" s="160"/>
      <c r="NBG25" s="160"/>
      <c r="NBH25" s="160"/>
      <c r="NBI25" s="160"/>
      <c r="NBJ25" s="160"/>
      <c r="NBK25" s="160"/>
      <c r="NBL25" s="160"/>
      <c r="NBM25" s="160"/>
      <c r="NBN25" s="160"/>
      <c r="NBO25" s="160"/>
      <c r="NBP25" s="160"/>
      <c r="NBQ25" s="160"/>
      <c r="NBR25" s="160"/>
      <c r="NBS25" s="160"/>
      <c r="NBT25" s="160"/>
      <c r="NBU25" s="160"/>
      <c r="NBV25" s="160"/>
      <c r="NBW25" s="160"/>
      <c r="NBX25" s="160"/>
      <c r="NBY25" s="160"/>
      <c r="NBZ25" s="160"/>
      <c r="NCA25" s="160"/>
      <c r="NCB25" s="160"/>
      <c r="NCC25" s="160"/>
      <c r="NCD25" s="160"/>
      <c r="NCE25" s="160"/>
      <c r="NCF25" s="160"/>
      <c r="NCG25" s="160"/>
      <c r="NCH25" s="160"/>
      <c r="NCI25" s="160"/>
      <c r="NCJ25" s="160"/>
      <c r="NCK25" s="160"/>
      <c r="NCL25" s="160"/>
      <c r="NCM25" s="160"/>
      <c r="NCN25" s="160"/>
      <c r="NCO25" s="160"/>
      <c r="NCP25" s="160"/>
      <c r="NCQ25" s="160"/>
      <c r="NCR25" s="160"/>
      <c r="NCS25" s="160"/>
      <c r="NCT25" s="160"/>
      <c r="NCU25" s="160"/>
      <c r="NCV25" s="160"/>
      <c r="NCW25" s="160"/>
      <c r="NCX25" s="160"/>
      <c r="NCY25" s="160"/>
      <c r="NCZ25" s="160"/>
      <c r="NDA25" s="160"/>
      <c r="NDB25" s="160"/>
      <c r="NDC25" s="160"/>
      <c r="NDD25" s="160"/>
      <c r="NDE25" s="160"/>
      <c r="NDF25" s="160"/>
      <c r="NDG25" s="160"/>
      <c r="NDH25" s="160"/>
      <c r="NDI25" s="160"/>
      <c r="NDJ25" s="160"/>
      <c r="NDK25" s="160"/>
      <c r="NDL25" s="160"/>
      <c r="NDM25" s="160"/>
      <c r="NDN25" s="160"/>
      <c r="NDO25" s="160"/>
      <c r="NDP25" s="160"/>
      <c r="NDQ25" s="160"/>
      <c r="NDR25" s="160"/>
      <c r="NDS25" s="160"/>
      <c r="NDT25" s="160"/>
      <c r="NDU25" s="160"/>
      <c r="NDV25" s="160"/>
      <c r="NDW25" s="160"/>
      <c r="NDX25" s="160"/>
      <c r="NDY25" s="160"/>
      <c r="NDZ25" s="160"/>
      <c r="NEA25" s="160"/>
      <c r="NEB25" s="160"/>
      <c r="NEC25" s="160"/>
      <c r="NED25" s="160"/>
      <c r="NEE25" s="160"/>
      <c r="NEF25" s="160"/>
      <c r="NEG25" s="160"/>
      <c r="NEH25" s="160"/>
      <c r="NEI25" s="160"/>
      <c r="NEJ25" s="160"/>
      <c r="NEK25" s="160"/>
      <c r="NEL25" s="160"/>
      <c r="NEM25" s="160"/>
      <c r="NEN25" s="160"/>
      <c r="NEO25" s="160"/>
      <c r="NEP25" s="160"/>
      <c r="NEQ25" s="160"/>
      <c r="NER25" s="160"/>
      <c r="NES25" s="160"/>
      <c r="NET25" s="160"/>
      <c r="NEU25" s="160"/>
      <c r="NEV25" s="160"/>
      <c r="NEW25" s="160"/>
      <c r="NEX25" s="160"/>
      <c r="NEY25" s="160"/>
      <c r="NEZ25" s="160"/>
      <c r="NFA25" s="160"/>
      <c r="NFB25" s="160"/>
      <c r="NFC25" s="160"/>
      <c r="NFD25" s="160"/>
      <c r="NFE25" s="160"/>
      <c r="NFF25" s="160"/>
      <c r="NFG25" s="160"/>
      <c r="NFH25" s="160"/>
      <c r="NFI25" s="160"/>
      <c r="NFJ25" s="160"/>
      <c r="NFK25" s="160"/>
      <c r="NFL25" s="160"/>
      <c r="NFM25" s="160"/>
      <c r="NFN25" s="160"/>
      <c r="NFO25" s="160"/>
      <c r="NFP25" s="160"/>
      <c r="NFQ25" s="160"/>
      <c r="NFR25" s="160"/>
      <c r="NFS25" s="160"/>
      <c r="NFT25" s="160"/>
      <c r="NFU25" s="160"/>
      <c r="NFV25" s="160"/>
      <c r="NFW25" s="160"/>
      <c r="NFX25" s="160"/>
      <c r="NFY25" s="160"/>
      <c r="NFZ25" s="160"/>
      <c r="NGA25" s="160"/>
      <c r="NGB25" s="160"/>
      <c r="NGC25" s="160"/>
      <c r="NGD25" s="160"/>
      <c r="NGE25" s="160"/>
      <c r="NGF25" s="160"/>
      <c r="NGG25" s="160"/>
      <c r="NGH25" s="160"/>
      <c r="NGI25" s="160"/>
      <c r="NGJ25" s="160"/>
      <c r="NGK25" s="160"/>
      <c r="NGL25" s="160"/>
      <c r="NGM25" s="160"/>
      <c r="NGN25" s="160"/>
      <c r="NGO25" s="160"/>
      <c r="NGP25" s="160"/>
      <c r="NGQ25" s="160"/>
      <c r="NGR25" s="160"/>
      <c r="NGS25" s="160"/>
      <c r="NGT25" s="160"/>
      <c r="NGU25" s="160"/>
      <c r="NGV25" s="160"/>
      <c r="NGW25" s="160"/>
      <c r="NGX25" s="160"/>
      <c r="NGY25" s="160"/>
      <c r="NGZ25" s="160"/>
      <c r="NHA25" s="160"/>
      <c r="NHB25" s="160"/>
      <c r="NHC25" s="160"/>
      <c r="NHD25" s="160"/>
      <c r="NHE25" s="160"/>
      <c r="NHF25" s="160"/>
      <c r="NHG25" s="160"/>
      <c r="NHH25" s="160"/>
      <c r="NHI25" s="160"/>
      <c r="NHJ25" s="160"/>
      <c r="NHK25" s="160"/>
      <c r="NHL25" s="160"/>
      <c r="NHM25" s="160"/>
      <c r="NHN25" s="160"/>
      <c r="NHO25" s="160"/>
      <c r="NHP25" s="160"/>
      <c r="NHQ25" s="160"/>
      <c r="NHR25" s="160"/>
      <c r="NHS25" s="160"/>
      <c r="NHT25" s="160"/>
      <c r="NHU25" s="160"/>
      <c r="NHV25" s="160"/>
      <c r="NHW25" s="160"/>
      <c r="NHX25" s="160"/>
      <c r="NHY25" s="160"/>
      <c r="NHZ25" s="160"/>
      <c r="NIA25" s="160"/>
      <c r="NIB25" s="160"/>
      <c r="NIC25" s="160"/>
      <c r="NID25" s="160"/>
      <c r="NIE25" s="160"/>
      <c r="NIF25" s="160"/>
      <c r="NIG25" s="160"/>
      <c r="NIH25" s="160"/>
      <c r="NII25" s="160"/>
      <c r="NIJ25" s="160"/>
      <c r="NIK25" s="160"/>
      <c r="NIL25" s="160"/>
      <c r="NIM25" s="160"/>
      <c r="NIN25" s="160"/>
      <c r="NIO25" s="160"/>
      <c r="NIP25" s="160"/>
      <c r="NIQ25" s="160"/>
      <c r="NIR25" s="160"/>
      <c r="NIS25" s="160"/>
      <c r="NIT25" s="160"/>
      <c r="NIU25" s="160"/>
      <c r="NIV25" s="160"/>
      <c r="NIW25" s="160"/>
      <c r="NIX25" s="160"/>
      <c r="NIY25" s="160"/>
      <c r="NIZ25" s="160"/>
      <c r="NJA25" s="160"/>
      <c r="NJB25" s="160"/>
      <c r="NJC25" s="160"/>
      <c r="NJD25" s="160"/>
      <c r="NJE25" s="160"/>
      <c r="NJF25" s="160"/>
      <c r="NJG25" s="160"/>
      <c r="NJH25" s="160"/>
      <c r="NJI25" s="160"/>
      <c r="NJJ25" s="160"/>
      <c r="NJK25" s="160"/>
      <c r="NJL25" s="160"/>
      <c r="NJM25" s="160"/>
      <c r="NJN25" s="160"/>
      <c r="NJO25" s="160"/>
      <c r="NJP25" s="160"/>
      <c r="NJQ25" s="160"/>
      <c r="NJR25" s="160"/>
      <c r="NJS25" s="160"/>
      <c r="NJT25" s="160"/>
      <c r="NJU25" s="160"/>
      <c r="NJV25" s="160"/>
      <c r="NJW25" s="160"/>
      <c r="NJX25" s="160"/>
      <c r="NJY25" s="160"/>
      <c r="NJZ25" s="160"/>
      <c r="NKA25" s="160"/>
      <c r="NKB25" s="160"/>
      <c r="NKC25" s="160"/>
      <c r="NKD25" s="160"/>
      <c r="NKE25" s="160"/>
      <c r="NKF25" s="160"/>
      <c r="NKG25" s="160"/>
      <c r="NKH25" s="160"/>
      <c r="NKI25" s="160"/>
      <c r="NKJ25" s="160"/>
      <c r="NKK25" s="160"/>
      <c r="NKL25" s="160"/>
      <c r="NKM25" s="160"/>
      <c r="NKN25" s="160"/>
      <c r="NKO25" s="160"/>
      <c r="NKP25" s="160"/>
      <c r="NKQ25" s="160"/>
      <c r="NKR25" s="160"/>
      <c r="NKS25" s="160"/>
      <c r="NKT25" s="160"/>
      <c r="NKU25" s="160"/>
      <c r="NKV25" s="160"/>
      <c r="NKW25" s="160"/>
      <c r="NKX25" s="160"/>
      <c r="NKY25" s="160"/>
      <c r="NKZ25" s="160"/>
      <c r="NLA25" s="160"/>
      <c r="NLB25" s="160"/>
      <c r="NLC25" s="160"/>
      <c r="NLD25" s="160"/>
      <c r="NLE25" s="160"/>
      <c r="NLF25" s="160"/>
      <c r="NLG25" s="160"/>
      <c r="NLH25" s="160"/>
      <c r="NLI25" s="160"/>
      <c r="NLJ25" s="160"/>
      <c r="NLK25" s="160"/>
      <c r="NLL25" s="160"/>
      <c r="NLM25" s="160"/>
      <c r="NLN25" s="160"/>
      <c r="NLO25" s="160"/>
      <c r="NLP25" s="160"/>
      <c r="NLQ25" s="160"/>
      <c r="NLR25" s="160"/>
      <c r="NLS25" s="160"/>
      <c r="NLT25" s="160"/>
      <c r="NLU25" s="160"/>
      <c r="NLV25" s="160"/>
      <c r="NLW25" s="160"/>
      <c r="NLX25" s="160"/>
      <c r="NLY25" s="160"/>
      <c r="NLZ25" s="160"/>
      <c r="NMA25" s="160"/>
      <c r="NMB25" s="160"/>
      <c r="NMC25" s="160"/>
      <c r="NMD25" s="160"/>
      <c r="NME25" s="160"/>
      <c r="NMF25" s="160"/>
      <c r="NMG25" s="160"/>
      <c r="NMH25" s="160"/>
      <c r="NMI25" s="160"/>
      <c r="NMJ25" s="160"/>
      <c r="NMK25" s="160"/>
      <c r="NML25" s="160"/>
      <c r="NMM25" s="160"/>
      <c r="NMN25" s="160"/>
      <c r="NMO25" s="160"/>
      <c r="NMP25" s="160"/>
      <c r="NMQ25" s="160"/>
      <c r="NMR25" s="160"/>
      <c r="NMS25" s="160"/>
      <c r="NMT25" s="160"/>
      <c r="NMU25" s="160"/>
      <c r="NMV25" s="160"/>
      <c r="NMW25" s="160"/>
      <c r="NMX25" s="160"/>
      <c r="NMY25" s="160"/>
      <c r="NMZ25" s="160"/>
      <c r="NNA25" s="160"/>
      <c r="NNB25" s="160"/>
      <c r="NNC25" s="160"/>
      <c r="NND25" s="160"/>
      <c r="NNE25" s="160"/>
      <c r="NNF25" s="160"/>
      <c r="NNG25" s="160"/>
      <c r="NNH25" s="160"/>
      <c r="NNI25" s="160"/>
      <c r="NNJ25" s="160"/>
      <c r="NNK25" s="160"/>
      <c r="NNL25" s="160"/>
      <c r="NNM25" s="160"/>
      <c r="NNN25" s="160"/>
      <c r="NNO25" s="160"/>
      <c r="NNP25" s="160"/>
      <c r="NNQ25" s="160"/>
      <c r="NNR25" s="160"/>
      <c r="NNS25" s="160"/>
      <c r="NNT25" s="160"/>
      <c r="NNU25" s="160"/>
      <c r="NNV25" s="160"/>
      <c r="NNW25" s="160"/>
      <c r="NNX25" s="160"/>
      <c r="NNY25" s="160"/>
      <c r="NNZ25" s="160"/>
      <c r="NOA25" s="160"/>
      <c r="NOB25" s="160"/>
      <c r="NOC25" s="160"/>
      <c r="NOD25" s="160"/>
      <c r="NOE25" s="160"/>
      <c r="NOF25" s="160"/>
      <c r="NOG25" s="160"/>
      <c r="NOH25" s="160"/>
      <c r="NOI25" s="160"/>
      <c r="NOJ25" s="160"/>
      <c r="NOK25" s="160"/>
      <c r="NOL25" s="160"/>
      <c r="NOM25" s="160"/>
      <c r="NON25" s="160"/>
      <c r="NOO25" s="160"/>
      <c r="NOP25" s="160"/>
      <c r="NOQ25" s="160"/>
      <c r="NOR25" s="160"/>
      <c r="NOS25" s="160"/>
      <c r="NOT25" s="160"/>
      <c r="NOU25" s="160"/>
      <c r="NOV25" s="160"/>
      <c r="NOW25" s="160"/>
      <c r="NOX25" s="160"/>
      <c r="NOY25" s="160"/>
      <c r="NOZ25" s="160"/>
      <c r="NPA25" s="160"/>
      <c r="NPB25" s="160"/>
      <c r="NPC25" s="160"/>
      <c r="NPD25" s="160"/>
      <c r="NPE25" s="160"/>
      <c r="NPF25" s="160"/>
      <c r="NPG25" s="160"/>
      <c r="NPH25" s="160"/>
      <c r="NPI25" s="160"/>
      <c r="NPJ25" s="160"/>
      <c r="NPK25" s="160"/>
      <c r="NPL25" s="160"/>
      <c r="NPM25" s="160"/>
      <c r="NPN25" s="160"/>
      <c r="NPO25" s="160"/>
      <c r="NPP25" s="160"/>
      <c r="NPQ25" s="160"/>
      <c r="NPR25" s="160"/>
      <c r="NPS25" s="160"/>
      <c r="NPT25" s="160"/>
      <c r="NPU25" s="160"/>
      <c r="NPV25" s="160"/>
      <c r="NPW25" s="160"/>
      <c r="NPX25" s="160"/>
      <c r="NPY25" s="160"/>
      <c r="NPZ25" s="160"/>
      <c r="NQA25" s="160"/>
      <c r="NQB25" s="160"/>
      <c r="NQC25" s="160"/>
      <c r="NQD25" s="160"/>
      <c r="NQE25" s="160"/>
      <c r="NQF25" s="160"/>
      <c r="NQG25" s="160"/>
      <c r="NQH25" s="160"/>
      <c r="NQI25" s="160"/>
      <c r="NQJ25" s="160"/>
      <c r="NQK25" s="160"/>
      <c r="NQL25" s="160"/>
      <c r="NQM25" s="160"/>
      <c r="NQN25" s="160"/>
      <c r="NQO25" s="160"/>
      <c r="NQP25" s="160"/>
      <c r="NQQ25" s="160"/>
      <c r="NQR25" s="160"/>
      <c r="NQS25" s="160"/>
      <c r="NQT25" s="160"/>
      <c r="NQU25" s="160"/>
      <c r="NQV25" s="160"/>
      <c r="NQW25" s="160"/>
      <c r="NQX25" s="160"/>
      <c r="NQY25" s="160"/>
      <c r="NQZ25" s="160"/>
      <c r="NRA25" s="160"/>
      <c r="NRB25" s="160"/>
      <c r="NRC25" s="160"/>
      <c r="NRD25" s="160"/>
      <c r="NRE25" s="160"/>
      <c r="NRF25" s="160"/>
      <c r="NRG25" s="160"/>
      <c r="NRH25" s="160"/>
      <c r="NRI25" s="160"/>
      <c r="NRJ25" s="160"/>
      <c r="NRK25" s="160"/>
      <c r="NRL25" s="160"/>
      <c r="NRM25" s="160"/>
      <c r="NRN25" s="160"/>
      <c r="NRO25" s="160"/>
      <c r="NRP25" s="160"/>
      <c r="NRQ25" s="160"/>
      <c r="NRR25" s="160"/>
      <c r="NRS25" s="160"/>
      <c r="NRT25" s="160"/>
      <c r="NRU25" s="160"/>
      <c r="NRV25" s="160"/>
      <c r="NRW25" s="160"/>
      <c r="NRX25" s="160"/>
      <c r="NRY25" s="160"/>
      <c r="NRZ25" s="160"/>
      <c r="NSA25" s="160"/>
      <c r="NSB25" s="160"/>
      <c r="NSC25" s="160"/>
      <c r="NSD25" s="160"/>
      <c r="NSE25" s="160"/>
      <c r="NSF25" s="160"/>
      <c r="NSG25" s="160"/>
      <c r="NSH25" s="160"/>
      <c r="NSI25" s="160"/>
      <c r="NSJ25" s="160"/>
      <c r="NSK25" s="160"/>
      <c r="NSL25" s="160"/>
      <c r="NSM25" s="160"/>
      <c r="NSN25" s="160"/>
      <c r="NSO25" s="160"/>
      <c r="NSP25" s="160"/>
      <c r="NSQ25" s="160"/>
      <c r="NSR25" s="160"/>
      <c r="NSS25" s="160"/>
      <c r="NST25" s="160"/>
      <c r="NSU25" s="160"/>
      <c r="NSV25" s="160"/>
      <c r="NSW25" s="160"/>
      <c r="NSX25" s="160"/>
      <c r="NSY25" s="160"/>
      <c r="NSZ25" s="160"/>
      <c r="NTA25" s="160"/>
      <c r="NTB25" s="160"/>
      <c r="NTC25" s="160"/>
      <c r="NTD25" s="160"/>
      <c r="NTE25" s="160"/>
      <c r="NTF25" s="160"/>
      <c r="NTG25" s="160"/>
      <c r="NTH25" s="160"/>
      <c r="NTI25" s="160"/>
      <c r="NTJ25" s="160"/>
      <c r="NTK25" s="160"/>
      <c r="NTL25" s="160"/>
      <c r="NTM25" s="160"/>
      <c r="NTN25" s="160"/>
      <c r="NTO25" s="160"/>
      <c r="NTP25" s="160"/>
      <c r="NTQ25" s="160"/>
      <c r="NTR25" s="160"/>
      <c r="NTS25" s="160"/>
      <c r="NTT25" s="160"/>
      <c r="NTU25" s="160"/>
      <c r="NTV25" s="160"/>
      <c r="NTW25" s="160"/>
      <c r="NTX25" s="160"/>
      <c r="NTY25" s="160"/>
      <c r="NTZ25" s="160"/>
      <c r="NUA25" s="160"/>
      <c r="NUB25" s="160"/>
      <c r="NUC25" s="160"/>
      <c r="NUD25" s="160"/>
      <c r="NUE25" s="160"/>
      <c r="NUF25" s="160"/>
      <c r="NUG25" s="160"/>
      <c r="NUH25" s="160"/>
      <c r="NUI25" s="160"/>
      <c r="NUJ25" s="160"/>
      <c r="NUK25" s="160"/>
      <c r="NUL25" s="160"/>
      <c r="NUM25" s="160"/>
      <c r="NUN25" s="160"/>
      <c r="NUO25" s="160"/>
      <c r="NUP25" s="160"/>
      <c r="NUQ25" s="160"/>
      <c r="NUR25" s="160"/>
      <c r="NUS25" s="160"/>
      <c r="NUT25" s="160"/>
      <c r="NUU25" s="160"/>
      <c r="NUV25" s="160"/>
      <c r="NUW25" s="160"/>
      <c r="NUX25" s="160"/>
      <c r="NUY25" s="160"/>
      <c r="NUZ25" s="160"/>
      <c r="NVA25" s="160"/>
      <c r="NVB25" s="160"/>
      <c r="NVC25" s="160"/>
      <c r="NVD25" s="160"/>
      <c r="NVE25" s="160"/>
      <c r="NVF25" s="160"/>
      <c r="NVG25" s="160"/>
      <c r="NVH25" s="160"/>
      <c r="NVI25" s="160"/>
      <c r="NVJ25" s="160"/>
      <c r="NVK25" s="160"/>
      <c r="NVL25" s="160"/>
      <c r="NVM25" s="160"/>
      <c r="NVN25" s="160"/>
      <c r="NVO25" s="160"/>
      <c r="NVP25" s="160"/>
      <c r="NVQ25" s="160"/>
      <c r="NVR25" s="160"/>
      <c r="NVS25" s="160"/>
      <c r="NVT25" s="160"/>
      <c r="NVU25" s="160"/>
      <c r="NVV25" s="160"/>
      <c r="NVW25" s="160"/>
      <c r="NVX25" s="160"/>
      <c r="NVY25" s="160"/>
      <c r="NVZ25" s="160"/>
      <c r="NWA25" s="160"/>
      <c r="NWB25" s="160"/>
      <c r="NWC25" s="160"/>
      <c r="NWD25" s="160"/>
      <c r="NWE25" s="160"/>
      <c r="NWF25" s="160"/>
      <c r="NWG25" s="160"/>
      <c r="NWH25" s="160"/>
      <c r="NWI25" s="160"/>
      <c r="NWJ25" s="160"/>
      <c r="NWK25" s="160"/>
      <c r="NWL25" s="160"/>
      <c r="NWM25" s="160"/>
      <c r="NWN25" s="160"/>
      <c r="NWO25" s="160"/>
      <c r="NWP25" s="160"/>
      <c r="NWQ25" s="160"/>
      <c r="NWR25" s="160"/>
      <c r="NWS25" s="160"/>
      <c r="NWT25" s="160"/>
      <c r="NWU25" s="160"/>
      <c r="NWV25" s="160"/>
      <c r="NWW25" s="160"/>
      <c r="NWX25" s="160"/>
      <c r="NWY25" s="160"/>
      <c r="NWZ25" s="160"/>
      <c r="NXA25" s="160"/>
      <c r="NXB25" s="160"/>
      <c r="NXC25" s="160"/>
      <c r="NXD25" s="160"/>
      <c r="NXE25" s="160"/>
      <c r="NXF25" s="160"/>
      <c r="NXG25" s="160"/>
      <c r="NXH25" s="160"/>
      <c r="NXI25" s="160"/>
      <c r="NXJ25" s="160"/>
      <c r="NXK25" s="160"/>
      <c r="NXL25" s="160"/>
      <c r="NXM25" s="160"/>
      <c r="NXN25" s="160"/>
      <c r="NXO25" s="160"/>
      <c r="NXP25" s="160"/>
      <c r="NXQ25" s="160"/>
      <c r="NXR25" s="160"/>
      <c r="NXS25" s="160"/>
      <c r="NXT25" s="160"/>
      <c r="NXU25" s="160"/>
      <c r="NXV25" s="160"/>
      <c r="NXW25" s="160"/>
      <c r="NXX25" s="160"/>
      <c r="NXY25" s="160"/>
      <c r="NXZ25" s="160"/>
      <c r="NYA25" s="160"/>
      <c r="NYB25" s="160"/>
      <c r="NYC25" s="160"/>
      <c r="NYD25" s="160"/>
      <c r="NYE25" s="160"/>
      <c r="NYF25" s="160"/>
      <c r="NYG25" s="160"/>
      <c r="NYH25" s="160"/>
      <c r="NYI25" s="160"/>
      <c r="NYJ25" s="160"/>
      <c r="NYK25" s="160"/>
      <c r="NYL25" s="160"/>
      <c r="NYM25" s="160"/>
      <c r="NYN25" s="160"/>
      <c r="NYO25" s="160"/>
      <c r="NYP25" s="160"/>
      <c r="NYQ25" s="160"/>
      <c r="NYR25" s="160"/>
      <c r="NYS25" s="160"/>
      <c r="NYT25" s="160"/>
      <c r="NYU25" s="160"/>
      <c r="NYV25" s="160"/>
      <c r="NYW25" s="160"/>
      <c r="NYX25" s="160"/>
      <c r="NYY25" s="160"/>
      <c r="NYZ25" s="160"/>
      <c r="NZA25" s="160"/>
      <c r="NZB25" s="160"/>
      <c r="NZC25" s="160"/>
      <c r="NZD25" s="160"/>
      <c r="NZE25" s="160"/>
      <c r="NZF25" s="160"/>
      <c r="NZG25" s="160"/>
      <c r="NZH25" s="160"/>
      <c r="NZI25" s="160"/>
      <c r="NZJ25" s="160"/>
      <c r="NZK25" s="160"/>
      <c r="NZL25" s="160"/>
      <c r="NZM25" s="160"/>
      <c r="NZN25" s="160"/>
      <c r="NZO25" s="160"/>
      <c r="NZP25" s="160"/>
      <c r="NZQ25" s="160"/>
      <c r="NZR25" s="160"/>
      <c r="NZS25" s="160"/>
      <c r="NZT25" s="160"/>
      <c r="NZU25" s="160"/>
      <c r="NZV25" s="160"/>
      <c r="NZW25" s="160"/>
      <c r="NZX25" s="160"/>
      <c r="NZY25" s="160"/>
      <c r="NZZ25" s="160"/>
      <c r="OAA25" s="160"/>
      <c r="OAB25" s="160"/>
      <c r="OAC25" s="160"/>
      <c r="OAD25" s="160"/>
      <c r="OAE25" s="160"/>
      <c r="OAF25" s="160"/>
      <c r="OAG25" s="160"/>
      <c r="OAH25" s="160"/>
      <c r="OAI25" s="160"/>
      <c r="OAJ25" s="160"/>
      <c r="OAK25" s="160"/>
      <c r="OAL25" s="160"/>
      <c r="OAM25" s="160"/>
      <c r="OAN25" s="160"/>
      <c r="OAO25" s="160"/>
      <c r="OAP25" s="160"/>
      <c r="OAQ25" s="160"/>
      <c r="OAR25" s="160"/>
      <c r="OAS25" s="160"/>
      <c r="OAT25" s="160"/>
      <c r="OAU25" s="160"/>
      <c r="OAV25" s="160"/>
      <c r="OAW25" s="160"/>
      <c r="OAX25" s="160"/>
      <c r="OAY25" s="160"/>
      <c r="OAZ25" s="160"/>
      <c r="OBA25" s="160"/>
      <c r="OBB25" s="160"/>
      <c r="OBC25" s="160"/>
      <c r="OBD25" s="160"/>
      <c r="OBE25" s="160"/>
      <c r="OBF25" s="160"/>
      <c r="OBG25" s="160"/>
      <c r="OBH25" s="160"/>
      <c r="OBI25" s="160"/>
      <c r="OBJ25" s="160"/>
      <c r="OBK25" s="160"/>
      <c r="OBL25" s="160"/>
      <c r="OBM25" s="160"/>
      <c r="OBN25" s="160"/>
      <c r="OBO25" s="160"/>
      <c r="OBP25" s="160"/>
      <c r="OBQ25" s="160"/>
      <c r="OBR25" s="160"/>
      <c r="OBS25" s="160"/>
      <c r="OBT25" s="160"/>
      <c r="OBU25" s="160"/>
      <c r="OBV25" s="160"/>
      <c r="OBW25" s="160"/>
      <c r="OBX25" s="160"/>
      <c r="OBY25" s="160"/>
      <c r="OBZ25" s="160"/>
      <c r="OCA25" s="160"/>
      <c r="OCB25" s="160"/>
      <c r="OCC25" s="160"/>
      <c r="OCD25" s="160"/>
      <c r="OCE25" s="160"/>
      <c r="OCF25" s="160"/>
      <c r="OCG25" s="160"/>
      <c r="OCH25" s="160"/>
      <c r="OCI25" s="160"/>
      <c r="OCJ25" s="160"/>
      <c r="OCK25" s="160"/>
      <c r="OCL25" s="160"/>
      <c r="OCM25" s="160"/>
      <c r="OCN25" s="160"/>
      <c r="OCO25" s="160"/>
      <c r="OCP25" s="160"/>
      <c r="OCQ25" s="160"/>
      <c r="OCR25" s="160"/>
      <c r="OCS25" s="160"/>
      <c r="OCT25" s="160"/>
      <c r="OCU25" s="160"/>
      <c r="OCV25" s="160"/>
      <c r="OCW25" s="160"/>
      <c r="OCX25" s="160"/>
      <c r="OCY25" s="160"/>
      <c r="OCZ25" s="160"/>
      <c r="ODA25" s="160"/>
      <c r="ODB25" s="160"/>
      <c r="ODC25" s="160"/>
      <c r="ODD25" s="160"/>
      <c r="ODE25" s="160"/>
      <c r="ODF25" s="160"/>
      <c r="ODG25" s="160"/>
      <c r="ODH25" s="160"/>
      <c r="ODI25" s="160"/>
      <c r="ODJ25" s="160"/>
      <c r="ODK25" s="160"/>
      <c r="ODL25" s="160"/>
      <c r="ODM25" s="160"/>
      <c r="ODN25" s="160"/>
      <c r="ODO25" s="160"/>
      <c r="ODP25" s="160"/>
      <c r="ODQ25" s="160"/>
      <c r="ODR25" s="160"/>
      <c r="ODS25" s="160"/>
      <c r="ODT25" s="160"/>
      <c r="ODU25" s="160"/>
      <c r="ODV25" s="160"/>
      <c r="ODW25" s="160"/>
      <c r="ODX25" s="160"/>
      <c r="ODY25" s="160"/>
      <c r="ODZ25" s="160"/>
      <c r="OEA25" s="160"/>
      <c r="OEB25" s="160"/>
      <c r="OEC25" s="160"/>
      <c r="OED25" s="160"/>
      <c r="OEE25" s="160"/>
      <c r="OEF25" s="160"/>
      <c r="OEG25" s="160"/>
      <c r="OEH25" s="160"/>
      <c r="OEI25" s="160"/>
      <c r="OEJ25" s="160"/>
      <c r="OEK25" s="160"/>
      <c r="OEL25" s="160"/>
      <c r="OEM25" s="160"/>
      <c r="OEN25" s="160"/>
      <c r="OEO25" s="160"/>
      <c r="OEP25" s="160"/>
      <c r="OEQ25" s="160"/>
      <c r="OER25" s="160"/>
      <c r="OES25" s="160"/>
      <c r="OET25" s="160"/>
      <c r="OEU25" s="160"/>
      <c r="OEV25" s="160"/>
      <c r="OEW25" s="160"/>
      <c r="OEX25" s="160"/>
      <c r="OEY25" s="160"/>
      <c r="OEZ25" s="160"/>
      <c r="OFA25" s="160"/>
      <c r="OFB25" s="160"/>
      <c r="OFC25" s="160"/>
      <c r="OFD25" s="160"/>
      <c r="OFE25" s="160"/>
      <c r="OFF25" s="160"/>
      <c r="OFG25" s="160"/>
      <c r="OFH25" s="160"/>
      <c r="OFI25" s="160"/>
      <c r="OFJ25" s="160"/>
      <c r="OFK25" s="160"/>
      <c r="OFL25" s="160"/>
      <c r="OFM25" s="160"/>
      <c r="OFN25" s="160"/>
      <c r="OFO25" s="160"/>
      <c r="OFP25" s="160"/>
      <c r="OFQ25" s="160"/>
      <c r="OFR25" s="160"/>
      <c r="OFS25" s="160"/>
      <c r="OFT25" s="160"/>
      <c r="OFU25" s="160"/>
      <c r="OFV25" s="160"/>
      <c r="OFW25" s="160"/>
      <c r="OFX25" s="160"/>
      <c r="OFY25" s="160"/>
      <c r="OFZ25" s="160"/>
      <c r="OGA25" s="160"/>
      <c r="OGB25" s="160"/>
      <c r="OGC25" s="160"/>
      <c r="OGD25" s="160"/>
      <c r="OGE25" s="160"/>
      <c r="OGF25" s="160"/>
      <c r="OGG25" s="160"/>
      <c r="OGH25" s="160"/>
      <c r="OGI25" s="160"/>
      <c r="OGJ25" s="160"/>
      <c r="OGK25" s="160"/>
      <c r="OGL25" s="160"/>
      <c r="OGM25" s="160"/>
      <c r="OGN25" s="160"/>
      <c r="OGO25" s="160"/>
      <c r="OGP25" s="160"/>
      <c r="OGQ25" s="160"/>
      <c r="OGR25" s="160"/>
      <c r="OGS25" s="160"/>
      <c r="OGT25" s="160"/>
      <c r="OGU25" s="160"/>
      <c r="OGV25" s="160"/>
      <c r="OGW25" s="160"/>
      <c r="OGX25" s="160"/>
      <c r="OGY25" s="160"/>
      <c r="OGZ25" s="160"/>
      <c r="OHA25" s="160"/>
      <c r="OHB25" s="160"/>
      <c r="OHC25" s="160"/>
      <c r="OHD25" s="160"/>
      <c r="OHE25" s="160"/>
      <c r="OHF25" s="160"/>
      <c r="OHG25" s="160"/>
      <c r="OHH25" s="160"/>
      <c r="OHI25" s="160"/>
      <c r="OHJ25" s="160"/>
      <c r="OHK25" s="160"/>
      <c r="OHL25" s="160"/>
      <c r="OHM25" s="160"/>
      <c r="OHN25" s="160"/>
      <c r="OHO25" s="160"/>
      <c r="OHP25" s="160"/>
      <c r="OHQ25" s="160"/>
      <c r="OHR25" s="160"/>
      <c r="OHS25" s="160"/>
      <c r="OHT25" s="160"/>
      <c r="OHU25" s="160"/>
      <c r="OHV25" s="160"/>
      <c r="OHW25" s="160"/>
      <c r="OHX25" s="160"/>
      <c r="OHY25" s="160"/>
      <c r="OHZ25" s="160"/>
      <c r="OIA25" s="160"/>
      <c r="OIB25" s="160"/>
      <c r="OIC25" s="160"/>
      <c r="OID25" s="160"/>
      <c r="OIE25" s="160"/>
      <c r="OIF25" s="160"/>
      <c r="OIG25" s="160"/>
      <c r="OIH25" s="160"/>
      <c r="OII25" s="160"/>
      <c r="OIJ25" s="160"/>
      <c r="OIK25" s="160"/>
      <c r="OIL25" s="160"/>
      <c r="OIM25" s="160"/>
      <c r="OIN25" s="160"/>
      <c r="OIO25" s="160"/>
      <c r="OIP25" s="160"/>
      <c r="OIQ25" s="160"/>
      <c r="OIR25" s="160"/>
      <c r="OIS25" s="160"/>
      <c r="OIT25" s="160"/>
      <c r="OIU25" s="160"/>
      <c r="OIV25" s="160"/>
      <c r="OIW25" s="160"/>
      <c r="OIX25" s="160"/>
      <c r="OIY25" s="160"/>
      <c r="OIZ25" s="160"/>
      <c r="OJA25" s="160"/>
      <c r="OJB25" s="160"/>
      <c r="OJC25" s="160"/>
      <c r="OJD25" s="160"/>
      <c r="OJE25" s="160"/>
      <c r="OJF25" s="160"/>
      <c r="OJG25" s="160"/>
      <c r="OJH25" s="160"/>
      <c r="OJI25" s="160"/>
      <c r="OJJ25" s="160"/>
      <c r="OJK25" s="160"/>
      <c r="OJL25" s="160"/>
      <c r="OJM25" s="160"/>
      <c r="OJN25" s="160"/>
      <c r="OJO25" s="160"/>
      <c r="OJP25" s="160"/>
      <c r="OJQ25" s="160"/>
      <c r="OJR25" s="160"/>
      <c r="OJS25" s="160"/>
      <c r="OJT25" s="160"/>
      <c r="OJU25" s="160"/>
      <c r="OJV25" s="160"/>
      <c r="OJW25" s="160"/>
      <c r="OJX25" s="160"/>
      <c r="OJY25" s="160"/>
      <c r="OJZ25" s="160"/>
      <c r="OKA25" s="160"/>
      <c r="OKB25" s="160"/>
      <c r="OKC25" s="160"/>
      <c r="OKD25" s="160"/>
      <c r="OKE25" s="160"/>
      <c r="OKF25" s="160"/>
      <c r="OKG25" s="160"/>
      <c r="OKH25" s="160"/>
      <c r="OKI25" s="160"/>
      <c r="OKJ25" s="160"/>
      <c r="OKK25" s="160"/>
      <c r="OKL25" s="160"/>
      <c r="OKM25" s="160"/>
      <c r="OKN25" s="160"/>
      <c r="OKO25" s="160"/>
      <c r="OKP25" s="160"/>
      <c r="OKQ25" s="160"/>
      <c r="OKR25" s="160"/>
      <c r="OKS25" s="160"/>
      <c r="OKT25" s="160"/>
      <c r="OKU25" s="160"/>
      <c r="OKV25" s="160"/>
      <c r="OKW25" s="160"/>
      <c r="OKX25" s="160"/>
      <c r="OKY25" s="160"/>
      <c r="OKZ25" s="160"/>
      <c r="OLA25" s="160"/>
      <c r="OLB25" s="160"/>
      <c r="OLC25" s="160"/>
      <c r="OLD25" s="160"/>
      <c r="OLE25" s="160"/>
      <c r="OLF25" s="160"/>
      <c r="OLG25" s="160"/>
      <c r="OLH25" s="160"/>
      <c r="OLI25" s="160"/>
      <c r="OLJ25" s="160"/>
      <c r="OLK25" s="160"/>
      <c r="OLL25" s="160"/>
      <c r="OLM25" s="160"/>
      <c r="OLN25" s="160"/>
      <c r="OLO25" s="160"/>
      <c r="OLP25" s="160"/>
      <c r="OLQ25" s="160"/>
      <c r="OLR25" s="160"/>
      <c r="OLS25" s="160"/>
      <c r="OLT25" s="160"/>
      <c r="OLU25" s="160"/>
      <c r="OLV25" s="160"/>
      <c r="OLW25" s="160"/>
      <c r="OLX25" s="160"/>
      <c r="OLY25" s="160"/>
      <c r="OLZ25" s="160"/>
      <c r="OMA25" s="160"/>
      <c r="OMB25" s="160"/>
      <c r="OMC25" s="160"/>
      <c r="OMD25" s="160"/>
      <c r="OME25" s="160"/>
      <c r="OMF25" s="160"/>
      <c r="OMG25" s="160"/>
      <c r="OMH25" s="160"/>
      <c r="OMI25" s="160"/>
      <c r="OMJ25" s="160"/>
      <c r="OMK25" s="160"/>
      <c r="OML25" s="160"/>
      <c r="OMM25" s="160"/>
      <c r="OMN25" s="160"/>
      <c r="OMO25" s="160"/>
      <c r="OMP25" s="160"/>
      <c r="OMQ25" s="160"/>
      <c r="OMR25" s="160"/>
      <c r="OMS25" s="160"/>
      <c r="OMT25" s="160"/>
      <c r="OMU25" s="160"/>
      <c r="OMV25" s="160"/>
      <c r="OMW25" s="160"/>
      <c r="OMX25" s="160"/>
      <c r="OMY25" s="160"/>
      <c r="OMZ25" s="160"/>
      <c r="ONA25" s="160"/>
      <c r="ONB25" s="160"/>
      <c r="ONC25" s="160"/>
      <c r="OND25" s="160"/>
      <c r="ONE25" s="160"/>
      <c r="ONF25" s="160"/>
      <c r="ONG25" s="160"/>
      <c r="ONH25" s="160"/>
      <c r="ONI25" s="160"/>
      <c r="ONJ25" s="160"/>
      <c r="ONK25" s="160"/>
      <c r="ONL25" s="160"/>
      <c r="ONM25" s="160"/>
      <c r="ONN25" s="160"/>
      <c r="ONO25" s="160"/>
      <c r="ONP25" s="160"/>
      <c r="ONQ25" s="160"/>
      <c r="ONR25" s="160"/>
      <c r="ONS25" s="160"/>
      <c r="ONT25" s="160"/>
      <c r="ONU25" s="160"/>
      <c r="ONV25" s="160"/>
      <c r="ONW25" s="160"/>
      <c r="ONX25" s="160"/>
      <c r="ONY25" s="160"/>
      <c r="ONZ25" s="160"/>
      <c r="OOA25" s="160"/>
      <c r="OOB25" s="160"/>
      <c r="OOC25" s="160"/>
      <c r="OOD25" s="160"/>
      <c r="OOE25" s="160"/>
      <c r="OOF25" s="160"/>
      <c r="OOG25" s="160"/>
      <c r="OOH25" s="160"/>
      <c r="OOI25" s="160"/>
      <c r="OOJ25" s="160"/>
      <c r="OOK25" s="160"/>
      <c r="OOL25" s="160"/>
      <c r="OOM25" s="160"/>
      <c r="OON25" s="160"/>
      <c r="OOO25" s="160"/>
      <c r="OOP25" s="160"/>
      <c r="OOQ25" s="160"/>
      <c r="OOR25" s="160"/>
      <c r="OOS25" s="160"/>
      <c r="OOT25" s="160"/>
      <c r="OOU25" s="160"/>
      <c r="OOV25" s="160"/>
      <c r="OOW25" s="160"/>
      <c r="OOX25" s="160"/>
      <c r="OOY25" s="160"/>
      <c r="OOZ25" s="160"/>
      <c r="OPA25" s="160"/>
      <c r="OPB25" s="160"/>
      <c r="OPC25" s="160"/>
      <c r="OPD25" s="160"/>
      <c r="OPE25" s="160"/>
      <c r="OPF25" s="160"/>
      <c r="OPG25" s="160"/>
      <c r="OPH25" s="160"/>
      <c r="OPI25" s="160"/>
      <c r="OPJ25" s="160"/>
      <c r="OPK25" s="160"/>
      <c r="OPL25" s="160"/>
      <c r="OPM25" s="160"/>
      <c r="OPN25" s="160"/>
      <c r="OPO25" s="160"/>
      <c r="OPP25" s="160"/>
      <c r="OPQ25" s="160"/>
      <c r="OPR25" s="160"/>
      <c r="OPS25" s="160"/>
      <c r="OPT25" s="160"/>
      <c r="OPU25" s="160"/>
      <c r="OPV25" s="160"/>
      <c r="OPW25" s="160"/>
      <c r="OPX25" s="160"/>
      <c r="OPY25" s="160"/>
      <c r="OPZ25" s="160"/>
      <c r="OQA25" s="160"/>
      <c r="OQB25" s="160"/>
      <c r="OQC25" s="160"/>
      <c r="OQD25" s="160"/>
      <c r="OQE25" s="160"/>
      <c r="OQF25" s="160"/>
      <c r="OQG25" s="160"/>
      <c r="OQH25" s="160"/>
      <c r="OQI25" s="160"/>
      <c r="OQJ25" s="160"/>
      <c r="OQK25" s="160"/>
      <c r="OQL25" s="160"/>
      <c r="OQM25" s="160"/>
      <c r="OQN25" s="160"/>
      <c r="OQO25" s="160"/>
      <c r="OQP25" s="160"/>
      <c r="OQQ25" s="160"/>
      <c r="OQR25" s="160"/>
      <c r="OQS25" s="160"/>
      <c r="OQT25" s="160"/>
      <c r="OQU25" s="160"/>
      <c r="OQV25" s="160"/>
      <c r="OQW25" s="160"/>
      <c r="OQX25" s="160"/>
      <c r="OQY25" s="160"/>
      <c r="OQZ25" s="160"/>
      <c r="ORA25" s="160"/>
      <c r="ORB25" s="160"/>
      <c r="ORC25" s="160"/>
      <c r="ORD25" s="160"/>
      <c r="ORE25" s="160"/>
      <c r="ORF25" s="160"/>
      <c r="ORG25" s="160"/>
      <c r="ORH25" s="160"/>
      <c r="ORI25" s="160"/>
      <c r="ORJ25" s="160"/>
      <c r="ORK25" s="160"/>
      <c r="ORL25" s="160"/>
      <c r="ORM25" s="160"/>
      <c r="ORN25" s="160"/>
      <c r="ORO25" s="160"/>
      <c r="ORP25" s="160"/>
      <c r="ORQ25" s="160"/>
      <c r="ORR25" s="160"/>
      <c r="ORS25" s="160"/>
      <c r="ORT25" s="160"/>
      <c r="ORU25" s="160"/>
      <c r="ORV25" s="160"/>
      <c r="ORW25" s="160"/>
      <c r="ORX25" s="160"/>
      <c r="ORY25" s="160"/>
      <c r="ORZ25" s="160"/>
      <c r="OSA25" s="160"/>
      <c r="OSB25" s="160"/>
      <c r="OSC25" s="160"/>
      <c r="OSD25" s="160"/>
      <c r="OSE25" s="160"/>
      <c r="OSF25" s="160"/>
      <c r="OSG25" s="160"/>
      <c r="OSH25" s="160"/>
      <c r="OSI25" s="160"/>
      <c r="OSJ25" s="160"/>
      <c r="OSK25" s="160"/>
      <c r="OSL25" s="160"/>
      <c r="OSM25" s="160"/>
      <c r="OSN25" s="160"/>
      <c r="OSO25" s="160"/>
      <c r="OSP25" s="160"/>
      <c r="OSQ25" s="160"/>
      <c r="OSR25" s="160"/>
      <c r="OSS25" s="160"/>
      <c r="OST25" s="160"/>
      <c r="OSU25" s="160"/>
      <c r="OSV25" s="160"/>
      <c r="OSW25" s="160"/>
      <c r="OSX25" s="160"/>
      <c r="OSY25" s="160"/>
      <c r="OSZ25" s="160"/>
      <c r="OTA25" s="160"/>
      <c r="OTB25" s="160"/>
      <c r="OTC25" s="160"/>
      <c r="OTD25" s="160"/>
      <c r="OTE25" s="160"/>
      <c r="OTF25" s="160"/>
      <c r="OTG25" s="160"/>
      <c r="OTH25" s="160"/>
      <c r="OTI25" s="160"/>
      <c r="OTJ25" s="160"/>
      <c r="OTK25" s="160"/>
      <c r="OTL25" s="160"/>
      <c r="OTM25" s="160"/>
      <c r="OTN25" s="160"/>
      <c r="OTO25" s="160"/>
      <c r="OTP25" s="160"/>
      <c r="OTQ25" s="160"/>
      <c r="OTR25" s="160"/>
      <c r="OTS25" s="160"/>
      <c r="OTT25" s="160"/>
      <c r="OTU25" s="160"/>
      <c r="OTV25" s="160"/>
      <c r="OTW25" s="160"/>
      <c r="OTX25" s="160"/>
      <c r="OTY25" s="160"/>
      <c r="OTZ25" s="160"/>
      <c r="OUA25" s="160"/>
      <c r="OUB25" s="160"/>
      <c r="OUC25" s="160"/>
      <c r="OUD25" s="160"/>
      <c r="OUE25" s="160"/>
      <c r="OUF25" s="160"/>
      <c r="OUG25" s="160"/>
      <c r="OUH25" s="160"/>
      <c r="OUI25" s="160"/>
      <c r="OUJ25" s="160"/>
      <c r="OUK25" s="160"/>
      <c r="OUL25" s="160"/>
      <c r="OUM25" s="160"/>
      <c r="OUN25" s="160"/>
      <c r="OUO25" s="160"/>
      <c r="OUP25" s="160"/>
      <c r="OUQ25" s="160"/>
      <c r="OUR25" s="160"/>
      <c r="OUS25" s="160"/>
      <c r="OUT25" s="160"/>
      <c r="OUU25" s="160"/>
      <c r="OUV25" s="160"/>
      <c r="OUW25" s="160"/>
      <c r="OUX25" s="160"/>
      <c r="OUY25" s="160"/>
      <c r="OUZ25" s="160"/>
      <c r="OVA25" s="160"/>
      <c r="OVB25" s="160"/>
      <c r="OVC25" s="160"/>
      <c r="OVD25" s="160"/>
      <c r="OVE25" s="160"/>
      <c r="OVF25" s="160"/>
      <c r="OVG25" s="160"/>
      <c r="OVH25" s="160"/>
      <c r="OVI25" s="160"/>
      <c r="OVJ25" s="160"/>
      <c r="OVK25" s="160"/>
      <c r="OVL25" s="160"/>
      <c r="OVM25" s="160"/>
      <c r="OVN25" s="160"/>
      <c r="OVO25" s="160"/>
      <c r="OVP25" s="160"/>
      <c r="OVQ25" s="160"/>
      <c r="OVR25" s="160"/>
      <c r="OVS25" s="160"/>
      <c r="OVT25" s="160"/>
      <c r="OVU25" s="160"/>
      <c r="OVV25" s="160"/>
      <c r="OVW25" s="160"/>
      <c r="OVX25" s="160"/>
      <c r="OVY25" s="160"/>
      <c r="OVZ25" s="160"/>
      <c r="OWA25" s="160"/>
      <c r="OWB25" s="160"/>
      <c r="OWC25" s="160"/>
      <c r="OWD25" s="160"/>
      <c r="OWE25" s="160"/>
      <c r="OWF25" s="160"/>
      <c r="OWG25" s="160"/>
      <c r="OWH25" s="160"/>
      <c r="OWI25" s="160"/>
      <c r="OWJ25" s="160"/>
      <c r="OWK25" s="160"/>
      <c r="OWL25" s="160"/>
      <c r="OWM25" s="160"/>
      <c r="OWN25" s="160"/>
      <c r="OWO25" s="160"/>
      <c r="OWP25" s="160"/>
      <c r="OWQ25" s="160"/>
      <c r="OWR25" s="160"/>
      <c r="OWS25" s="160"/>
      <c r="OWT25" s="160"/>
      <c r="OWU25" s="160"/>
      <c r="OWV25" s="160"/>
      <c r="OWW25" s="160"/>
      <c r="OWX25" s="160"/>
      <c r="OWY25" s="160"/>
      <c r="OWZ25" s="160"/>
      <c r="OXA25" s="160"/>
      <c r="OXB25" s="160"/>
      <c r="OXC25" s="160"/>
      <c r="OXD25" s="160"/>
      <c r="OXE25" s="160"/>
      <c r="OXF25" s="160"/>
      <c r="OXG25" s="160"/>
      <c r="OXH25" s="160"/>
      <c r="OXI25" s="160"/>
      <c r="OXJ25" s="160"/>
      <c r="OXK25" s="160"/>
      <c r="OXL25" s="160"/>
      <c r="OXM25" s="160"/>
      <c r="OXN25" s="160"/>
      <c r="OXO25" s="160"/>
      <c r="OXP25" s="160"/>
      <c r="OXQ25" s="160"/>
      <c r="OXR25" s="160"/>
      <c r="OXS25" s="160"/>
      <c r="OXT25" s="160"/>
      <c r="OXU25" s="160"/>
      <c r="OXV25" s="160"/>
      <c r="OXW25" s="160"/>
      <c r="OXX25" s="160"/>
      <c r="OXY25" s="160"/>
      <c r="OXZ25" s="160"/>
      <c r="OYA25" s="160"/>
      <c r="OYB25" s="160"/>
      <c r="OYC25" s="160"/>
      <c r="OYD25" s="160"/>
      <c r="OYE25" s="160"/>
      <c r="OYF25" s="160"/>
      <c r="OYG25" s="160"/>
      <c r="OYH25" s="160"/>
      <c r="OYI25" s="160"/>
      <c r="OYJ25" s="160"/>
      <c r="OYK25" s="160"/>
      <c r="OYL25" s="160"/>
      <c r="OYM25" s="160"/>
      <c r="OYN25" s="160"/>
      <c r="OYO25" s="160"/>
      <c r="OYP25" s="160"/>
      <c r="OYQ25" s="160"/>
      <c r="OYR25" s="160"/>
      <c r="OYS25" s="160"/>
      <c r="OYT25" s="160"/>
      <c r="OYU25" s="160"/>
      <c r="OYV25" s="160"/>
      <c r="OYW25" s="160"/>
      <c r="OYX25" s="160"/>
      <c r="OYY25" s="160"/>
      <c r="OYZ25" s="160"/>
      <c r="OZA25" s="160"/>
      <c r="OZB25" s="160"/>
      <c r="OZC25" s="160"/>
      <c r="OZD25" s="160"/>
      <c r="OZE25" s="160"/>
      <c r="OZF25" s="160"/>
      <c r="OZG25" s="160"/>
      <c r="OZH25" s="160"/>
      <c r="OZI25" s="160"/>
      <c r="OZJ25" s="160"/>
      <c r="OZK25" s="160"/>
      <c r="OZL25" s="160"/>
      <c r="OZM25" s="160"/>
      <c r="OZN25" s="160"/>
      <c r="OZO25" s="160"/>
      <c r="OZP25" s="160"/>
      <c r="OZQ25" s="160"/>
      <c r="OZR25" s="160"/>
      <c r="OZS25" s="160"/>
      <c r="OZT25" s="160"/>
      <c r="OZU25" s="160"/>
      <c r="OZV25" s="160"/>
      <c r="OZW25" s="160"/>
      <c r="OZX25" s="160"/>
      <c r="OZY25" s="160"/>
      <c r="OZZ25" s="160"/>
      <c r="PAA25" s="160"/>
      <c r="PAB25" s="160"/>
      <c r="PAC25" s="160"/>
      <c r="PAD25" s="160"/>
      <c r="PAE25" s="160"/>
      <c r="PAF25" s="160"/>
      <c r="PAG25" s="160"/>
      <c r="PAH25" s="160"/>
      <c r="PAI25" s="160"/>
      <c r="PAJ25" s="160"/>
      <c r="PAK25" s="160"/>
      <c r="PAL25" s="160"/>
      <c r="PAM25" s="160"/>
      <c r="PAN25" s="160"/>
      <c r="PAO25" s="160"/>
      <c r="PAP25" s="160"/>
      <c r="PAQ25" s="160"/>
      <c r="PAR25" s="160"/>
      <c r="PAS25" s="160"/>
      <c r="PAT25" s="160"/>
      <c r="PAU25" s="160"/>
      <c r="PAV25" s="160"/>
      <c r="PAW25" s="160"/>
      <c r="PAX25" s="160"/>
      <c r="PAY25" s="160"/>
      <c r="PAZ25" s="160"/>
      <c r="PBA25" s="160"/>
      <c r="PBB25" s="160"/>
      <c r="PBC25" s="160"/>
      <c r="PBD25" s="160"/>
      <c r="PBE25" s="160"/>
      <c r="PBF25" s="160"/>
      <c r="PBG25" s="160"/>
      <c r="PBH25" s="160"/>
      <c r="PBI25" s="160"/>
      <c r="PBJ25" s="160"/>
      <c r="PBK25" s="160"/>
      <c r="PBL25" s="160"/>
      <c r="PBM25" s="160"/>
      <c r="PBN25" s="160"/>
      <c r="PBO25" s="160"/>
      <c r="PBP25" s="160"/>
      <c r="PBQ25" s="160"/>
      <c r="PBR25" s="160"/>
      <c r="PBS25" s="160"/>
      <c r="PBT25" s="160"/>
      <c r="PBU25" s="160"/>
      <c r="PBV25" s="160"/>
      <c r="PBW25" s="160"/>
      <c r="PBX25" s="160"/>
      <c r="PBY25" s="160"/>
      <c r="PBZ25" s="160"/>
      <c r="PCA25" s="160"/>
      <c r="PCB25" s="160"/>
      <c r="PCC25" s="160"/>
      <c r="PCD25" s="160"/>
      <c r="PCE25" s="160"/>
      <c r="PCF25" s="160"/>
      <c r="PCG25" s="160"/>
      <c r="PCH25" s="160"/>
      <c r="PCI25" s="160"/>
      <c r="PCJ25" s="160"/>
      <c r="PCK25" s="160"/>
      <c r="PCL25" s="160"/>
      <c r="PCM25" s="160"/>
      <c r="PCN25" s="160"/>
      <c r="PCO25" s="160"/>
      <c r="PCP25" s="160"/>
      <c r="PCQ25" s="160"/>
      <c r="PCR25" s="160"/>
      <c r="PCS25" s="160"/>
      <c r="PCT25" s="160"/>
      <c r="PCU25" s="160"/>
      <c r="PCV25" s="160"/>
      <c r="PCW25" s="160"/>
      <c r="PCX25" s="160"/>
      <c r="PCY25" s="160"/>
      <c r="PCZ25" s="160"/>
      <c r="PDA25" s="160"/>
      <c r="PDB25" s="160"/>
      <c r="PDC25" s="160"/>
      <c r="PDD25" s="160"/>
      <c r="PDE25" s="160"/>
      <c r="PDF25" s="160"/>
      <c r="PDG25" s="160"/>
      <c r="PDH25" s="160"/>
      <c r="PDI25" s="160"/>
      <c r="PDJ25" s="160"/>
      <c r="PDK25" s="160"/>
      <c r="PDL25" s="160"/>
      <c r="PDM25" s="160"/>
      <c r="PDN25" s="160"/>
      <c r="PDO25" s="160"/>
      <c r="PDP25" s="160"/>
      <c r="PDQ25" s="160"/>
      <c r="PDR25" s="160"/>
      <c r="PDS25" s="160"/>
      <c r="PDT25" s="160"/>
      <c r="PDU25" s="160"/>
      <c r="PDV25" s="160"/>
      <c r="PDW25" s="160"/>
      <c r="PDX25" s="160"/>
      <c r="PDY25" s="160"/>
      <c r="PDZ25" s="160"/>
      <c r="PEA25" s="160"/>
      <c r="PEB25" s="160"/>
      <c r="PEC25" s="160"/>
      <c r="PED25" s="160"/>
      <c r="PEE25" s="160"/>
      <c r="PEF25" s="160"/>
      <c r="PEG25" s="160"/>
      <c r="PEH25" s="160"/>
      <c r="PEI25" s="160"/>
      <c r="PEJ25" s="160"/>
      <c r="PEK25" s="160"/>
      <c r="PEL25" s="160"/>
      <c r="PEM25" s="160"/>
      <c r="PEN25" s="160"/>
      <c r="PEO25" s="160"/>
      <c r="PEP25" s="160"/>
      <c r="PEQ25" s="160"/>
      <c r="PER25" s="160"/>
      <c r="PES25" s="160"/>
      <c r="PET25" s="160"/>
      <c r="PEU25" s="160"/>
      <c r="PEV25" s="160"/>
      <c r="PEW25" s="160"/>
      <c r="PEX25" s="160"/>
      <c r="PEY25" s="160"/>
      <c r="PEZ25" s="160"/>
      <c r="PFA25" s="160"/>
      <c r="PFB25" s="160"/>
      <c r="PFC25" s="160"/>
      <c r="PFD25" s="160"/>
      <c r="PFE25" s="160"/>
      <c r="PFF25" s="160"/>
      <c r="PFG25" s="160"/>
      <c r="PFH25" s="160"/>
      <c r="PFI25" s="160"/>
      <c r="PFJ25" s="160"/>
      <c r="PFK25" s="160"/>
      <c r="PFL25" s="160"/>
      <c r="PFM25" s="160"/>
      <c r="PFN25" s="160"/>
      <c r="PFO25" s="160"/>
      <c r="PFP25" s="160"/>
      <c r="PFQ25" s="160"/>
      <c r="PFR25" s="160"/>
      <c r="PFS25" s="160"/>
      <c r="PFT25" s="160"/>
      <c r="PFU25" s="160"/>
      <c r="PFV25" s="160"/>
      <c r="PFW25" s="160"/>
      <c r="PFX25" s="160"/>
      <c r="PFY25" s="160"/>
      <c r="PFZ25" s="160"/>
      <c r="PGA25" s="160"/>
      <c r="PGB25" s="160"/>
      <c r="PGC25" s="160"/>
      <c r="PGD25" s="160"/>
      <c r="PGE25" s="160"/>
      <c r="PGF25" s="160"/>
      <c r="PGG25" s="160"/>
      <c r="PGH25" s="160"/>
      <c r="PGI25" s="160"/>
      <c r="PGJ25" s="160"/>
      <c r="PGK25" s="160"/>
      <c r="PGL25" s="160"/>
      <c r="PGM25" s="160"/>
      <c r="PGN25" s="160"/>
      <c r="PGO25" s="160"/>
      <c r="PGP25" s="160"/>
      <c r="PGQ25" s="160"/>
      <c r="PGR25" s="160"/>
      <c r="PGS25" s="160"/>
      <c r="PGT25" s="160"/>
      <c r="PGU25" s="160"/>
      <c r="PGV25" s="160"/>
      <c r="PGW25" s="160"/>
      <c r="PGX25" s="160"/>
      <c r="PGY25" s="160"/>
      <c r="PGZ25" s="160"/>
      <c r="PHA25" s="160"/>
      <c r="PHB25" s="160"/>
      <c r="PHC25" s="160"/>
      <c r="PHD25" s="160"/>
      <c r="PHE25" s="160"/>
      <c r="PHF25" s="160"/>
      <c r="PHG25" s="160"/>
      <c r="PHH25" s="160"/>
      <c r="PHI25" s="160"/>
      <c r="PHJ25" s="160"/>
      <c r="PHK25" s="160"/>
      <c r="PHL25" s="160"/>
      <c r="PHM25" s="160"/>
      <c r="PHN25" s="160"/>
      <c r="PHO25" s="160"/>
      <c r="PHP25" s="160"/>
      <c r="PHQ25" s="160"/>
      <c r="PHR25" s="160"/>
      <c r="PHS25" s="160"/>
      <c r="PHT25" s="160"/>
      <c r="PHU25" s="160"/>
      <c r="PHV25" s="160"/>
      <c r="PHW25" s="160"/>
      <c r="PHX25" s="160"/>
      <c r="PHY25" s="160"/>
      <c r="PHZ25" s="160"/>
      <c r="PIA25" s="160"/>
      <c r="PIB25" s="160"/>
      <c r="PIC25" s="160"/>
      <c r="PID25" s="160"/>
      <c r="PIE25" s="160"/>
      <c r="PIF25" s="160"/>
      <c r="PIG25" s="160"/>
      <c r="PIH25" s="160"/>
      <c r="PII25" s="160"/>
      <c r="PIJ25" s="160"/>
      <c r="PIK25" s="160"/>
      <c r="PIL25" s="160"/>
      <c r="PIM25" s="160"/>
      <c r="PIN25" s="160"/>
      <c r="PIO25" s="160"/>
      <c r="PIP25" s="160"/>
      <c r="PIQ25" s="160"/>
      <c r="PIR25" s="160"/>
      <c r="PIS25" s="160"/>
      <c r="PIT25" s="160"/>
      <c r="PIU25" s="160"/>
      <c r="PIV25" s="160"/>
      <c r="PIW25" s="160"/>
      <c r="PIX25" s="160"/>
      <c r="PIY25" s="160"/>
      <c r="PIZ25" s="160"/>
      <c r="PJA25" s="160"/>
      <c r="PJB25" s="160"/>
      <c r="PJC25" s="160"/>
      <c r="PJD25" s="160"/>
      <c r="PJE25" s="160"/>
      <c r="PJF25" s="160"/>
      <c r="PJG25" s="160"/>
      <c r="PJH25" s="160"/>
      <c r="PJI25" s="160"/>
      <c r="PJJ25" s="160"/>
      <c r="PJK25" s="160"/>
      <c r="PJL25" s="160"/>
      <c r="PJM25" s="160"/>
      <c r="PJN25" s="160"/>
      <c r="PJO25" s="160"/>
      <c r="PJP25" s="160"/>
      <c r="PJQ25" s="160"/>
      <c r="PJR25" s="160"/>
      <c r="PJS25" s="160"/>
      <c r="PJT25" s="160"/>
      <c r="PJU25" s="160"/>
      <c r="PJV25" s="160"/>
      <c r="PJW25" s="160"/>
      <c r="PJX25" s="160"/>
      <c r="PJY25" s="160"/>
      <c r="PJZ25" s="160"/>
      <c r="PKA25" s="160"/>
      <c r="PKB25" s="160"/>
      <c r="PKC25" s="160"/>
      <c r="PKD25" s="160"/>
      <c r="PKE25" s="160"/>
      <c r="PKF25" s="160"/>
      <c r="PKG25" s="160"/>
      <c r="PKH25" s="160"/>
      <c r="PKI25" s="160"/>
      <c r="PKJ25" s="160"/>
      <c r="PKK25" s="160"/>
      <c r="PKL25" s="160"/>
      <c r="PKM25" s="160"/>
      <c r="PKN25" s="160"/>
      <c r="PKO25" s="160"/>
      <c r="PKP25" s="160"/>
      <c r="PKQ25" s="160"/>
      <c r="PKR25" s="160"/>
      <c r="PKS25" s="160"/>
      <c r="PKT25" s="160"/>
      <c r="PKU25" s="160"/>
      <c r="PKV25" s="160"/>
      <c r="PKW25" s="160"/>
      <c r="PKX25" s="160"/>
      <c r="PKY25" s="160"/>
      <c r="PKZ25" s="160"/>
      <c r="PLA25" s="160"/>
      <c r="PLB25" s="160"/>
      <c r="PLC25" s="160"/>
      <c r="PLD25" s="160"/>
      <c r="PLE25" s="160"/>
      <c r="PLF25" s="160"/>
      <c r="PLG25" s="160"/>
      <c r="PLH25" s="160"/>
      <c r="PLI25" s="160"/>
      <c r="PLJ25" s="160"/>
      <c r="PLK25" s="160"/>
      <c r="PLL25" s="160"/>
      <c r="PLM25" s="160"/>
      <c r="PLN25" s="160"/>
      <c r="PLO25" s="160"/>
      <c r="PLP25" s="160"/>
      <c r="PLQ25" s="160"/>
      <c r="PLR25" s="160"/>
      <c r="PLS25" s="160"/>
      <c r="PLT25" s="160"/>
      <c r="PLU25" s="160"/>
      <c r="PLV25" s="160"/>
      <c r="PLW25" s="160"/>
      <c r="PLX25" s="160"/>
      <c r="PLY25" s="160"/>
      <c r="PLZ25" s="160"/>
      <c r="PMA25" s="160"/>
      <c r="PMB25" s="160"/>
      <c r="PMC25" s="160"/>
      <c r="PMD25" s="160"/>
      <c r="PME25" s="160"/>
      <c r="PMF25" s="160"/>
      <c r="PMG25" s="160"/>
      <c r="PMH25" s="160"/>
      <c r="PMI25" s="160"/>
      <c r="PMJ25" s="160"/>
      <c r="PMK25" s="160"/>
      <c r="PML25" s="160"/>
      <c r="PMM25" s="160"/>
      <c r="PMN25" s="160"/>
      <c r="PMO25" s="160"/>
      <c r="PMP25" s="160"/>
      <c r="PMQ25" s="160"/>
      <c r="PMR25" s="160"/>
      <c r="PMS25" s="160"/>
      <c r="PMT25" s="160"/>
      <c r="PMU25" s="160"/>
      <c r="PMV25" s="160"/>
      <c r="PMW25" s="160"/>
      <c r="PMX25" s="160"/>
      <c r="PMY25" s="160"/>
      <c r="PMZ25" s="160"/>
      <c r="PNA25" s="160"/>
      <c r="PNB25" s="160"/>
      <c r="PNC25" s="160"/>
      <c r="PND25" s="160"/>
      <c r="PNE25" s="160"/>
      <c r="PNF25" s="160"/>
      <c r="PNG25" s="160"/>
      <c r="PNH25" s="160"/>
      <c r="PNI25" s="160"/>
      <c r="PNJ25" s="160"/>
      <c r="PNK25" s="160"/>
      <c r="PNL25" s="160"/>
      <c r="PNM25" s="160"/>
      <c r="PNN25" s="160"/>
      <c r="PNO25" s="160"/>
      <c r="PNP25" s="160"/>
      <c r="PNQ25" s="160"/>
      <c r="PNR25" s="160"/>
      <c r="PNS25" s="160"/>
      <c r="PNT25" s="160"/>
      <c r="PNU25" s="160"/>
      <c r="PNV25" s="160"/>
      <c r="PNW25" s="160"/>
      <c r="PNX25" s="160"/>
      <c r="PNY25" s="160"/>
      <c r="PNZ25" s="160"/>
      <c r="POA25" s="160"/>
      <c r="POB25" s="160"/>
      <c r="POC25" s="160"/>
      <c r="POD25" s="160"/>
      <c r="POE25" s="160"/>
      <c r="POF25" s="160"/>
      <c r="POG25" s="160"/>
      <c r="POH25" s="160"/>
      <c r="POI25" s="160"/>
      <c r="POJ25" s="160"/>
      <c r="POK25" s="160"/>
      <c r="POL25" s="160"/>
      <c r="POM25" s="160"/>
      <c r="PON25" s="160"/>
      <c r="POO25" s="160"/>
      <c r="POP25" s="160"/>
      <c r="POQ25" s="160"/>
      <c r="POR25" s="160"/>
      <c r="POS25" s="160"/>
      <c r="POT25" s="160"/>
      <c r="POU25" s="160"/>
      <c r="POV25" s="160"/>
      <c r="POW25" s="160"/>
      <c r="POX25" s="160"/>
      <c r="POY25" s="160"/>
      <c r="POZ25" s="160"/>
      <c r="PPA25" s="160"/>
      <c r="PPB25" s="160"/>
      <c r="PPC25" s="160"/>
      <c r="PPD25" s="160"/>
      <c r="PPE25" s="160"/>
      <c r="PPF25" s="160"/>
      <c r="PPG25" s="160"/>
      <c r="PPH25" s="160"/>
      <c r="PPI25" s="160"/>
      <c r="PPJ25" s="160"/>
      <c r="PPK25" s="160"/>
      <c r="PPL25" s="160"/>
      <c r="PPM25" s="160"/>
      <c r="PPN25" s="160"/>
      <c r="PPO25" s="160"/>
      <c r="PPP25" s="160"/>
      <c r="PPQ25" s="160"/>
      <c r="PPR25" s="160"/>
      <c r="PPS25" s="160"/>
      <c r="PPT25" s="160"/>
      <c r="PPU25" s="160"/>
      <c r="PPV25" s="160"/>
      <c r="PPW25" s="160"/>
      <c r="PPX25" s="160"/>
      <c r="PPY25" s="160"/>
      <c r="PPZ25" s="160"/>
      <c r="PQA25" s="160"/>
      <c r="PQB25" s="160"/>
      <c r="PQC25" s="160"/>
      <c r="PQD25" s="160"/>
      <c r="PQE25" s="160"/>
      <c r="PQF25" s="160"/>
      <c r="PQG25" s="160"/>
      <c r="PQH25" s="160"/>
      <c r="PQI25" s="160"/>
      <c r="PQJ25" s="160"/>
      <c r="PQK25" s="160"/>
      <c r="PQL25" s="160"/>
      <c r="PQM25" s="160"/>
      <c r="PQN25" s="160"/>
      <c r="PQO25" s="160"/>
      <c r="PQP25" s="160"/>
      <c r="PQQ25" s="160"/>
      <c r="PQR25" s="160"/>
      <c r="PQS25" s="160"/>
      <c r="PQT25" s="160"/>
      <c r="PQU25" s="160"/>
      <c r="PQV25" s="160"/>
      <c r="PQW25" s="160"/>
      <c r="PQX25" s="160"/>
      <c r="PQY25" s="160"/>
      <c r="PQZ25" s="160"/>
      <c r="PRA25" s="160"/>
      <c r="PRB25" s="160"/>
      <c r="PRC25" s="160"/>
      <c r="PRD25" s="160"/>
      <c r="PRE25" s="160"/>
      <c r="PRF25" s="160"/>
      <c r="PRG25" s="160"/>
      <c r="PRH25" s="160"/>
      <c r="PRI25" s="160"/>
      <c r="PRJ25" s="160"/>
      <c r="PRK25" s="160"/>
      <c r="PRL25" s="160"/>
      <c r="PRM25" s="160"/>
      <c r="PRN25" s="160"/>
      <c r="PRO25" s="160"/>
      <c r="PRP25" s="160"/>
      <c r="PRQ25" s="160"/>
      <c r="PRR25" s="160"/>
      <c r="PRS25" s="160"/>
      <c r="PRT25" s="160"/>
      <c r="PRU25" s="160"/>
      <c r="PRV25" s="160"/>
      <c r="PRW25" s="160"/>
      <c r="PRX25" s="160"/>
      <c r="PRY25" s="160"/>
      <c r="PRZ25" s="160"/>
      <c r="PSA25" s="160"/>
      <c r="PSB25" s="160"/>
      <c r="PSC25" s="160"/>
      <c r="PSD25" s="160"/>
      <c r="PSE25" s="160"/>
      <c r="PSF25" s="160"/>
      <c r="PSG25" s="160"/>
      <c r="PSH25" s="160"/>
      <c r="PSI25" s="160"/>
      <c r="PSJ25" s="160"/>
      <c r="PSK25" s="160"/>
      <c r="PSL25" s="160"/>
      <c r="PSM25" s="160"/>
      <c r="PSN25" s="160"/>
      <c r="PSO25" s="160"/>
      <c r="PSP25" s="160"/>
      <c r="PSQ25" s="160"/>
      <c r="PSR25" s="160"/>
      <c r="PSS25" s="160"/>
      <c r="PST25" s="160"/>
      <c r="PSU25" s="160"/>
      <c r="PSV25" s="160"/>
      <c r="PSW25" s="160"/>
      <c r="PSX25" s="160"/>
      <c r="PSY25" s="160"/>
      <c r="PSZ25" s="160"/>
      <c r="PTA25" s="160"/>
      <c r="PTB25" s="160"/>
      <c r="PTC25" s="160"/>
      <c r="PTD25" s="160"/>
      <c r="PTE25" s="160"/>
      <c r="PTF25" s="160"/>
      <c r="PTG25" s="160"/>
      <c r="PTH25" s="160"/>
      <c r="PTI25" s="160"/>
      <c r="PTJ25" s="160"/>
      <c r="PTK25" s="160"/>
      <c r="PTL25" s="160"/>
      <c r="PTM25" s="160"/>
      <c r="PTN25" s="160"/>
      <c r="PTO25" s="160"/>
      <c r="PTP25" s="160"/>
      <c r="PTQ25" s="160"/>
      <c r="PTR25" s="160"/>
      <c r="PTS25" s="160"/>
      <c r="PTT25" s="160"/>
      <c r="PTU25" s="160"/>
      <c r="PTV25" s="160"/>
      <c r="PTW25" s="160"/>
      <c r="PTX25" s="160"/>
      <c r="PTY25" s="160"/>
      <c r="PTZ25" s="160"/>
      <c r="PUA25" s="160"/>
      <c r="PUB25" s="160"/>
      <c r="PUC25" s="160"/>
      <c r="PUD25" s="160"/>
      <c r="PUE25" s="160"/>
      <c r="PUF25" s="160"/>
      <c r="PUG25" s="160"/>
      <c r="PUH25" s="160"/>
      <c r="PUI25" s="160"/>
      <c r="PUJ25" s="160"/>
      <c r="PUK25" s="160"/>
      <c r="PUL25" s="160"/>
      <c r="PUM25" s="160"/>
      <c r="PUN25" s="160"/>
      <c r="PUO25" s="160"/>
      <c r="PUP25" s="160"/>
      <c r="PUQ25" s="160"/>
      <c r="PUR25" s="160"/>
      <c r="PUS25" s="160"/>
      <c r="PUT25" s="160"/>
      <c r="PUU25" s="160"/>
      <c r="PUV25" s="160"/>
      <c r="PUW25" s="160"/>
      <c r="PUX25" s="160"/>
      <c r="PUY25" s="160"/>
      <c r="PUZ25" s="160"/>
      <c r="PVA25" s="160"/>
      <c r="PVB25" s="160"/>
      <c r="PVC25" s="160"/>
      <c r="PVD25" s="160"/>
      <c r="PVE25" s="160"/>
      <c r="PVF25" s="160"/>
      <c r="PVG25" s="160"/>
      <c r="PVH25" s="160"/>
      <c r="PVI25" s="160"/>
      <c r="PVJ25" s="160"/>
      <c r="PVK25" s="160"/>
      <c r="PVL25" s="160"/>
      <c r="PVM25" s="160"/>
      <c r="PVN25" s="160"/>
      <c r="PVO25" s="160"/>
      <c r="PVP25" s="160"/>
      <c r="PVQ25" s="160"/>
      <c r="PVR25" s="160"/>
      <c r="PVS25" s="160"/>
      <c r="PVT25" s="160"/>
      <c r="PVU25" s="160"/>
      <c r="PVV25" s="160"/>
      <c r="PVW25" s="160"/>
      <c r="PVX25" s="160"/>
      <c r="PVY25" s="160"/>
      <c r="PVZ25" s="160"/>
      <c r="PWA25" s="160"/>
      <c r="PWB25" s="160"/>
      <c r="PWC25" s="160"/>
      <c r="PWD25" s="160"/>
      <c r="PWE25" s="160"/>
      <c r="PWF25" s="160"/>
      <c r="PWG25" s="160"/>
      <c r="PWH25" s="160"/>
      <c r="PWI25" s="160"/>
      <c r="PWJ25" s="160"/>
      <c r="PWK25" s="160"/>
      <c r="PWL25" s="160"/>
      <c r="PWM25" s="160"/>
      <c r="PWN25" s="160"/>
      <c r="PWO25" s="160"/>
      <c r="PWP25" s="160"/>
      <c r="PWQ25" s="160"/>
      <c r="PWR25" s="160"/>
      <c r="PWS25" s="160"/>
      <c r="PWT25" s="160"/>
      <c r="PWU25" s="160"/>
      <c r="PWV25" s="160"/>
      <c r="PWW25" s="160"/>
      <c r="PWX25" s="160"/>
      <c r="PWY25" s="160"/>
      <c r="PWZ25" s="160"/>
      <c r="PXA25" s="160"/>
      <c r="PXB25" s="160"/>
      <c r="PXC25" s="160"/>
      <c r="PXD25" s="160"/>
      <c r="PXE25" s="160"/>
      <c r="PXF25" s="160"/>
      <c r="PXG25" s="160"/>
      <c r="PXH25" s="160"/>
      <c r="PXI25" s="160"/>
      <c r="PXJ25" s="160"/>
      <c r="PXK25" s="160"/>
      <c r="PXL25" s="160"/>
      <c r="PXM25" s="160"/>
      <c r="PXN25" s="160"/>
      <c r="PXO25" s="160"/>
      <c r="PXP25" s="160"/>
      <c r="PXQ25" s="160"/>
      <c r="PXR25" s="160"/>
      <c r="PXS25" s="160"/>
      <c r="PXT25" s="160"/>
      <c r="PXU25" s="160"/>
      <c r="PXV25" s="160"/>
      <c r="PXW25" s="160"/>
      <c r="PXX25" s="160"/>
      <c r="PXY25" s="160"/>
      <c r="PXZ25" s="160"/>
      <c r="PYA25" s="160"/>
      <c r="PYB25" s="160"/>
      <c r="PYC25" s="160"/>
      <c r="PYD25" s="160"/>
      <c r="PYE25" s="160"/>
      <c r="PYF25" s="160"/>
      <c r="PYG25" s="160"/>
      <c r="PYH25" s="160"/>
      <c r="PYI25" s="160"/>
      <c r="PYJ25" s="160"/>
      <c r="PYK25" s="160"/>
      <c r="PYL25" s="160"/>
      <c r="PYM25" s="160"/>
      <c r="PYN25" s="160"/>
      <c r="PYO25" s="160"/>
      <c r="PYP25" s="160"/>
      <c r="PYQ25" s="160"/>
      <c r="PYR25" s="160"/>
      <c r="PYS25" s="160"/>
      <c r="PYT25" s="160"/>
      <c r="PYU25" s="160"/>
      <c r="PYV25" s="160"/>
      <c r="PYW25" s="160"/>
      <c r="PYX25" s="160"/>
      <c r="PYY25" s="160"/>
      <c r="PYZ25" s="160"/>
      <c r="PZA25" s="160"/>
      <c r="PZB25" s="160"/>
      <c r="PZC25" s="160"/>
      <c r="PZD25" s="160"/>
      <c r="PZE25" s="160"/>
      <c r="PZF25" s="160"/>
      <c r="PZG25" s="160"/>
      <c r="PZH25" s="160"/>
      <c r="PZI25" s="160"/>
      <c r="PZJ25" s="160"/>
      <c r="PZK25" s="160"/>
      <c r="PZL25" s="160"/>
      <c r="PZM25" s="160"/>
      <c r="PZN25" s="160"/>
      <c r="PZO25" s="160"/>
      <c r="PZP25" s="160"/>
      <c r="PZQ25" s="160"/>
      <c r="PZR25" s="160"/>
      <c r="PZS25" s="160"/>
      <c r="PZT25" s="160"/>
      <c r="PZU25" s="160"/>
      <c r="PZV25" s="160"/>
      <c r="PZW25" s="160"/>
      <c r="PZX25" s="160"/>
      <c r="PZY25" s="160"/>
      <c r="PZZ25" s="160"/>
      <c r="QAA25" s="160"/>
      <c r="QAB25" s="160"/>
      <c r="QAC25" s="160"/>
      <c r="QAD25" s="160"/>
      <c r="QAE25" s="160"/>
      <c r="QAF25" s="160"/>
      <c r="QAG25" s="160"/>
      <c r="QAH25" s="160"/>
      <c r="QAI25" s="160"/>
      <c r="QAJ25" s="160"/>
      <c r="QAK25" s="160"/>
      <c r="QAL25" s="160"/>
      <c r="QAM25" s="160"/>
      <c r="QAN25" s="160"/>
      <c r="QAO25" s="160"/>
      <c r="QAP25" s="160"/>
      <c r="QAQ25" s="160"/>
      <c r="QAR25" s="160"/>
      <c r="QAS25" s="160"/>
      <c r="QAT25" s="160"/>
      <c r="QAU25" s="160"/>
      <c r="QAV25" s="160"/>
      <c r="QAW25" s="160"/>
      <c r="QAX25" s="160"/>
      <c r="QAY25" s="160"/>
      <c r="QAZ25" s="160"/>
      <c r="QBA25" s="160"/>
      <c r="QBB25" s="160"/>
      <c r="QBC25" s="160"/>
      <c r="QBD25" s="160"/>
      <c r="QBE25" s="160"/>
      <c r="QBF25" s="160"/>
      <c r="QBG25" s="160"/>
      <c r="QBH25" s="160"/>
      <c r="QBI25" s="160"/>
      <c r="QBJ25" s="160"/>
      <c r="QBK25" s="160"/>
      <c r="QBL25" s="160"/>
      <c r="QBM25" s="160"/>
      <c r="QBN25" s="160"/>
      <c r="QBO25" s="160"/>
      <c r="QBP25" s="160"/>
      <c r="QBQ25" s="160"/>
      <c r="QBR25" s="160"/>
      <c r="QBS25" s="160"/>
      <c r="QBT25" s="160"/>
      <c r="QBU25" s="160"/>
      <c r="QBV25" s="160"/>
      <c r="QBW25" s="160"/>
      <c r="QBX25" s="160"/>
      <c r="QBY25" s="160"/>
      <c r="QBZ25" s="160"/>
      <c r="QCA25" s="160"/>
      <c r="QCB25" s="160"/>
      <c r="QCC25" s="160"/>
      <c r="QCD25" s="160"/>
      <c r="QCE25" s="160"/>
      <c r="QCF25" s="160"/>
      <c r="QCG25" s="160"/>
      <c r="QCH25" s="160"/>
      <c r="QCI25" s="160"/>
      <c r="QCJ25" s="160"/>
      <c r="QCK25" s="160"/>
      <c r="QCL25" s="160"/>
      <c r="QCM25" s="160"/>
      <c r="QCN25" s="160"/>
      <c r="QCO25" s="160"/>
      <c r="QCP25" s="160"/>
      <c r="QCQ25" s="160"/>
      <c r="QCR25" s="160"/>
      <c r="QCS25" s="160"/>
      <c r="QCT25" s="160"/>
      <c r="QCU25" s="160"/>
      <c r="QCV25" s="160"/>
      <c r="QCW25" s="160"/>
      <c r="QCX25" s="160"/>
      <c r="QCY25" s="160"/>
      <c r="QCZ25" s="160"/>
      <c r="QDA25" s="160"/>
      <c r="QDB25" s="160"/>
      <c r="QDC25" s="160"/>
      <c r="QDD25" s="160"/>
      <c r="QDE25" s="160"/>
      <c r="QDF25" s="160"/>
      <c r="QDG25" s="160"/>
      <c r="QDH25" s="160"/>
      <c r="QDI25" s="160"/>
      <c r="QDJ25" s="160"/>
      <c r="QDK25" s="160"/>
      <c r="QDL25" s="160"/>
      <c r="QDM25" s="160"/>
      <c r="QDN25" s="160"/>
      <c r="QDO25" s="160"/>
      <c r="QDP25" s="160"/>
      <c r="QDQ25" s="160"/>
      <c r="QDR25" s="160"/>
      <c r="QDS25" s="160"/>
      <c r="QDT25" s="160"/>
      <c r="QDU25" s="160"/>
      <c r="QDV25" s="160"/>
      <c r="QDW25" s="160"/>
      <c r="QDX25" s="160"/>
      <c r="QDY25" s="160"/>
      <c r="QDZ25" s="160"/>
      <c r="QEA25" s="160"/>
      <c r="QEB25" s="160"/>
      <c r="QEC25" s="160"/>
      <c r="QED25" s="160"/>
      <c r="QEE25" s="160"/>
      <c r="QEF25" s="160"/>
      <c r="QEG25" s="160"/>
      <c r="QEH25" s="160"/>
      <c r="QEI25" s="160"/>
      <c r="QEJ25" s="160"/>
      <c r="QEK25" s="160"/>
      <c r="QEL25" s="160"/>
      <c r="QEM25" s="160"/>
      <c r="QEN25" s="160"/>
      <c r="QEO25" s="160"/>
      <c r="QEP25" s="160"/>
      <c r="QEQ25" s="160"/>
      <c r="QER25" s="160"/>
      <c r="QES25" s="160"/>
      <c r="QET25" s="160"/>
      <c r="QEU25" s="160"/>
      <c r="QEV25" s="160"/>
      <c r="QEW25" s="160"/>
      <c r="QEX25" s="160"/>
      <c r="QEY25" s="160"/>
      <c r="QEZ25" s="160"/>
      <c r="QFA25" s="160"/>
      <c r="QFB25" s="160"/>
      <c r="QFC25" s="160"/>
      <c r="QFD25" s="160"/>
      <c r="QFE25" s="160"/>
      <c r="QFF25" s="160"/>
      <c r="QFG25" s="160"/>
      <c r="QFH25" s="160"/>
      <c r="QFI25" s="160"/>
      <c r="QFJ25" s="160"/>
      <c r="QFK25" s="160"/>
      <c r="QFL25" s="160"/>
      <c r="QFM25" s="160"/>
      <c r="QFN25" s="160"/>
      <c r="QFO25" s="160"/>
      <c r="QFP25" s="160"/>
      <c r="QFQ25" s="160"/>
      <c r="QFR25" s="160"/>
      <c r="QFS25" s="160"/>
      <c r="QFT25" s="160"/>
      <c r="QFU25" s="160"/>
      <c r="QFV25" s="160"/>
      <c r="QFW25" s="160"/>
      <c r="QFX25" s="160"/>
      <c r="QFY25" s="160"/>
      <c r="QFZ25" s="160"/>
      <c r="QGA25" s="160"/>
      <c r="QGB25" s="160"/>
      <c r="QGC25" s="160"/>
      <c r="QGD25" s="160"/>
      <c r="QGE25" s="160"/>
      <c r="QGF25" s="160"/>
      <c r="QGG25" s="160"/>
      <c r="QGH25" s="160"/>
      <c r="QGI25" s="160"/>
      <c r="QGJ25" s="160"/>
      <c r="QGK25" s="160"/>
      <c r="QGL25" s="160"/>
      <c r="QGM25" s="160"/>
      <c r="QGN25" s="160"/>
      <c r="QGO25" s="160"/>
      <c r="QGP25" s="160"/>
      <c r="QGQ25" s="160"/>
      <c r="QGR25" s="160"/>
      <c r="QGS25" s="160"/>
      <c r="QGT25" s="160"/>
      <c r="QGU25" s="160"/>
      <c r="QGV25" s="160"/>
      <c r="QGW25" s="160"/>
      <c r="QGX25" s="160"/>
      <c r="QGY25" s="160"/>
      <c r="QGZ25" s="160"/>
      <c r="QHA25" s="160"/>
      <c r="QHB25" s="160"/>
      <c r="QHC25" s="160"/>
      <c r="QHD25" s="160"/>
      <c r="QHE25" s="160"/>
      <c r="QHF25" s="160"/>
      <c r="QHG25" s="160"/>
      <c r="QHH25" s="160"/>
      <c r="QHI25" s="160"/>
      <c r="QHJ25" s="160"/>
      <c r="QHK25" s="160"/>
      <c r="QHL25" s="160"/>
      <c r="QHM25" s="160"/>
      <c r="QHN25" s="160"/>
      <c r="QHO25" s="160"/>
      <c r="QHP25" s="160"/>
      <c r="QHQ25" s="160"/>
      <c r="QHR25" s="160"/>
      <c r="QHS25" s="160"/>
      <c r="QHT25" s="160"/>
      <c r="QHU25" s="160"/>
      <c r="QHV25" s="160"/>
      <c r="QHW25" s="160"/>
      <c r="QHX25" s="160"/>
      <c r="QHY25" s="160"/>
      <c r="QHZ25" s="160"/>
      <c r="QIA25" s="160"/>
      <c r="QIB25" s="160"/>
      <c r="QIC25" s="160"/>
      <c r="QID25" s="160"/>
      <c r="QIE25" s="160"/>
      <c r="QIF25" s="160"/>
      <c r="QIG25" s="160"/>
      <c r="QIH25" s="160"/>
      <c r="QII25" s="160"/>
      <c r="QIJ25" s="160"/>
      <c r="QIK25" s="160"/>
      <c r="QIL25" s="160"/>
      <c r="QIM25" s="160"/>
      <c r="QIN25" s="160"/>
      <c r="QIO25" s="160"/>
      <c r="QIP25" s="160"/>
      <c r="QIQ25" s="160"/>
      <c r="QIR25" s="160"/>
      <c r="QIS25" s="160"/>
      <c r="QIT25" s="160"/>
      <c r="QIU25" s="160"/>
      <c r="QIV25" s="160"/>
      <c r="QIW25" s="160"/>
      <c r="QIX25" s="160"/>
      <c r="QIY25" s="160"/>
      <c r="QIZ25" s="160"/>
      <c r="QJA25" s="160"/>
      <c r="QJB25" s="160"/>
      <c r="QJC25" s="160"/>
      <c r="QJD25" s="160"/>
      <c r="QJE25" s="160"/>
      <c r="QJF25" s="160"/>
      <c r="QJG25" s="160"/>
      <c r="QJH25" s="160"/>
      <c r="QJI25" s="160"/>
      <c r="QJJ25" s="160"/>
      <c r="QJK25" s="160"/>
      <c r="QJL25" s="160"/>
      <c r="QJM25" s="160"/>
      <c r="QJN25" s="160"/>
      <c r="QJO25" s="160"/>
      <c r="QJP25" s="160"/>
      <c r="QJQ25" s="160"/>
      <c r="QJR25" s="160"/>
      <c r="QJS25" s="160"/>
      <c r="QJT25" s="160"/>
      <c r="QJU25" s="160"/>
      <c r="QJV25" s="160"/>
      <c r="QJW25" s="160"/>
      <c r="QJX25" s="160"/>
      <c r="QJY25" s="160"/>
      <c r="QJZ25" s="160"/>
      <c r="QKA25" s="160"/>
      <c r="QKB25" s="160"/>
      <c r="QKC25" s="160"/>
      <c r="QKD25" s="160"/>
      <c r="QKE25" s="160"/>
      <c r="QKF25" s="160"/>
      <c r="QKG25" s="160"/>
      <c r="QKH25" s="160"/>
      <c r="QKI25" s="160"/>
      <c r="QKJ25" s="160"/>
      <c r="QKK25" s="160"/>
      <c r="QKL25" s="160"/>
      <c r="QKM25" s="160"/>
      <c r="QKN25" s="160"/>
      <c r="QKO25" s="160"/>
      <c r="QKP25" s="160"/>
      <c r="QKQ25" s="160"/>
      <c r="QKR25" s="160"/>
      <c r="QKS25" s="160"/>
      <c r="QKT25" s="160"/>
      <c r="QKU25" s="160"/>
      <c r="QKV25" s="160"/>
      <c r="QKW25" s="160"/>
      <c r="QKX25" s="160"/>
      <c r="QKY25" s="160"/>
      <c r="QKZ25" s="160"/>
      <c r="QLA25" s="160"/>
      <c r="QLB25" s="160"/>
      <c r="QLC25" s="160"/>
      <c r="QLD25" s="160"/>
      <c r="QLE25" s="160"/>
      <c r="QLF25" s="160"/>
      <c r="QLG25" s="160"/>
      <c r="QLH25" s="160"/>
      <c r="QLI25" s="160"/>
      <c r="QLJ25" s="160"/>
      <c r="QLK25" s="160"/>
      <c r="QLL25" s="160"/>
      <c r="QLM25" s="160"/>
      <c r="QLN25" s="160"/>
      <c r="QLO25" s="160"/>
      <c r="QLP25" s="160"/>
      <c r="QLQ25" s="160"/>
      <c r="QLR25" s="160"/>
      <c r="QLS25" s="160"/>
      <c r="QLT25" s="160"/>
      <c r="QLU25" s="160"/>
      <c r="QLV25" s="160"/>
      <c r="QLW25" s="160"/>
      <c r="QLX25" s="160"/>
      <c r="QLY25" s="160"/>
      <c r="QLZ25" s="160"/>
      <c r="QMA25" s="160"/>
      <c r="QMB25" s="160"/>
      <c r="QMC25" s="160"/>
      <c r="QMD25" s="160"/>
      <c r="QME25" s="160"/>
      <c r="QMF25" s="160"/>
      <c r="QMG25" s="160"/>
      <c r="QMH25" s="160"/>
      <c r="QMI25" s="160"/>
      <c r="QMJ25" s="160"/>
      <c r="QMK25" s="160"/>
      <c r="QML25" s="160"/>
      <c r="QMM25" s="160"/>
      <c r="QMN25" s="160"/>
      <c r="QMO25" s="160"/>
      <c r="QMP25" s="160"/>
      <c r="QMQ25" s="160"/>
      <c r="QMR25" s="160"/>
      <c r="QMS25" s="160"/>
      <c r="QMT25" s="160"/>
      <c r="QMU25" s="160"/>
      <c r="QMV25" s="160"/>
      <c r="QMW25" s="160"/>
      <c r="QMX25" s="160"/>
      <c r="QMY25" s="160"/>
      <c r="QMZ25" s="160"/>
      <c r="QNA25" s="160"/>
      <c r="QNB25" s="160"/>
      <c r="QNC25" s="160"/>
      <c r="QND25" s="160"/>
      <c r="QNE25" s="160"/>
      <c r="QNF25" s="160"/>
      <c r="QNG25" s="160"/>
      <c r="QNH25" s="160"/>
      <c r="QNI25" s="160"/>
      <c r="QNJ25" s="160"/>
      <c r="QNK25" s="160"/>
      <c r="QNL25" s="160"/>
      <c r="QNM25" s="160"/>
      <c r="QNN25" s="160"/>
      <c r="QNO25" s="160"/>
      <c r="QNP25" s="160"/>
      <c r="QNQ25" s="160"/>
      <c r="QNR25" s="160"/>
      <c r="QNS25" s="160"/>
      <c r="QNT25" s="160"/>
      <c r="QNU25" s="160"/>
      <c r="QNV25" s="160"/>
      <c r="QNW25" s="160"/>
      <c r="QNX25" s="160"/>
      <c r="QNY25" s="160"/>
      <c r="QNZ25" s="160"/>
      <c r="QOA25" s="160"/>
      <c r="QOB25" s="160"/>
      <c r="QOC25" s="160"/>
      <c r="QOD25" s="160"/>
      <c r="QOE25" s="160"/>
      <c r="QOF25" s="160"/>
      <c r="QOG25" s="160"/>
      <c r="QOH25" s="160"/>
      <c r="QOI25" s="160"/>
      <c r="QOJ25" s="160"/>
      <c r="QOK25" s="160"/>
      <c r="QOL25" s="160"/>
      <c r="QOM25" s="160"/>
      <c r="QON25" s="160"/>
      <c r="QOO25" s="160"/>
      <c r="QOP25" s="160"/>
      <c r="QOQ25" s="160"/>
      <c r="QOR25" s="160"/>
      <c r="QOS25" s="160"/>
      <c r="QOT25" s="160"/>
      <c r="QOU25" s="160"/>
      <c r="QOV25" s="160"/>
      <c r="QOW25" s="160"/>
      <c r="QOX25" s="160"/>
      <c r="QOY25" s="160"/>
      <c r="QOZ25" s="160"/>
      <c r="QPA25" s="160"/>
      <c r="QPB25" s="160"/>
      <c r="QPC25" s="160"/>
      <c r="QPD25" s="160"/>
      <c r="QPE25" s="160"/>
      <c r="QPF25" s="160"/>
      <c r="QPG25" s="160"/>
      <c r="QPH25" s="160"/>
      <c r="QPI25" s="160"/>
      <c r="QPJ25" s="160"/>
      <c r="QPK25" s="160"/>
      <c r="QPL25" s="160"/>
      <c r="QPM25" s="160"/>
      <c r="QPN25" s="160"/>
      <c r="QPO25" s="160"/>
      <c r="QPP25" s="160"/>
      <c r="QPQ25" s="160"/>
      <c r="QPR25" s="160"/>
      <c r="QPS25" s="160"/>
      <c r="QPT25" s="160"/>
      <c r="QPU25" s="160"/>
      <c r="QPV25" s="160"/>
      <c r="QPW25" s="160"/>
      <c r="QPX25" s="160"/>
      <c r="QPY25" s="160"/>
      <c r="QPZ25" s="160"/>
      <c r="QQA25" s="160"/>
      <c r="QQB25" s="160"/>
      <c r="QQC25" s="160"/>
      <c r="QQD25" s="160"/>
      <c r="QQE25" s="160"/>
      <c r="QQF25" s="160"/>
      <c r="QQG25" s="160"/>
      <c r="QQH25" s="160"/>
      <c r="QQI25" s="160"/>
      <c r="QQJ25" s="160"/>
      <c r="QQK25" s="160"/>
      <c r="QQL25" s="160"/>
      <c r="QQM25" s="160"/>
      <c r="QQN25" s="160"/>
      <c r="QQO25" s="160"/>
      <c r="QQP25" s="160"/>
      <c r="QQQ25" s="160"/>
      <c r="QQR25" s="160"/>
      <c r="QQS25" s="160"/>
      <c r="QQT25" s="160"/>
      <c r="QQU25" s="160"/>
      <c r="QQV25" s="160"/>
      <c r="QQW25" s="160"/>
      <c r="QQX25" s="160"/>
      <c r="QQY25" s="160"/>
      <c r="QQZ25" s="160"/>
      <c r="QRA25" s="160"/>
      <c r="QRB25" s="160"/>
      <c r="QRC25" s="160"/>
      <c r="QRD25" s="160"/>
      <c r="QRE25" s="160"/>
      <c r="QRF25" s="160"/>
      <c r="QRG25" s="160"/>
      <c r="QRH25" s="160"/>
      <c r="QRI25" s="160"/>
      <c r="QRJ25" s="160"/>
      <c r="QRK25" s="160"/>
      <c r="QRL25" s="160"/>
      <c r="QRM25" s="160"/>
      <c r="QRN25" s="160"/>
      <c r="QRO25" s="160"/>
      <c r="QRP25" s="160"/>
      <c r="QRQ25" s="160"/>
      <c r="QRR25" s="160"/>
      <c r="QRS25" s="160"/>
      <c r="QRT25" s="160"/>
      <c r="QRU25" s="160"/>
      <c r="QRV25" s="160"/>
      <c r="QRW25" s="160"/>
      <c r="QRX25" s="160"/>
      <c r="QRY25" s="160"/>
      <c r="QRZ25" s="160"/>
      <c r="QSA25" s="160"/>
      <c r="QSB25" s="160"/>
      <c r="QSC25" s="160"/>
      <c r="QSD25" s="160"/>
      <c r="QSE25" s="160"/>
      <c r="QSF25" s="160"/>
      <c r="QSG25" s="160"/>
      <c r="QSH25" s="160"/>
      <c r="QSI25" s="160"/>
      <c r="QSJ25" s="160"/>
      <c r="QSK25" s="160"/>
      <c r="QSL25" s="160"/>
      <c r="QSM25" s="160"/>
      <c r="QSN25" s="160"/>
      <c r="QSO25" s="160"/>
      <c r="QSP25" s="160"/>
      <c r="QSQ25" s="160"/>
      <c r="QSR25" s="160"/>
      <c r="QSS25" s="160"/>
      <c r="QST25" s="160"/>
      <c r="QSU25" s="160"/>
      <c r="QSV25" s="160"/>
      <c r="QSW25" s="160"/>
      <c r="QSX25" s="160"/>
      <c r="QSY25" s="160"/>
      <c r="QSZ25" s="160"/>
      <c r="QTA25" s="160"/>
      <c r="QTB25" s="160"/>
      <c r="QTC25" s="160"/>
      <c r="QTD25" s="160"/>
      <c r="QTE25" s="160"/>
      <c r="QTF25" s="160"/>
      <c r="QTG25" s="160"/>
      <c r="QTH25" s="160"/>
      <c r="QTI25" s="160"/>
      <c r="QTJ25" s="160"/>
      <c r="QTK25" s="160"/>
      <c r="QTL25" s="160"/>
      <c r="QTM25" s="160"/>
      <c r="QTN25" s="160"/>
      <c r="QTO25" s="160"/>
      <c r="QTP25" s="160"/>
      <c r="QTQ25" s="160"/>
      <c r="QTR25" s="160"/>
      <c r="QTS25" s="160"/>
      <c r="QTT25" s="160"/>
      <c r="QTU25" s="160"/>
      <c r="QTV25" s="160"/>
      <c r="QTW25" s="160"/>
      <c r="QTX25" s="160"/>
      <c r="QTY25" s="160"/>
      <c r="QTZ25" s="160"/>
      <c r="QUA25" s="160"/>
      <c r="QUB25" s="160"/>
      <c r="QUC25" s="160"/>
      <c r="QUD25" s="160"/>
      <c r="QUE25" s="160"/>
      <c r="QUF25" s="160"/>
      <c r="QUG25" s="160"/>
      <c r="QUH25" s="160"/>
      <c r="QUI25" s="160"/>
      <c r="QUJ25" s="160"/>
      <c r="QUK25" s="160"/>
      <c r="QUL25" s="160"/>
      <c r="QUM25" s="160"/>
      <c r="QUN25" s="160"/>
      <c r="QUO25" s="160"/>
      <c r="QUP25" s="160"/>
      <c r="QUQ25" s="160"/>
      <c r="QUR25" s="160"/>
      <c r="QUS25" s="160"/>
      <c r="QUT25" s="160"/>
      <c r="QUU25" s="160"/>
      <c r="QUV25" s="160"/>
      <c r="QUW25" s="160"/>
      <c r="QUX25" s="160"/>
      <c r="QUY25" s="160"/>
      <c r="QUZ25" s="160"/>
      <c r="QVA25" s="160"/>
      <c r="QVB25" s="160"/>
      <c r="QVC25" s="160"/>
      <c r="QVD25" s="160"/>
      <c r="QVE25" s="160"/>
      <c r="QVF25" s="160"/>
      <c r="QVG25" s="160"/>
      <c r="QVH25" s="160"/>
      <c r="QVI25" s="160"/>
      <c r="QVJ25" s="160"/>
      <c r="QVK25" s="160"/>
      <c r="QVL25" s="160"/>
      <c r="QVM25" s="160"/>
      <c r="QVN25" s="160"/>
      <c r="QVO25" s="160"/>
      <c r="QVP25" s="160"/>
      <c r="QVQ25" s="160"/>
      <c r="QVR25" s="160"/>
      <c r="QVS25" s="160"/>
      <c r="QVT25" s="160"/>
      <c r="QVU25" s="160"/>
      <c r="QVV25" s="160"/>
      <c r="QVW25" s="160"/>
      <c r="QVX25" s="160"/>
      <c r="QVY25" s="160"/>
      <c r="QVZ25" s="160"/>
      <c r="QWA25" s="160"/>
      <c r="QWB25" s="160"/>
      <c r="QWC25" s="160"/>
      <c r="QWD25" s="160"/>
      <c r="QWE25" s="160"/>
      <c r="QWF25" s="160"/>
      <c r="QWG25" s="160"/>
      <c r="QWH25" s="160"/>
      <c r="QWI25" s="160"/>
      <c r="QWJ25" s="160"/>
      <c r="QWK25" s="160"/>
      <c r="QWL25" s="160"/>
      <c r="QWM25" s="160"/>
      <c r="QWN25" s="160"/>
      <c r="QWO25" s="160"/>
      <c r="QWP25" s="160"/>
      <c r="QWQ25" s="160"/>
      <c r="QWR25" s="160"/>
      <c r="QWS25" s="160"/>
      <c r="QWT25" s="160"/>
      <c r="QWU25" s="160"/>
      <c r="QWV25" s="160"/>
      <c r="QWW25" s="160"/>
      <c r="QWX25" s="160"/>
      <c r="QWY25" s="160"/>
      <c r="QWZ25" s="160"/>
      <c r="QXA25" s="160"/>
      <c r="QXB25" s="160"/>
      <c r="QXC25" s="160"/>
      <c r="QXD25" s="160"/>
      <c r="QXE25" s="160"/>
      <c r="QXF25" s="160"/>
      <c r="QXG25" s="160"/>
      <c r="QXH25" s="160"/>
      <c r="QXI25" s="160"/>
      <c r="QXJ25" s="160"/>
      <c r="QXK25" s="160"/>
      <c r="QXL25" s="160"/>
      <c r="QXM25" s="160"/>
      <c r="QXN25" s="160"/>
      <c r="QXO25" s="160"/>
      <c r="QXP25" s="160"/>
      <c r="QXQ25" s="160"/>
      <c r="QXR25" s="160"/>
      <c r="QXS25" s="160"/>
      <c r="QXT25" s="160"/>
      <c r="QXU25" s="160"/>
      <c r="QXV25" s="160"/>
      <c r="QXW25" s="160"/>
      <c r="QXX25" s="160"/>
      <c r="QXY25" s="160"/>
      <c r="QXZ25" s="160"/>
      <c r="QYA25" s="160"/>
      <c r="QYB25" s="160"/>
      <c r="QYC25" s="160"/>
      <c r="QYD25" s="160"/>
      <c r="QYE25" s="160"/>
      <c r="QYF25" s="160"/>
      <c r="QYG25" s="160"/>
      <c r="QYH25" s="160"/>
      <c r="QYI25" s="160"/>
      <c r="QYJ25" s="160"/>
      <c r="QYK25" s="160"/>
      <c r="QYL25" s="160"/>
      <c r="QYM25" s="160"/>
      <c r="QYN25" s="160"/>
      <c r="QYO25" s="160"/>
      <c r="QYP25" s="160"/>
      <c r="QYQ25" s="160"/>
      <c r="QYR25" s="160"/>
      <c r="QYS25" s="160"/>
      <c r="QYT25" s="160"/>
      <c r="QYU25" s="160"/>
      <c r="QYV25" s="160"/>
      <c r="QYW25" s="160"/>
      <c r="QYX25" s="160"/>
      <c r="QYY25" s="160"/>
      <c r="QYZ25" s="160"/>
      <c r="QZA25" s="160"/>
      <c r="QZB25" s="160"/>
      <c r="QZC25" s="160"/>
      <c r="QZD25" s="160"/>
      <c r="QZE25" s="160"/>
      <c r="QZF25" s="160"/>
      <c r="QZG25" s="160"/>
      <c r="QZH25" s="160"/>
      <c r="QZI25" s="160"/>
      <c r="QZJ25" s="160"/>
      <c r="QZK25" s="160"/>
      <c r="QZL25" s="160"/>
      <c r="QZM25" s="160"/>
      <c r="QZN25" s="160"/>
      <c r="QZO25" s="160"/>
      <c r="QZP25" s="160"/>
      <c r="QZQ25" s="160"/>
      <c r="QZR25" s="160"/>
      <c r="QZS25" s="160"/>
      <c r="QZT25" s="160"/>
      <c r="QZU25" s="160"/>
      <c r="QZV25" s="160"/>
      <c r="QZW25" s="160"/>
      <c r="QZX25" s="160"/>
      <c r="QZY25" s="160"/>
      <c r="QZZ25" s="160"/>
      <c r="RAA25" s="160"/>
      <c r="RAB25" s="160"/>
      <c r="RAC25" s="160"/>
      <c r="RAD25" s="160"/>
      <c r="RAE25" s="160"/>
      <c r="RAF25" s="160"/>
      <c r="RAG25" s="160"/>
      <c r="RAH25" s="160"/>
      <c r="RAI25" s="160"/>
      <c r="RAJ25" s="160"/>
      <c r="RAK25" s="160"/>
      <c r="RAL25" s="160"/>
      <c r="RAM25" s="160"/>
      <c r="RAN25" s="160"/>
      <c r="RAO25" s="160"/>
      <c r="RAP25" s="160"/>
      <c r="RAQ25" s="160"/>
      <c r="RAR25" s="160"/>
      <c r="RAS25" s="160"/>
      <c r="RAT25" s="160"/>
      <c r="RAU25" s="160"/>
      <c r="RAV25" s="160"/>
      <c r="RAW25" s="160"/>
      <c r="RAX25" s="160"/>
      <c r="RAY25" s="160"/>
      <c r="RAZ25" s="160"/>
      <c r="RBA25" s="160"/>
      <c r="RBB25" s="160"/>
      <c r="RBC25" s="160"/>
      <c r="RBD25" s="160"/>
      <c r="RBE25" s="160"/>
      <c r="RBF25" s="160"/>
      <c r="RBG25" s="160"/>
      <c r="RBH25" s="160"/>
      <c r="RBI25" s="160"/>
      <c r="RBJ25" s="160"/>
      <c r="RBK25" s="160"/>
      <c r="RBL25" s="160"/>
      <c r="RBM25" s="160"/>
      <c r="RBN25" s="160"/>
      <c r="RBO25" s="160"/>
      <c r="RBP25" s="160"/>
      <c r="RBQ25" s="160"/>
      <c r="RBR25" s="160"/>
      <c r="RBS25" s="160"/>
      <c r="RBT25" s="160"/>
      <c r="RBU25" s="160"/>
      <c r="RBV25" s="160"/>
      <c r="RBW25" s="160"/>
      <c r="RBX25" s="160"/>
      <c r="RBY25" s="160"/>
      <c r="RBZ25" s="160"/>
      <c r="RCA25" s="160"/>
      <c r="RCB25" s="160"/>
      <c r="RCC25" s="160"/>
      <c r="RCD25" s="160"/>
      <c r="RCE25" s="160"/>
      <c r="RCF25" s="160"/>
      <c r="RCG25" s="160"/>
      <c r="RCH25" s="160"/>
      <c r="RCI25" s="160"/>
      <c r="RCJ25" s="160"/>
      <c r="RCK25" s="160"/>
      <c r="RCL25" s="160"/>
      <c r="RCM25" s="160"/>
      <c r="RCN25" s="160"/>
      <c r="RCO25" s="160"/>
      <c r="RCP25" s="160"/>
      <c r="RCQ25" s="160"/>
      <c r="RCR25" s="160"/>
      <c r="RCS25" s="160"/>
      <c r="RCT25" s="160"/>
      <c r="RCU25" s="160"/>
      <c r="RCV25" s="160"/>
      <c r="RCW25" s="160"/>
      <c r="RCX25" s="160"/>
      <c r="RCY25" s="160"/>
      <c r="RCZ25" s="160"/>
      <c r="RDA25" s="160"/>
      <c r="RDB25" s="160"/>
      <c r="RDC25" s="160"/>
      <c r="RDD25" s="160"/>
      <c r="RDE25" s="160"/>
      <c r="RDF25" s="160"/>
      <c r="RDG25" s="160"/>
      <c r="RDH25" s="160"/>
      <c r="RDI25" s="160"/>
      <c r="RDJ25" s="160"/>
      <c r="RDK25" s="160"/>
      <c r="RDL25" s="160"/>
      <c r="RDM25" s="160"/>
      <c r="RDN25" s="160"/>
      <c r="RDO25" s="160"/>
      <c r="RDP25" s="160"/>
      <c r="RDQ25" s="160"/>
      <c r="RDR25" s="160"/>
      <c r="RDS25" s="160"/>
      <c r="RDT25" s="160"/>
      <c r="RDU25" s="160"/>
      <c r="RDV25" s="160"/>
      <c r="RDW25" s="160"/>
      <c r="RDX25" s="160"/>
      <c r="RDY25" s="160"/>
      <c r="RDZ25" s="160"/>
      <c r="REA25" s="160"/>
      <c r="REB25" s="160"/>
      <c r="REC25" s="160"/>
      <c r="RED25" s="160"/>
      <c r="REE25" s="160"/>
      <c r="REF25" s="160"/>
      <c r="REG25" s="160"/>
      <c r="REH25" s="160"/>
      <c r="REI25" s="160"/>
      <c r="REJ25" s="160"/>
      <c r="REK25" s="160"/>
      <c r="REL25" s="160"/>
      <c r="REM25" s="160"/>
      <c r="REN25" s="160"/>
      <c r="REO25" s="160"/>
      <c r="REP25" s="160"/>
      <c r="REQ25" s="160"/>
      <c r="RER25" s="160"/>
      <c r="RES25" s="160"/>
      <c r="RET25" s="160"/>
      <c r="REU25" s="160"/>
      <c r="REV25" s="160"/>
      <c r="REW25" s="160"/>
      <c r="REX25" s="160"/>
      <c r="REY25" s="160"/>
      <c r="REZ25" s="160"/>
      <c r="RFA25" s="160"/>
      <c r="RFB25" s="160"/>
      <c r="RFC25" s="160"/>
      <c r="RFD25" s="160"/>
      <c r="RFE25" s="160"/>
      <c r="RFF25" s="160"/>
      <c r="RFG25" s="160"/>
      <c r="RFH25" s="160"/>
      <c r="RFI25" s="160"/>
      <c r="RFJ25" s="160"/>
      <c r="RFK25" s="160"/>
      <c r="RFL25" s="160"/>
      <c r="RFM25" s="160"/>
      <c r="RFN25" s="160"/>
      <c r="RFO25" s="160"/>
      <c r="RFP25" s="160"/>
      <c r="RFQ25" s="160"/>
      <c r="RFR25" s="160"/>
      <c r="RFS25" s="160"/>
      <c r="RFT25" s="160"/>
      <c r="RFU25" s="160"/>
      <c r="RFV25" s="160"/>
      <c r="RFW25" s="160"/>
      <c r="RFX25" s="160"/>
      <c r="RFY25" s="160"/>
      <c r="RFZ25" s="160"/>
      <c r="RGA25" s="160"/>
      <c r="RGB25" s="160"/>
      <c r="RGC25" s="160"/>
      <c r="RGD25" s="160"/>
      <c r="RGE25" s="160"/>
      <c r="RGF25" s="160"/>
      <c r="RGG25" s="160"/>
      <c r="RGH25" s="160"/>
      <c r="RGI25" s="160"/>
      <c r="RGJ25" s="160"/>
      <c r="RGK25" s="160"/>
      <c r="RGL25" s="160"/>
      <c r="RGM25" s="160"/>
      <c r="RGN25" s="160"/>
      <c r="RGO25" s="160"/>
      <c r="RGP25" s="160"/>
      <c r="RGQ25" s="160"/>
      <c r="RGR25" s="160"/>
      <c r="RGS25" s="160"/>
      <c r="RGT25" s="160"/>
      <c r="RGU25" s="160"/>
      <c r="RGV25" s="160"/>
      <c r="RGW25" s="160"/>
      <c r="RGX25" s="160"/>
      <c r="RGY25" s="160"/>
      <c r="RGZ25" s="160"/>
      <c r="RHA25" s="160"/>
      <c r="RHB25" s="160"/>
      <c r="RHC25" s="160"/>
      <c r="RHD25" s="160"/>
      <c r="RHE25" s="160"/>
      <c r="RHF25" s="160"/>
      <c r="RHG25" s="160"/>
      <c r="RHH25" s="160"/>
      <c r="RHI25" s="160"/>
      <c r="RHJ25" s="160"/>
      <c r="RHK25" s="160"/>
      <c r="RHL25" s="160"/>
      <c r="RHM25" s="160"/>
      <c r="RHN25" s="160"/>
      <c r="RHO25" s="160"/>
      <c r="RHP25" s="160"/>
      <c r="RHQ25" s="160"/>
      <c r="RHR25" s="160"/>
      <c r="RHS25" s="160"/>
      <c r="RHT25" s="160"/>
      <c r="RHU25" s="160"/>
      <c r="RHV25" s="160"/>
      <c r="RHW25" s="160"/>
      <c r="RHX25" s="160"/>
      <c r="RHY25" s="160"/>
      <c r="RHZ25" s="160"/>
      <c r="RIA25" s="160"/>
      <c r="RIB25" s="160"/>
      <c r="RIC25" s="160"/>
      <c r="RID25" s="160"/>
      <c r="RIE25" s="160"/>
      <c r="RIF25" s="160"/>
      <c r="RIG25" s="160"/>
      <c r="RIH25" s="160"/>
      <c r="RII25" s="160"/>
      <c r="RIJ25" s="160"/>
      <c r="RIK25" s="160"/>
      <c r="RIL25" s="160"/>
      <c r="RIM25" s="160"/>
      <c r="RIN25" s="160"/>
      <c r="RIO25" s="160"/>
      <c r="RIP25" s="160"/>
      <c r="RIQ25" s="160"/>
      <c r="RIR25" s="160"/>
      <c r="RIS25" s="160"/>
      <c r="RIT25" s="160"/>
      <c r="RIU25" s="160"/>
      <c r="RIV25" s="160"/>
      <c r="RIW25" s="160"/>
      <c r="RIX25" s="160"/>
      <c r="RIY25" s="160"/>
      <c r="RIZ25" s="160"/>
      <c r="RJA25" s="160"/>
      <c r="RJB25" s="160"/>
      <c r="RJC25" s="160"/>
      <c r="RJD25" s="160"/>
      <c r="RJE25" s="160"/>
      <c r="RJF25" s="160"/>
      <c r="RJG25" s="160"/>
      <c r="RJH25" s="160"/>
      <c r="RJI25" s="160"/>
      <c r="RJJ25" s="160"/>
      <c r="RJK25" s="160"/>
      <c r="RJL25" s="160"/>
      <c r="RJM25" s="160"/>
      <c r="RJN25" s="160"/>
      <c r="RJO25" s="160"/>
      <c r="RJP25" s="160"/>
      <c r="RJQ25" s="160"/>
      <c r="RJR25" s="160"/>
      <c r="RJS25" s="160"/>
      <c r="RJT25" s="160"/>
      <c r="RJU25" s="160"/>
      <c r="RJV25" s="160"/>
      <c r="RJW25" s="160"/>
      <c r="RJX25" s="160"/>
      <c r="RJY25" s="160"/>
      <c r="RJZ25" s="160"/>
      <c r="RKA25" s="160"/>
      <c r="RKB25" s="160"/>
      <c r="RKC25" s="160"/>
      <c r="RKD25" s="160"/>
      <c r="RKE25" s="160"/>
      <c r="RKF25" s="160"/>
      <c r="RKG25" s="160"/>
      <c r="RKH25" s="160"/>
      <c r="RKI25" s="160"/>
      <c r="RKJ25" s="160"/>
      <c r="RKK25" s="160"/>
      <c r="RKL25" s="160"/>
      <c r="RKM25" s="160"/>
      <c r="RKN25" s="160"/>
      <c r="RKO25" s="160"/>
      <c r="RKP25" s="160"/>
      <c r="RKQ25" s="160"/>
      <c r="RKR25" s="160"/>
      <c r="RKS25" s="160"/>
      <c r="RKT25" s="160"/>
      <c r="RKU25" s="160"/>
      <c r="RKV25" s="160"/>
      <c r="RKW25" s="160"/>
      <c r="RKX25" s="160"/>
      <c r="RKY25" s="160"/>
      <c r="RKZ25" s="160"/>
      <c r="RLA25" s="160"/>
      <c r="RLB25" s="160"/>
      <c r="RLC25" s="160"/>
      <c r="RLD25" s="160"/>
      <c r="RLE25" s="160"/>
      <c r="RLF25" s="160"/>
      <c r="RLG25" s="160"/>
      <c r="RLH25" s="160"/>
      <c r="RLI25" s="160"/>
      <c r="RLJ25" s="160"/>
      <c r="RLK25" s="160"/>
      <c r="RLL25" s="160"/>
      <c r="RLM25" s="160"/>
      <c r="RLN25" s="160"/>
      <c r="RLO25" s="160"/>
      <c r="RLP25" s="160"/>
      <c r="RLQ25" s="160"/>
      <c r="RLR25" s="160"/>
      <c r="RLS25" s="160"/>
      <c r="RLT25" s="160"/>
      <c r="RLU25" s="160"/>
      <c r="RLV25" s="160"/>
      <c r="RLW25" s="160"/>
      <c r="RLX25" s="160"/>
      <c r="RLY25" s="160"/>
      <c r="RLZ25" s="160"/>
      <c r="RMA25" s="160"/>
      <c r="RMB25" s="160"/>
      <c r="RMC25" s="160"/>
      <c r="RMD25" s="160"/>
      <c r="RME25" s="160"/>
      <c r="RMF25" s="160"/>
      <c r="RMG25" s="160"/>
      <c r="RMH25" s="160"/>
      <c r="RMI25" s="160"/>
      <c r="RMJ25" s="160"/>
      <c r="RMK25" s="160"/>
      <c r="RML25" s="160"/>
      <c r="RMM25" s="160"/>
      <c r="RMN25" s="160"/>
      <c r="RMO25" s="160"/>
      <c r="RMP25" s="160"/>
      <c r="RMQ25" s="160"/>
      <c r="RMR25" s="160"/>
      <c r="RMS25" s="160"/>
      <c r="RMT25" s="160"/>
      <c r="RMU25" s="160"/>
      <c r="RMV25" s="160"/>
      <c r="RMW25" s="160"/>
      <c r="RMX25" s="160"/>
      <c r="RMY25" s="160"/>
      <c r="RMZ25" s="160"/>
      <c r="RNA25" s="160"/>
      <c r="RNB25" s="160"/>
      <c r="RNC25" s="160"/>
      <c r="RND25" s="160"/>
      <c r="RNE25" s="160"/>
      <c r="RNF25" s="160"/>
      <c r="RNG25" s="160"/>
      <c r="RNH25" s="160"/>
      <c r="RNI25" s="160"/>
      <c r="RNJ25" s="160"/>
      <c r="RNK25" s="160"/>
      <c r="RNL25" s="160"/>
      <c r="RNM25" s="160"/>
      <c r="RNN25" s="160"/>
      <c r="RNO25" s="160"/>
      <c r="RNP25" s="160"/>
      <c r="RNQ25" s="160"/>
      <c r="RNR25" s="160"/>
      <c r="RNS25" s="160"/>
      <c r="RNT25" s="160"/>
      <c r="RNU25" s="160"/>
      <c r="RNV25" s="160"/>
      <c r="RNW25" s="160"/>
      <c r="RNX25" s="160"/>
      <c r="RNY25" s="160"/>
      <c r="RNZ25" s="160"/>
      <c r="ROA25" s="160"/>
      <c r="ROB25" s="160"/>
      <c r="ROC25" s="160"/>
      <c r="ROD25" s="160"/>
      <c r="ROE25" s="160"/>
      <c r="ROF25" s="160"/>
      <c r="ROG25" s="160"/>
      <c r="ROH25" s="160"/>
      <c r="ROI25" s="160"/>
      <c r="ROJ25" s="160"/>
      <c r="ROK25" s="160"/>
      <c r="ROL25" s="160"/>
      <c r="ROM25" s="160"/>
      <c r="RON25" s="160"/>
      <c r="ROO25" s="160"/>
      <c r="ROP25" s="160"/>
      <c r="ROQ25" s="160"/>
      <c r="ROR25" s="160"/>
      <c r="ROS25" s="160"/>
      <c r="ROT25" s="160"/>
      <c r="ROU25" s="160"/>
      <c r="ROV25" s="160"/>
      <c r="ROW25" s="160"/>
      <c r="ROX25" s="160"/>
      <c r="ROY25" s="160"/>
      <c r="ROZ25" s="160"/>
      <c r="RPA25" s="160"/>
      <c r="RPB25" s="160"/>
      <c r="RPC25" s="160"/>
      <c r="RPD25" s="160"/>
      <c r="RPE25" s="160"/>
      <c r="RPF25" s="160"/>
      <c r="RPG25" s="160"/>
      <c r="RPH25" s="160"/>
      <c r="RPI25" s="160"/>
      <c r="RPJ25" s="160"/>
      <c r="RPK25" s="160"/>
      <c r="RPL25" s="160"/>
      <c r="RPM25" s="160"/>
      <c r="RPN25" s="160"/>
      <c r="RPO25" s="160"/>
      <c r="RPP25" s="160"/>
      <c r="RPQ25" s="160"/>
      <c r="RPR25" s="160"/>
      <c r="RPS25" s="160"/>
      <c r="RPT25" s="160"/>
      <c r="RPU25" s="160"/>
      <c r="RPV25" s="160"/>
      <c r="RPW25" s="160"/>
      <c r="RPX25" s="160"/>
      <c r="RPY25" s="160"/>
      <c r="RPZ25" s="160"/>
      <c r="RQA25" s="160"/>
      <c r="RQB25" s="160"/>
      <c r="RQC25" s="160"/>
      <c r="RQD25" s="160"/>
      <c r="RQE25" s="160"/>
      <c r="RQF25" s="160"/>
      <c r="RQG25" s="160"/>
      <c r="RQH25" s="160"/>
      <c r="RQI25" s="160"/>
      <c r="RQJ25" s="160"/>
      <c r="RQK25" s="160"/>
      <c r="RQL25" s="160"/>
      <c r="RQM25" s="160"/>
      <c r="RQN25" s="160"/>
      <c r="RQO25" s="160"/>
      <c r="RQP25" s="160"/>
      <c r="RQQ25" s="160"/>
      <c r="RQR25" s="160"/>
      <c r="RQS25" s="160"/>
      <c r="RQT25" s="160"/>
      <c r="RQU25" s="160"/>
      <c r="RQV25" s="160"/>
      <c r="RQW25" s="160"/>
      <c r="RQX25" s="160"/>
      <c r="RQY25" s="160"/>
      <c r="RQZ25" s="160"/>
      <c r="RRA25" s="160"/>
      <c r="RRB25" s="160"/>
      <c r="RRC25" s="160"/>
      <c r="RRD25" s="160"/>
      <c r="RRE25" s="160"/>
      <c r="RRF25" s="160"/>
      <c r="RRG25" s="160"/>
      <c r="RRH25" s="160"/>
      <c r="RRI25" s="160"/>
      <c r="RRJ25" s="160"/>
      <c r="RRK25" s="160"/>
      <c r="RRL25" s="160"/>
      <c r="RRM25" s="160"/>
      <c r="RRN25" s="160"/>
      <c r="RRO25" s="160"/>
      <c r="RRP25" s="160"/>
      <c r="RRQ25" s="160"/>
      <c r="RRR25" s="160"/>
      <c r="RRS25" s="160"/>
      <c r="RRT25" s="160"/>
      <c r="RRU25" s="160"/>
      <c r="RRV25" s="160"/>
      <c r="RRW25" s="160"/>
      <c r="RRX25" s="160"/>
      <c r="RRY25" s="160"/>
      <c r="RRZ25" s="160"/>
      <c r="RSA25" s="160"/>
      <c r="RSB25" s="160"/>
      <c r="RSC25" s="160"/>
      <c r="RSD25" s="160"/>
      <c r="RSE25" s="160"/>
      <c r="RSF25" s="160"/>
      <c r="RSG25" s="160"/>
      <c r="RSH25" s="160"/>
      <c r="RSI25" s="160"/>
      <c r="RSJ25" s="160"/>
      <c r="RSK25" s="160"/>
      <c r="RSL25" s="160"/>
      <c r="RSM25" s="160"/>
      <c r="RSN25" s="160"/>
      <c r="RSO25" s="160"/>
      <c r="RSP25" s="160"/>
      <c r="RSQ25" s="160"/>
      <c r="RSR25" s="160"/>
      <c r="RSS25" s="160"/>
      <c r="RST25" s="160"/>
      <c r="RSU25" s="160"/>
      <c r="RSV25" s="160"/>
      <c r="RSW25" s="160"/>
      <c r="RSX25" s="160"/>
      <c r="RSY25" s="160"/>
      <c r="RSZ25" s="160"/>
      <c r="RTA25" s="160"/>
      <c r="RTB25" s="160"/>
      <c r="RTC25" s="160"/>
      <c r="RTD25" s="160"/>
      <c r="RTE25" s="160"/>
      <c r="RTF25" s="160"/>
      <c r="RTG25" s="160"/>
      <c r="RTH25" s="160"/>
      <c r="RTI25" s="160"/>
      <c r="RTJ25" s="160"/>
      <c r="RTK25" s="160"/>
      <c r="RTL25" s="160"/>
      <c r="RTM25" s="160"/>
      <c r="RTN25" s="160"/>
      <c r="RTO25" s="160"/>
      <c r="RTP25" s="160"/>
      <c r="RTQ25" s="160"/>
      <c r="RTR25" s="160"/>
      <c r="RTS25" s="160"/>
      <c r="RTT25" s="160"/>
      <c r="RTU25" s="160"/>
      <c r="RTV25" s="160"/>
      <c r="RTW25" s="160"/>
      <c r="RTX25" s="160"/>
      <c r="RTY25" s="160"/>
      <c r="RTZ25" s="160"/>
      <c r="RUA25" s="160"/>
      <c r="RUB25" s="160"/>
      <c r="RUC25" s="160"/>
      <c r="RUD25" s="160"/>
      <c r="RUE25" s="160"/>
      <c r="RUF25" s="160"/>
      <c r="RUG25" s="160"/>
      <c r="RUH25" s="160"/>
      <c r="RUI25" s="160"/>
      <c r="RUJ25" s="160"/>
      <c r="RUK25" s="160"/>
      <c r="RUL25" s="160"/>
      <c r="RUM25" s="160"/>
      <c r="RUN25" s="160"/>
      <c r="RUO25" s="160"/>
      <c r="RUP25" s="160"/>
      <c r="RUQ25" s="160"/>
      <c r="RUR25" s="160"/>
      <c r="RUS25" s="160"/>
      <c r="RUT25" s="160"/>
      <c r="RUU25" s="160"/>
      <c r="RUV25" s="160"/>
      <c r="RUW25" s="160"/>
      <c r="RUX25" s="160"/>
      <c r="RUY25" s="160"/>
      <c r="RUZ25" s="160"/>
      <c r="RVA25" s="160"/>
      <c r="RVB25" s="160"/>
      <c r="RVC25" s="160"/>
      <c r="RVD25" s="160"/>
      <c r="RVE25" s="160"/>
      <c r="RVF25" s="160"/>
      <c r="RVG25" s="160"/>
      <c r="RVH25" s="160"/>
      <c r="RVI25" s="160"/>
      <c r="RVJ25" s="160"/>
      <c r="RVK25" s="160"/>
      <c r="RVL25" s="160"/>
      <c r="RVM25" s="160"/>
      <c r="RVN25" s="160"/>
      <c r="RVO25" s="160"/>
      <c r="RVP25" s="160"/>
      <c r="RVQ25" s="160"/>
      <c r="RVR25" s="160"/>
      <c r="RVS25" s="160"/>
      <c r="RVT25" s="160"/>
      <c r="RVU25" s="160"/>
      <c r="RVV25" s="160"/>
      <c r="RVW25" s="160"/>
      <c r="RVX25" s="160"/>
      <c r="RVY25" s="160"/>
      <c r="RVZ25" s="160"/>
      <c r="RWA25" s="160"/>
      <c r="RWB25" s="160"/>
      <c r="RWC25" s="160"/>
      <c r="RWD25" s="160"/>
      <c r="RWE25" s="160"/>
      <c r="RWF25" s="160"/>
      <c r="RWG25" s="160"/>
      <c r="RWH25" s="160"/>
      <c r="RWI25" s="160"/>
      <c r="RWJ25" s="160"/>
      <c r="RWK25" s="160"/>
      <c r="RWL25" s="160"/>
      <c r="RWM25" s="160"/>
      <c r="RWN25" s="160"/>
      <c r="RWO25" s="160"/>
      <c r="RWP25" s="160"/>
      <c r="RWQ25" s="160"/>
      <c r="RWR25" s="160"/>
      <c r="RWS25" s="160"/>
      <c r="RWT25" s="160"/>
      <c r="RWU25" s="160"/>
      <c r="RWV25" s="160"/>
      <c r="RWW25" s="160"/>
      <c r="RWX25" s="160"/>
      <c r="RWY25" s="160"/>
      <c r="RWZ25" s="160"/>
      <c r="RXA25" s="160"/>
      <c r="RXB25" s="160"/>
      <c r="RXC25" s="160"/>
      <c r="RXD25" s="160"/>
      <c r="RXE25" s="160"/>
      <c r="RXF25" s="160"/>
      <c r="RXG25" s="160"/>
      <c r="RXH25" s="160"/>
      <c r="RXI25" s="160"/>
      <c r="RXJ25" s="160"/>
      <c r="RXK25" s="160"/>
      <c r="RXL25" s="160"/>
      <c r="RXM25" s="160"/>
      <c r="RXN25" s="160"/>
      <c r="RXO25" s="160"/>
      <c r="RXP25" s="160"/>
      <c r="RXQ25" s="160"/>
      <c r="RXR25" s="160"/>
      <c r="RXS25" s="160"/>
      <c r="RXT25" s="160"/>
      <c r="RXU25" s="160"/>
      <c r="RXV25" s="160"/>
      <c r="RXW25" s="160"/>
      <c r="RXX25" s="160"/>
      <c r="RXY25" s="160"/>
      <c r="RXZ25" s="160"/>
      <c r="RYA25" s="160"/>
      <c r="RYB25" s="160"/>
      <c r="RYC25" s="160"/>
      <c r="RYD25" s="160"/>
      <c r="RYE25" s="160"/>
      <c r="RYF25" s="160"/>
      <c r="RYG25" s="160"/>
      <c r="RYH25" s="160"/>
      <c r="RYI25" s="160"/>
      <c r="RYJ25" s="160"/>
      <c r="RYK25" s="160"/>
      <c r="RYL25" s="160"/>
      <c r="RYM25" s="160"/>
      <c r="RYN25" s="160"/>
      <c r="RYO25" s="160"/>
      <c r="RYP25" s="160"/>
      <c r="RYQ25" s="160"/>
      <c r="RYR25" s="160"/>
      <c r="RYS25" s="160"/>
      <c r="RYT25" s="160"/>
      <c r="RYU25" s="160"/>
      <c r="RYV25" s="160"/>
      <c r="RYW25" s="160"/>
      <c r="RYX25" s="160"/>
      <c r="RYY25" s="160"/>
      <c r="RYZ25" s="160"/>
      <c r="RZA25" s="160"/>
      <c r="RZB25" s="160"/>
      <c r="RZC25" s="160"/>
      <c r="RZD25" s="160"/>
      <c r="RZE25" s="160"/>
      <c r="RZF25" s="160"/>
      <c r="RZG25" s="160"/>
      <c r="RZH25" s="160"/>
      <c r="RZI25" s="160"/>
      <c r="RZJ25" s="160"/>
      <c r="RZK25" s="160"/>
      <c r="RZL25" s="160"/>
      <c r="RZM25" s="160"/>
      <c r="RZN25" s="160"/>
      <c r="RZO25" s="160"/>
      <c r="RZP25" s="160"/>
      <c r="RZQ25" s="160"/>
      <c r="RZR25" s="160"/>
      <c r="RZS25" s="160"/>
      <c r="RZT25" s="160"/>
      <c r="RZU25" s="160"/>
      <c r="RZV25" s="160"/>
      <c r="RZW25" s="160"/>
      <c r="RZX25" s="160"/>
      <c r="RZY25" s="160"/>
      <c r="RZZ25" s="160"/>
      <c r="SAA25" s="160"/>
      <c r="SAB25" s="160"/>
      <c r="SAC25" s="160"/>
      <c r="SAD25" s="160"/>
      <c r="SAE25" s="160"/>
      <c r="SAF25" s="160"/>
      <c r="SAG25" s="160"/>
      <c r="SAH25" s="160"/>
      <c r="SAI25" s="160"/>
      <c r="SAJ25" s="160"/>
      <c r="SAK25" s="160"/>
      <c r="SAL25" s="160"/>
      <c r="SAM25" s="160"/>
      <c r="SAN25" s="160"/>
      <c r="SAO25" s="160"/>
      <c r="SAP25" s="160"/>
      <c r="SAQ25" s="160"/>
      <c r="SAR25" s="160"/>
      <c r="SAS25" s="160"/>
      <c r="SAT25" s="160"/>
      <c r="SAU25" s="160"/>
      <c r="SAV25" s="160"/>
      <c r="SAW25" s="160"/>
      <c r="SAX25" s="160"/>
      <c r="SAY25" s="160"/>
      <c r="SAZ25" s="160"/>
      <c r="SBA25" s="160"/>
      <c r="SBB25" s="160"/>
      <c r="SBC25" s="160"/>
      <c r="SBD25" s="160"/>
      <c r="SBE25" s="160"/>
      <c r="SBF25" s="160"/>
      <c r="SBG25" s="160"/>
      <c r="SBH25" s="160"/>
      <c r="SBI25" s="160"/>
      <c r="SBJ25" s="160"/>
      <c r="SBK25" s="160"/>
      <c r="SBL25" s="160"/>
      <c r="SBM25" s="160"/>
      <c r="SBN25" s="160"/>
      <c r="SBO25" s="160"/>
      <c r="SBP25" s="160"/>
      <c r="SBQ25" s="160"/>
      <c r="SBR25" s="160"/>
      <c r="SBS25" s="160"/>
      <c r="SBT25" s="160"/>
      <c r="SBU25" s="160"/>
      <c r="SBV25" s="160"/>
      <c r="SBW25" s="160"/>
      <c r="SBX25" s="160"/>
      <c r="SBY25" s="160"/>
      <c r="SBZ25" s="160"/>
      <c r="SCA25" s="160"/>
      <c r="SCB25" s="160"/>
      <c r="SCC25" s="160"/>
      <c r="SCD25" s="160"/>
      <c r="SCE25" s="160"/>
      <c r="SCF25" s="160"/>
      <c r="SCG25" s="160"/>
      <c r="SCH25" s="160"/>
      <c r="SCI25" s="160"/>
      <c r="SCJ25" s="160"/>
      <c r="SCK25" s="160"/>
      <c r="SCL25" s="160"/>
      <c r="SCM25" s="160"/>
      <c r="SCN25" s="160"/>
      <c r="SCO25" s="160"/>
      <c r="SCP25" s="160"/>
      <c r="SCQ25" s="160"/>
      <c r="SCR25" s="160"/>
      <c r="SCS25" s="160"/>
      <c r="SCT25" s="160"/>
      <c r="SCU25" s="160"/>
      <c r="SCV25" s="160"/>
      <c r="SCW25" s="160"/>
      <c r="SCX25" s="160"/>
      <c r="SCY25" s="160"/>
      <c r="SCZ25" s="160"/>
      <c r="SDA25" s="160"/>
      <c r="SDB25" s="160"/>
      <c r="SDC25" s="160"/>
      <c r="SDD25" s="160"/>
      <c r="SDE25" s="160"/>
      <c r="SDF25" s="160"/>
      <c r="SDG25" s="160"/>
      <c r="SDH25" s="160"/>
      <c r="SDI25" s="160"/>
      <c r="SDJ25" s="160"/>
      <c r="SDK25" s="160"/>
      <c r="SDL25" s="160"/>
      <c r="SDM25" s="160"/>
      <c r="SDN25" s="160"/>
      <c r="SDO25" s="160"/>
      <c r="SDP25" s="160"/>
      <c r="SDQ25" s="160"/>
      <c r="SDR25" s="160"/>
      <c r="SDS25" s="160"/>
      <c r="SDT25" s="160"/>
      <c r="SDU25" s="160"/>
      <c r="SDV25" s="160"/>
      <c r="SDW25" s="160"/>
      <c r="SDX25" s="160"/>
      <c r="SDY25" s="160"/>
      <c r="SDZ25" s="160"/>
      <c r="SEA25" s="160"/>
      <c r="SEB25" s="160"/>
      <c r="SEC25" s="160"/>
      <c r="SED25" s="160"/>
      <c r="SEE25" s="160"/>
      <c r="SEF25" s="160"/>
      <c r="SEG25" s="160"/>
      <c r="SEH25" s="160"/>
      <c r="SEI25" s="160"/>
      <c r="SEJ25" s="160"/>
      <c r="SEK25" s="160"/>
      <c r="SEL25" s="160"/>
      <c r="SEM25" s="160"/>
      <c r="SEN25" s="160"/>
      <c r="SEO25" s="160"/>
      <c r="SEP25" s="160"/>
      <c r="SEQ25" s="160"/>
      <c r="SER25" s="160"/>
      <c r="SES25" s="160"/>
      <c r="SET25" s="160"/>
      <c r="SEU25" s="160"/>
      <c r="SEV25" s="160"/>
      <c r="SEW25" s="160"/>
      <c r="SEX25" s="160"/>
      <c r="SEY25" s="160"/>
      <c r="SEZ25" s="160"/>
      <c r="SFA25" s="160"/>
      <c r="SFB25" s="160"/>
      <c r="SFC25" s="160"/>
      <c r="SFD25" s="160"/>
      <c r="SFE25" s="160"/>
      <c r="SFF25" s="160"/>
      <c r="SFG25" s="160"/>
      <c r="SFH25" s="160"/>
      <c r="SFI25" s="160"/>
      <c r="SFJ25" s="160"/>
      <c r="SFK25" s="160"/>
      <c r="SFL25" s="160"/>
      <c r="SFM25" s="160"/>
      <c r="SFN25" s="160"/>
      <c r="SFO25" s="160"/>
      <c r="SFP25" s="160"/>
      <c r="SFQ25" s="160"/>
      <c r="SFR25" s="160"/>
      <c r="SFS25" s="160"/>
      <c r="SFT25" s="160"/>
      <c r="SFU25" s="160"/>
      <c r="SFV25" s="160"/>
      <c r="SFW25" s="160"/>
      <c r="SFX25" s="160"/>
      <c r="SFY25" s="160"/>
      <c r="SFZ25" s="160"/>
      <c r="SGA25" s="160"/>
      <c r="SGB25" s="160"/>
      <c r="SGC25" s="160"/>
      <c r="SGD25" s="160"/>
      <c r="SGE25" s="160"/>
      <c r="SGF25" s="160"/>
      <c r="SGG25" s="160"/>
      <c r="SGH25" s="160"/>
      <c r="SGI25" s="160"/>
      <c r="SGJ25" s="160"/>
      <c r="SGK25" s="160"/>
      <c r="SGL25" s="160"/>
      <c r="SGM25" s="160"/>
      <c r="SGN25" s="160"/>
      <c r="SGO25" s="160"/>
      <c r="SGP25" s="160"/>
      <c r="SGQ25" s="160"/>
      <c r="SGR25" s="160"/>
      <c r="SGS25" s="160"/>
      <c r="SGT25" s="160"/>
      <c r="SGU25" s="160"/>
      <c r="SGV25" s="160"/>
      <c r="SGW25" s="160"/>
      <c r="SGX25" s="160"/>
      <c r="SGY25" s="160"/>
      <c r="SGZ25" s="160"/>
      <c r="SHA25" s="160"/>
      <c r="SHB25" s="160"/>
      <c r="SHC25" s="160"/>
      <c r="SHD25" s="160"/>
      <c r="SHE25" s="160"/>
      <c r="SHF25" s="160"/>
      <c r="SHG25" s="160"/>
      <c r="SHH25" s="160"/>
      <c r="SHI25" s="160"/>
      <c r="SHJ25" s="160"/>
      <c r="SHK25" s="160"/>
      <c r="SHL25" s="160"/>
      <c r="SHM25" s="160"/>
      <c r="SHN25" s="160"/>
      <c r="SHO25" s="160"/>
      <c r="SHP25" s="160"/>
      <c r="SHQ25" s="160"/>
      <c r="SHR25" s="160"/>
      <c r="SHS25" s="160"/>
      <c r="SHT25" s="160"/>
      <c r="SHU25" s="160"/>
      <c r="SHV25" s="160"/>
      <c r="SHW25" s="160"/>
      <c r="SHX25" s="160"/>
      <c r="SHY25" s="160"/>
      <c r="SHZ25" s="160"/>
      <c r="SIA25" s="160"/>
      <c r="SIB25" s="160"/>
      <c r="SIC25" s="160"/>
      <c r="SID25" s="160"/>
      <c r="SIE25" s="160"/>
      <c r="SIF25" s="160"/>
      <c r="SIG25" s="160"/>
      <c r="SIH25" s="160"/>
      <c r="SII25" s="160"/>
      <c r="SIJ25" s="160"/>
      <c r="SIK25" s="160"/>
      <c r="SIL25" s="160"/>
      <c r="SIM25" s="160"/>
      <c r="SIN25" s="160"/>
      <c r="SIO25" s="160"/>
      <c r="SIP25" s="160"/>
      <c r="SIQ25" s="160"/>
      <c r="SIR25" s="160"/>
      <c r="SIS25" s="160"/>
      <c r="SIT25" s="160"/>
      <c r="SIU25" s="160"/>
      <c r="SIV25" s="160"/>
      <c r="SIW25" s="160"/>
      <c r="SIX25" s="160"/>
      <c r="SIY25" s="160"/>
      <c r="SIZ25" s="160"/>
      <c r="SJA25" s="160"/>
      <c r="SJB25" s="160"/>
      <c r="SJC25" s="160"/>
      <c r="SJD25" s="160"/>
      <c r="SJE25" s="160"/>
      <c r="SJF25" s="160"/>
      <c r="SJG25" s="160"/>
      <c r="SJH25" s="160"/>
      <c r="SJI25" s="160"/>
      <c r="SJJ25" s="160"/>
      <c r="SJK25" s="160"/>
      <c r="SJL25" s="160"/>
      <c r="SJM25" s="160"/>
      <c r="SJN25" s="160"/>
      <c r="SJO25" s="160"/>
      <c r="SJP25" s="160"/>
      <c r="SJQ25" s="160"/>
      <c r="SJR25" s="160"/>
      <c r="SJS25" s="160"/>
      <c r="SJT25" s="160"/>
      <c r="SJU25" s="160"/>
      <c r="SJV25" s="160"/>
      <c r="SJW25" s="160"/>
      <c r="SJX25" s="160"/>
      <c r="SJY25" s="160"/>
      <c r="SJZ25" s="160"/>
      <c r="SKA25" s="160"/>
      <c r="SKB25" s="160"/>
      <c r="SKC25" s="160"/>
      <c r="SKD25" s="160"/>
      <c r="SKE25" s="160"/>
      <c r="SKF25" s="160"/>
      <c r="SKG25" s="160"/>
      <c r="SKH25" s="160"/>
      <c r="SKI25" s="160"/>
      <c r="SKJ25" s="160"/>
      <c r="SKK25" s="160"/>
      <c r="SKL25" s="160"/>
      <c r="SKM25" s="160"/>
      <c r="SKN25" s="160"/>
      <c r="SKO25" s="160"/>
      <c r="SKP25" s="160"/>
      <c r="SKQ25" s="160"/>
      <c r="SKR25" s="160"/>
      <c r="SKS25" s="160"/>
      <c r="SKT25" s="160"/>
      <c r="SKU25" s="160"/>
      <c r="SKV25" s="160"/>
      <c r="SKW25" s="160"/>
      <c r="SKX25" s="160"/>
      <c r="SKY25" s="160"/>
      <c r="SKZ25" s="160"/>
      <c r="SLA25" s="160"/>
      <c r="SLB25" s="160"/>
      <c r="SLC25" s="160"/>
      <c r="SLD25" s="160"/>
      <c r="SLE25" s="160"/>
      <c r="SLF25" s="160"/>
      <c r="SLG25" s="160"/>
      <c r="SLH25" s="160"/>
      <c r="SLI25" s="160"/>
      <c r="SLJ25" s="160"/>
      <c r="SLK25" s="160"/>
      <c r="SLL25" s="160"/>
      <c r="SLM25" s="160"/>
      <c r="SLN25" s="160"/>
      <c r="SLO25" s="160"/>
      <c r="SLP25" s="160"/>
      <c r="SLQ25" s="160"/>
      <c r="SLR25" s="160"/>
      <c r="SLS25" s="160"/>
      <c r="SLT25" s="160"/>
      <c r="SLU25" s="160"/>
      <c r="SLV25" s="160"/>
      <c r="SLW25" s="160"/>
      <c r="SLX25" s="160"/>
      <c r="SLY25" s="160"/>
      <c r="SLZ25" s="160"/>
      <c r="SMA25" s="160"/>
      <c r="SMB25" s="160"/>
      <c r="SMC25" s="160"/>
      <c r="SMD25" s="160"/>
      <c r="SME25" s="160"/>
      <c r="SMF25" s="160"/>
      <c r="SMG25" s="160"/>
      <c r="SMH25" s="160"/>
      <c r="SMI25" s="160"/>
      <c r="SMJ25" s="160"/>
      <c r="SMK25" s="160"/>
      <c r="SML25" s="160"/>
      <c r="SMM25" s="160"/>
      <c r="SMN25" s="160"/>
      <c r="SMO25" s="160"/>
      <c r="SMP25" s="160"/>
      <c r="SMQ25" s="160"/>
      <c r="SMR25" s="160"/>
      <c r="SMS25" s="160"/>
      <c r="SMT25" s="160"/>
      <c r="SMU25" s="160"/>
      <c r="SMV25" s="160"/>
      <c r="SMW25" s="160"/>
      <c r="SMX25" s="160"/>
      <c r="SMY25" s="160"/>
      <c r="SMZ25" s="160"/>
      <c r="SNA25" s="160"/>
      <c r="SNB25" s="160"/>
      <c r="SNC25" s="160"/>
      <c r="SND25" s="160"/>
      <c r="SNE25" s="160"/>
      <c r="SNF25" s="160"/>
      <c r="SNG25" s="160"/>
      <c r="SNH25" s="160"/>
      <c r="SNI25" s="160"/>
      <c r="SNJ25" s="160"/>
      <c r="SNK25" s="160"/>
      <c r="SNL25" s="160"/>
      <c r="SNM25" s="160"/>
      <c r="SNN25" s="160"/>
      <c r="SNO25" s="160"/>
      <c r="SNP25" s="160"/>
      <c r="SNQ25" s="160"/>
      <c r="SNR25" s="160"/>
      <c r="SNS25" s="160"/>
      <c r="SNT25" s="160"/>
      <c r="SNU25" s="160"/>
      <c r="SNV25" s="160"/>
      <c r="SNW25" s="160"/>
      <c r="SNX25" s="160"/>
      <c r="SNY25" s="160"/>
      <c r="SNZ25" s="160"/>
      <c r="SOA25" s="160"/>
      <c r="SOB25" s="160"/>
      <c r="SOC25" s="160"/>
      <c r="SOD25" s="160"/>
      <c r="SOE25" s="160"/>
      <c r="SOF25" s="160"/>
      <c r="SOG25" s="160"/>
      <c r="SOH25" s="160"/>
      <c r="SOI25" s="160"/>
      <c r="SOJ25" s="160"/>
      <c r="SOK25" s="160"/>
      <c r="SOL25" s="160"/>
      <c r="SOM25" s="160"/>
      <c r="SON25" s="160"/>
      <c r="SOO25" s="160"/>
      <c r="SOP25" s="160"/>
      <c r="SOQ25" s="160"/>
      <c r="SOR25" s="160"/>
      <c r="SOS25" s="160"/>
      <c r="SOT25" s="160"/>
      <c r="SOU25" s="160"/>
      <c r="SOV25" s="160"/>
      <c r="SOW25" s="160"/>
      <c r="SOX25" s="160"/>
      <c r="SOY25" s="160"/>
      <c r="SOZ25" s="160"/>
      <c r="SPA25" s="160"/>
      <c r="SPB25" s="160"/>
      <c r="SPC25" s="160"/>
      <c r="SPD25" s="160"/>
      <c r="SPE25" s="160"/>
      <c r="SPF25" s="160"/>
      <c r="SPG25" s="160"/>
      <c r="SPH25" s="160"/>
      <c r="SPI25" s="160"/>
      <c r="SPJ25" s="160"/>
      <c r="SPK25" s="160"/>
      <c r="SPL25" s="160"/>
      <c r="SPM25" s="160"/>
      <c r="SPN25" s="160"/>
      <c r="SPO25" s="160"/>
      <c r="SPP25" s="160"/>
      <c r="SPQ25" s="160"/>
      <c r="SPR25" s="160"/>
      <c r="SPS25" s="160"/>
      <c r="SPT25" s="160"/>
      <c r="SPU25" s="160"/>
      <c r="SPV25" s="160"/>
      <c r="SPW25" s="160"/>
      <c r="SPX25" s="160"/>
      <c r="SPY25" s="160"/>
      <c r="SPZ25" s="160"/>
      <c r="SQA25" s="160"/>
      <c r="SQB25" s="160"/>
      <c r="SQC25" s="160"/>
      <c r="SQD25" s="160"/>
      <c r="SQE25" s="160"/>
      <c r="SQF25" s="160"/>
      <c r="SQG25" s="160"/>
      <c r="SQH25" s="160"/>
      <c r="SQI25" s="160"/>
      <c r="SQJ25" s="160"/>
      <c r="SQK25" s="160"/>
      <c r="SQL25" s="160"/>
      <c r="SQM25" s="160"/>
      <c r="SQN25" s="160"/>
      <c r="SQO25" s="160"/>
      <c r="SQP25" s="160"/>
      <c r="SQQ25" s="160"/>
      <c r="SQR25" s="160"/>
      <c r="SQS25" s="160"/>
      <c r="SQT25" s="160"/>
      <c r="SQU25" s="160"/>
      <c r="SQV25" s="160"/>
      <c r="SQW25" s="160"/>
      <c r="SQX25" s="160"/>
      <c r="SQY25" s="160"/>
      <c r="SQZ25" s="160"/>
      <c r="SRA25" s="160"/>
      <c r="SRB25" s="160"/>
      <c r="SRC25" s="160"/>
      <c r="SRD25" s="160"/>
      <c r="SRE25" s="160"/>
      <c r="SRF25" s="160"/>
      <c r="SRG25" s="160"/>
      <c r="SRH25" s="160"/>
      <c r="SRI25" s="160"/>
      <c r="SRJ25" s="160"/>
      <c r="SRK25" s="160"/>
      <c r="SRL25" s="160"/>
      <c r="SRM25" s="160"/>
      <c r="SRN25" s="160"/>
      <c r="SRO25" s="160"/>
      <c r="SRP25" s="160"/>
      <c r="SRQ25" s="160"/>
      <c r="SRR25" s="160"/>
      <c r="SRS25" s="160"/>
      <c r="SRT25" s="160"/>
      <c r="SRU25" s="160"/>
      <c r="SRV25" s="160"/>
      <c r="SRW25" s="160"/>
      <c r="SRX25" s="160"/>
      <c r="SRY25" s="160"/>
      <c r="SRZ25" s="160"/>
      <c r="SSA25" s="160"/>
      <c r="SSB25" s="160"/>
      <c r="SSC25" s="160"/>
      <c r="SSD25" s="160"/>
      <c r="SSE25" s="160"/>
      <c r="SSF25" s="160"/>
      <c r="SSG25" s="160"/>
      <c r="SSH25" s="160"/>
      <c r="SSI25" s="160"/>
      <c r="SSJ25" s="160"/>
      <c r="SSK25" s="160"/>
      <c r="SSL25" s="160"/>
      <c r="SSM25" s="160"/>
      <c r="SSN25" s="160"/>
      <c r="SSO25" s="160"/>
      <c r="SSP25" s="160"/>
      <c r="SSQ25" s="160"/>
      <c r="SSR25" s="160"/>
      <c r="SSS25" s="160"/>
      <c r="SST25" s="160"/>
      <c r="SSU25" s="160"/>
      <c r="SSV25" s="160"/>
      <c r="SSW25" s="160"/>
      <c r="SSX25" s="160"/>
      <c r="SSY25" s="160"/>
      <c r="SSZ25" s="160"/>
      <c r="STA25" s="160"/>
      <c r="STB25" s="160"/>
      <c r="STC25" s="160"/>
      <c r="STD25" s="160"/>
      <c r="STE25" s="160"/>
      <c r="STF25" s="160"/>
      <c r="STG25" s="160"/>
      <c r="STH25" s="160"/>
      <c r="STI25" s="160"/>
      <c r="STJ25" s="160"/>
      <c r="STK25" s="160"/>
      <c r="STL25" s="160"/>
      <c r="STM25" s="160"/>
      <c r="STN25" s="160"/>
      <c r="STO25" s="160"/>
      <c r="STP25" s="160"/>
      <c r="STQ25" s="160"/>
      <c r="STR25" s="160"/>
      <c r="STS25" s="160"/>
      <c r="STT25" s="160"/>
      <c r="STU25" s="160"/>
      <c r="STV25" s="160"/>
      <c r="STW25" s="160"/>
      <c r="STX25" s="160"/>
      <c r="STY25" s="160"/>
      <c r="STZ25" s="160"/>
      <c r="SUA25" s="160"/>
      <c r="SUB25" s="160"/>
      <c r="SUC25" s="160"/>
      <c r="SUD25" s="160"/>
      <c r="SUE25" s="160"/>
      <c r="SUF25" s="160"/>
      <c r="SUG25" s="160"/>
      <c r="SUH25" s="160"/>
      <c r="SUI25" s="160"/>
      <c r="SUJ25" s="160"/>
      <c r="SUK25" s="160"/>
      <c r="SUL25" s="160"/>
      <c r="SUM25" s="160"/>
      <c r="SUN25" s="160"/>
      <c r="SUO25" s="160"/>
      <c r="SUP25" s="160"/>
      <c r="SUQ25" s="160"/>
      <c r="SUR25" s="160"/>
      <c r="SUS25" s="160"/>
      <c r="SUT25" s="160"/>
      <c r="SUU25" s="160"/>
      <c r="SUV25" s="160"/>
      <c r="SUW25" s="160"/>
      <c r="SUX25" s="160"/>
      <c r="SUY25" s="160"/>
      <c r="SUZ25" s="160"/>
      <c r="SVA25" s="160"/>
      <c r="SVB25" s="160"/>
      <c r="SVC25" s="160"/>
      <c r="SVD25" s="160"/>
      <c r="SVE25" s="160"/>
      <c r="SVF25" s="160"/>
      <c r="SVG25" s="160"/>
      <c r="SVH25" s="160"/>
      <c r="SVI25" s="160"/>
      <c r="SVJ25" s="160"/>
      <c r="SVK25" s="160"/>
      <c r="SVL25" s="160"/>
      <c r="SVM25" s="160"/>
      <c r="SVN25" s="160"/>
      <c r="SVO25" s="160"/>
      <c r="SVP25" s="160"/>
      <c r="SVQ25" s="160"/>
      <c r="SVR25" s="160"/>
      <c r="SVS25" s="160"/>
      <c r="SVT25" s="160"/>
      <c r="SVU25" s="160"/>
      <c r="SVV25" s="160"/>
      <c r="SVW25" s="160"/>
      <c r="SVX25" s="160"/>
      <c r="SVY25" s="160"/>
      <c r="SVZ25" s="160"/>
      <c r="SWA25" s="160"/>
      <c r="SWB25" s="160"/>
      <c r="SWC25" s="160"/>
      <c r="SWD25" s="160"/>
      <c r="SWE25" s="160"/>
      <c r="SWF25" s="160"/>
      <c r="SWG25" s="160"/>
      <c r="SWH25" s="160"/>
      <c r="SWI25" s="160"/>
      <c r="SWJ25" s="160"/>
      <c r="SWK25" s="160"/>
      <c r="SWL25" s="160"/>
      <c r="SWM25" s="160"/>
      <c r="SWN25" s="160"/>
      <c r="SWO25" s="160"/>
      <c r="SWP25" s="160"/>
      <c r="SWQ25" s="160"/>
      <c r="SWR25" s="160"/>
      <c r="SWS25" s="160"/>
      <c r="SWT25" s="160"/>
      <c r="SWU25" s="160"/>
      <c r="SWV25" s="160"/>
      <c r="SWW25" s="160"/>
      <c r="SWX25" s="160"/>
      <c r="SWY25" s="160"/>
      <c r="SWZ25" s="160"/>
      <c r="SXA25" s="160"/>
      <c r="SXB25" s="160"/>
      <c r="SXC25" s="160"/>
      <c r="SXD25" s="160"/>
      <c r="SXE25" s="160"/>
      <c r="SXF25" s="160"/>
      <c r="SXG25" s="160"/>
      <c r="SXH25" s="160"/>
      <c r="SXI25" s="160"/>
      <c r="SXJ25" s="160"/>
      <c r="SXK25" s="160"/>
      <c r="SXL25" s="160"/>
      <c r="SXM25" s="160"/>
      <c r="SXN25" s="160"/>
      <c r="SXO25" s="160"/>
      <c r="SXP25" s="160"/>
      <c r="SXQ25" s="160"/>
      <c r="SXR25" s="160"/>
      <c r="SXS25" s="160"/>
      <c r="SXT25" s="160"/>
      <c r="SXU25" s="160"/>
      <c r="SXV25" s="160"/>
      <c r="SXW25" s="160"/>
      <c r="SXX25" s="160"/>
      <c r="SXY25" s="160"/>
      <c r="SXZ25" s="160"/>
      <c r="SYA25" s="160"/>
      <c r="SYB25" s="160"/>
      <c r="SYC25" s="160"/>
      <c r="SYD25" s="160"/>
      <c r="SYE25" s="160"/>
      <c r="SYF25" s="160"/>
      <c r="SYG25" s="160"/>
      <c r="SYH25" s="160"/>
      <c r="SYI25" s="160"/>
      <c r="SYJ25" s="160"/>
      <c r="SYK25" s="160"/>
      <c r="SYL25" s="160"/>
      <c r="SYM25" s="160"/>
      <c r="SYN25" s="160"/>
      <c r="SYO25" s="160"/>
      <c r="SYP25" s="160"/>
      <c r="SYQ25" s="160"/>
      <c r="SYR25" s="160"/>
      <c r="SYS25" s="160"/>
      <c r="SYT25" s="160"/>
      <c r="SYU25" s="160"/>
      <c r="SYV25" s="160"/>
      <c r="SYW25" s="160"/>
      <c r="SYX25" s="160"/>
      <c r="SYY25" s="160"/>
      <c r="SYZ25" s="160"/>
      <c r="SZA25" s="160"/>
      <c r="SZB25" s="160"/>
      <c r="SZC25" s="160"/>
      <c r="SZD25" s="160"/>
      <c r="SZE25" s="160"/>
      <c r="SZF25" s="160"/>
      <c r="SZG25" s="160"/>
      <c r="SZH25" s="160"/>
      <c r="SZI25" s="160"/>
      <c r="SZJ25" s="160"/>
      <c r="SZK25" s="160"/>
      <c r="SZL25" s="160"/>
      <c r="SZM25" s="160"/>
      <c r="SZN25" s="160"/>
      <c r="SZO25" s="160"/>
      <c r="SZP25" s="160"/>
      <c r="SZQ25" s="160"/>
      <c r="SZR25" s="160"/>
      <c r="SZS25" s="160"/>
      <c r="SZT25" s="160"/>
      <c r="SZU25" s="160"/>
      <c r="SZV25" s="160"/>
      <c r="SZW25" s="160"/>
      <c r="SZX25" s="160"/>
      <c r="SZY25" s="160"/>
      <c r="SZZ25" s="160"/>
      <c r="TAA25" s="160"/>
      <c r="TAB25" s="160"/>
      <c r="TAC25" s="160"/>
      <c r="TAD25" s="160"/>
      <c r="TAE25" s="160"/>
      <c r="TAF25" s="160"/>
      <c r="TAG25" s="160"/>
      <c r="TAH25" s="160"/>
      <c r="TAI25" s="160"/>
      <c r="TAJ25" s="160"/>
      <c r="TAK25" s="160"/>
      <c r="TAL25" s="160"/>
      <c r="TAM25" s="160"/>
      <c r="TAN25" s="160"/>
      <c r="TAO25" s="160"/>
      <c r="TAP25" s="160"/>
      <c r="TAQ25" s="160"/>
      <c r="TAR25" s="160"/>
      <c r="TAS25" s="160"/>
      <c r="TAT25" s="160"/>
      <c r="TAU25" s="160"/>
      <c r="TAV25" s="160"/>
      <c r="TAW25" s="160"/>
      <c r="TAX25" s="160"/>
      <c r="TAY25" s="160"/>
      <c r="TAZ25" s="160"/>
      <c r="TBA25" s="160"/>
      <c r="TBB25" s="160"/>
      <c r="TBC25" s="160"/>
      <c r="TBD25" s="160"/>
      <c r="TBE25" s="160"/>
      <c r="TBF25" s="160"/>
      <c r="TBG25" s="160"/>
      <c r="TBH25" s="160"/>
      <c r="TBI25" s="160"/>
      <c r="TBJ25" s="160"/>
      <c r="TBK25" s="160"/>
      <c r="TBL25" s="160"/>
      <c r="TBM25" s="160"/>
      <c r="TBN25" s="160"/>
      <c r="TBO25" s="160"/>
      <c r="TBP25" s="160"/>
      <c r="TBQ25" s="160"/>
      <c r="TBR25" s="160"/>
      <c r="TBS25" s="160"/>
      <c r="TBT25" s="160"/>
      <c r="TBU25" s="160"/>
      <c r="TBV25" s="160"/>
      <c r="TBW25" s="160"/>
      <c r="TBX25" s="160"/>
      <c r="TBY25" s="160"/>
      <c r="TBZ25" s="160"/>
      <c r="TCA25" s="160"/>
      <c r="TCB25" s="160"/>
      <c r="TCC25" s="160"/>
      <c r="TCD25" s="160"/>
      <c r="TCE25" s="160"/>
      <c r="TCF25" s="160"/>
      <c r="TCG25" s="160"/>
      <c r="TCH25" s="160"/>
      <c r="TCI25" s="160"/>
      <c r="TCJ25" s="160"/>
      <c r="TCK25" s="160"/>
      <c r="TCL25" s="160"/>
      <c r="TCM25" s="160"/>
      <c r="TCN25" s="160"/>
      <c r="TCO25" s="160"/>
      <c r="TCP25" s="160"/>
      <c r="TCQ25" s="160"/>
      <c r="TCR25" s="160"/>
      <c r="TCS25" s="160"/>
      <c r="TCT25" s="160"/>
      <c r="TCU25" s="160"/>
      <c r="TCV25" s="160"/>
      <c r="TCW25" s="160"/>
      <c r="TCX25" s="160"/>
      <c r="TCY25" s="160"/>
      <c r="TCZ25" s="160"/>
      <c r="TDA25" s="160"/>
      <c r="TDB25" s="160"/>
      <c r="TDC25" s="160"/>
      <c r="TDD25" s="160"/>
      <c r="TDE25" s="160"/>
      <c r="TDF25" s="160"/>
      <c r="TDG25" s="160"/>
      <c r="TDH25" s="160"/>
      <c r="TDI25" s="160"/>
      <c r="TDJ25" s="160"/>
      <c r="TDK25" s="160"/>
      <c r="TDL25" s="160"/>
      <c r="TDM25" s="160"/>
      <c r="TDN25" s="160"/>
      <c r="TDO25" s="160"/>
      <c r="TDP25" s="160"/>
      <c r="TDQ25" s="160"/>
      <c r="TDR25" s="160"/>
      <c r="TDS25" s="160"/>
      <c r="TDT25" s="160"/>
      <c r="TDU25" s="160"/>
      <c r="TDV25" s="160"/>
      <c r="TDW25" s="160"/>
      <c r="TDX25" s="160"/>
      <c r="TDY25" s="160"/>
      <c r="TDZ25" s="160"/>
      <c r="TEA25" s="160"/>
      <c r="TEB25" s="160"/>
      <c r="TEC25" s="160"/>
      <c r="TED25" s="160"/>
      <c r="TEE25" s="160"/>
      <c r="TEF25" s="160"/>
      <c r="TEG25" s="160"/>
      <c r="TEH25" s="160"/>
      <c r="TEI25" s="160"/>
      <c r="TEJ25" s="160"/>
      <c r="TEK25" s="160"/>
      <c r="TEL25" s="160"/>
      <c r="TEM25" s="160"/>
      <c r="TEN25" s="160"/>
      <c r="TEO25" s="160"/>
      <c r="TEP25" s="160"/>
      <c r="TEQ25" s="160"/>
      <c r="TER25" s="160"/>
      <c r="TES25" s="160"/>
      <c r="TET25" s="160"/>
      <c r="TEU25" s="160"/>
      <c r="TEV25" s="160"/>
      <c r="TEW25" s="160"/>
      <c r="TEX25" s="160"/>
      <c r="TEY25" s="160"/>
      <c r="TEZ25" s="160"/>
      <c r="TFA25" s="160"/>
      <c r="TFB25" s="160"/>
      <c r="TFC25" s="160"/>
      <c r="TFD25" s="160"/>
      <c r="TFE25" s="160"/>
      <c r="TFF25" s="160"/>
      <c r="TFG25" s="160"/>
      <c r="TFH25" s="160"/>
      <c r="TFI25" s="160"/>
      <c r="TFJ25" s="160"/>
      <c r="TFK25" s="160"/>
      <c r="TFL25" s="160"/>
      <c r="TFM25" s="160"/>
      <c r="TFN25" s="160"/>
      <c r="TFO25" s="160"/>
      <c r="TFP25" s="160"/>
      <c r="TFQ25" s="160"/>
      <c r="TFR25" s="160"/>
      <c r="TFS25" s="160"/>
      <c r="TFT25" s="160"/>
      <c r="TFU25" s="160"/>
      <c r="TFV25" s="160"/>
      <c r="TFW25" s="160"/>
      <c r="TFX25" s="160"/>
      <c r="TFY25" s="160"/>
      <c r="TFZ25" s="160"/>
      <c r="TGA25" s="160"/>
      <c r="TGB25" s="160"/>
      <c r="TGC25" s="160"/>
      <c r="TGD25" s="160"/>
      <c r="TGE25" s="160"/>
      <c r="TGF25" s="160"/>
      <c r="TGG25" s="160"/>
      <c r="TGH25" s="160"/>
      <c r="TGI25" s="160"/>
      <c r="TGJ25" s="160"/>
      <c r="TGK25" s="160"/>
      <c r="TGL25" s="160"/>
      <c r="TGM25" s="160"/>
      <c r="TGN25" s="160"/>
      <c r="TGO25" s="160"/>
      <c r="TGP25" s="160"/>
      <c r="TGQ25" s="160"/>
      <c r="TGR25" s="160"/>
      <c r="TGS25" s="160"/>
      <c r="TGT25" s="160"/>
      <c r="TGU25" s="160"/>
      <c r="TGV25" s="160"/>
      <c r="TGW25" s="160"/>
      <c r="TGX25" s="160"/>
      <c r="TGY25" s="160"/>
      <c r="TGZ25" s="160"/>
      <c r="THA25" s="160"/>
      <c r="THB25" s="160"/>
      <c r="THC25" s="160"/>
      <c r="THD25" s="160"/>
      <c r="THE25" s="160"/>
      <c r="THF25" s="160"/>
      <c r="THG25" s="160"/>
      <c r="THH25" s="160"/>
      <c r="THI25" s="160"/>
      <c r="THJ25" s="160"/>
      <c r="THK25" s="160"/>
      <c r="THL25" s="160"/>
      <c r="THM25" s="160"/>
      <c r="THN25" s="160"/>
      <c r="THO25" s="160"/>
      <c r="THP25" s="160"/>
      <c r="THQ25" s="160"/>
      <c r="THR25" s="160"/>
      <c r="THS25" s="160"/>
      <c r="THT25" s="160"/>
      <c r="THU25" s="160"/>
      <c r="THV25" s="160"/>
      <c r="THW25" s="160"/>
      <c r="THX25" s="160"/>
      <c r="THY25" s="160"/>
      <c r="THZ25" s="160"/>
      <c r="TIA25" s="160"/>
      <c r="TIB25" s="160"/>
      <c r="TIC25" s="160"/>
      <c r="TID25" s="160"/>
      <c r="TIE25" s="160"/>
      <c r="TIF25" s="160"/>
      <c r="TIG25" s="160"/>
      <c r="TIH25" s="160"/>
      <c r="TII25" s="160"/>
      <c r="TIJ25" s="160"/>
      <c r="TIK25" s="160"/>
      <c r="TIL25" s="160"/>
      <c r="TIM25" s="160"/>
      <c r="TIN25" s="160"/>
      <c r="TIO25" s="160"/>
      <c r="TIP25" s="160"/>
      <c r="TIQ25" s="160"/>
      <c r="TIR25" s="160"/>
      <c r="TIS25" s="160"/>
      <c r="TIT25" s="160"/>
      <c r="TIU25" s="160"/>
      <c r="TIV25" s="160"/>
      <c r="TIW25" s="160"/>
      <c r="TIX25" s="160"/>
      <c r="TIY25" s="160"/>
      <c r="TIZ25" s="160"/>
      <c r="TJA25" s="160"/>
      <c r="TJB25" s="160"/>
      <c r="TJC25" s="160"/>
      <c r="TJD25" s="160"/>
      <c r="TJE25" s="160"/>
      <c r="TJF25" s="160"/>
      <c r="TJG25" s="160"/>
      <c r="TJH25" s="160"/>
      <c r="TJI25" s="160"/>
      <c r="TJJ25" s="160"/>
      <c r="TJK25" s="160"/>
      <c r="TJL25" s="160"/>
      <c r="TJM25" s="160"/>
      <c r="TJN25" s="160"/>
      <c r="TJO25" s="160"/>
      <c r="TJP25" s="160"/>
      <c r="TJQ25" s="160"/>
      <c r="TJR25" s="160"/>
      <c r="TJS25" s="160"/>
      <c r="TJT25" s="160"/>
      <c r="TJU25" s="160"/>
      <c r="TJV25" s="160"/>
      <c r="TJW25" s="160"/>
      <c r="TJX25" s="160"/>
      <c r="TJY25" s="160"/>
      <c r="TJZ25" s="160"/>
      <c r="TKA25" s="160"/>
      <c r="TKB25" s="160"/>
      <c r="TKC25" s="160"/>
      <c r="TKD25" s="160"/>
      <c r="TKE25" s="160"/>
      <c r="TKF25" s="160"/>
      <c r="TKG25" s="160"/>
      <c r="TKH25" s="160"/>
      <c r="TKI25" s="160"/>
      <c r="TKJ25" s="160"/>
      <c r="TKK25" s="160"/>
      <c r="TKL25" s="160"/>
      <c r="TKM25" s="160"/>
      <c r="TKN25" s="160"/>
      <c r="TKO25" s="160"/>
      <c r="TKP25" s="160"/>
      <c r="TKQ25" s="160"/>
      <c r="TKR25" s="160"/>
      <c r="TKS25" s="160"/>
      <c r="TKT25" s="160"/>
      <c r="TKU25" s="160"/>
      <c r="TKV25" s="160"/>
      <c r="TKW25" s="160"/>
      <c r="TKX25" s="160"/>
      <c r="TKY25" s="160"/>
      <c r="TKZ25" s="160"/>
      <c r="TLA25" s="160"/>
      <c r="TLB25" s="160"/>
      <c r="TLC25" s="160"/>
      <c r="TLD25" s="160"/>
      <c r="TLE25" s="160"/>
      <c r="TLF25" s="160"/>
      <c r="TLG25" s="160"/>
      <c r="TLH25" s="160"/>
      <c r="TLI25" s="160"/>
      <c r="TLJ25" s="160"/>
      <c r="TLK25" s="160"/>
      <c r="TLL25" s="160"/>
      <c r="TLM25" s="160"/>
      <c r="TLN25" s="160"/>
      <c r="TLO25" s="160"/>
      <c r="TLP25" s="160"/>
      <c r="TLQ25" s="160"/>
      <c r="TLR25" s="160"/>
      <c r="TLS25" s="160"/>
      <c r="TLT25" s="160"/>
      <c r="TLU25" s="160"/>
      <c r="TLV25" s="160"/>
      <c r="TLW25" s="160"/>
      <c r="TLX25" s="160"/>
      <c r="TLY25" s="160"/>
      <c r="TLZ25" s="160"/>
      <c r="TMA25" s="160"/>
      <c r="TMB25" s="160"/>
      <c r="TMC25" s="160"/>
      <c r="TMD25" s="160"/>
      <c r="TME25" s="160"/>
      <c r="TMF25" s="160"/>
      <c r="TMG25" s="160"/>
      <c r="TMH25" s="160"/>
      <c r="TMI25" s="160"/>
      <c r="TMJ25" s="160"/>
      <c r="TMK25" s="160"/>
      <c r="TML25" s="160"/>
      <c r="TMM25" s="160"/>
      <c r="TMN25" s="160"/>
      <c r="TMO25" s="160"/>
      <c r="TMP25" s="160"/>
      <c r="TMQ25" s="160"/>
      <c r="TMR25" s="160"/>
      <c r="TMS25" s="160"/>
      <c r="TMT25" s="160"/>
      <c r="TMU25" s="160"/>
      <c r="TMV25" s="160"/>
      <c r="TMW25" s="160"/>
      <c r="TMX25" s="160"/>
      <c r="TMY25" s="160"/>
      <c r="TMZ25" s="160"/>
      <c r="TNA25" s="160"/>
      <c r="TNB25" s="160"/>
      <c r="TNC25" s="160"/>
      <c r="TND25" s="160"/>
      <c r="TNE25" s="160"/>
      <c r="TNF25" s="160"/>
      <c r="TNG25" s="160"/>
      <c r="TNH25" s="160"/>
      <c r="TNI25" s="160"/>
      <c r="TNJ25" s="160"/>
      <c r="TNK25" s="160"/>
      <c r="TNL25" s="160"/>
      <c r="TNM25" s="160"/>
      <c r="TNN25" s="160"/>
      <c r="TNO25" s="160"/>
      <c r="TNP25" s="160"/>
      <c r="TNQ25" s="160"/>
      <c r="TNR25" s="160"/>
      <c r="TNS25" s="160"/>
      <c r="TNT25" s="160"/>
      <c r="TNU25" s="160"/>
      <c r="TNV25" s="160"/>
      <c r="TNW25" s="160"/>
      <c r="TNX25" s="160"/>
      <c r="TNY25" s="160"/>
      <c r="TNZ25" s="160"/>
      <c r="TOA25" s="160"/>
      <c r="TOB25" s="160"/>
      <c r="TOC25" s="160"/>
      <c r="TOD25" s="160"/>
      <c r="TOE25" s="160"/>
      <c r="TOF25" s="160"/>
      <c r="TOG25" s="160"/>
      <c r="TOH25" s="160"/>
      <c r="TOI25" s="160"/>
      <c r="TOJ25" s="160"/>
      <c r="TOK25" s="160"/>
      <c r="TOL25" s="160"/>
      <c r="TOM25" s="160"/>
      <c r="TON25" s="160"/>
      <c r="TOO25" s="160"/>
      <c r="TOP25" s="160"/>
      <c r="TOQ25" s="160"/>
      <c r="TOR25" s="160"/>
      <c r="TOS25" s="160"/>
      <c r="TOT25" s="160"/>
      <c r="TOU25" s="160"/>
      <c r="TOV25" s="160"/>
      <c r="TOW25" s="160"/>
      <c r="TOX25" s="160"/>
      <c r="TOY25" s="160"/>
      <c r="TOZ25" s="160"/>
      <c r="TPA25" s="160"/>
      <c r="TPB25" s="160"/>
      <c r="TPC25" s="160"/>
      <c r="TPD25" s="160"/>
      <c r="TPE25" s="160"/>
      <c r="TPF25" s="160"/>
      <c r="TPG25" s="160"/>
      <c r="TPH25" s="160"/>
      <c r="TPI25" s="160"/>
      <c r="TPJ25" s="160"/>
      <c r="TPK25" s="160"/>
      <c r="TPL25" s="160"/>
      <c r="TPM25" s="160"/>
      <c r="TPN25" s="160"/>
      <c r="TPO25" s="160"/>
      <c r="TPP25" s="160"/>
      <c r="TPQ25" s="160"/>
      <c r="TPR25" s="160"/>
      <c r="TPS25" s="160"/>
      <c r="TPT25" s="160"/>
      <c r="TPU25" s="160"/>
      <c r="TPV25" s="160"/>
      <c r="TPW25" s="160"/>
      <c r="TPX25" s="160"/>
      <c r="TPY25" s="160"/>
      <c r="TPZ25" s="160"/>
      <c r="TQA25" s="160"/>
      <c r="TQB25" s="160"/>
      <c r="TQC25" s="160"/>
      <c r="TQD25" s="160"/>
      <c r="TQE25" s="160"/>
      <c r="TQF25" s="160"/>
      <c r="TQG25" s="160"/>
      <c r="TQH25" s="160"/>
      <c r="TQI25" s="160"/>
      <c r="TQJ25" s="160"/>
      <c r="TQK25" s="160"/>
      <c r="TQL25" s="160"/>
      <c r="TQM25" s="160"/>
      <c r="TQN25" s="160"/>
      <c r="TQO25" s="160"/>
      <c r="TQP25" s="160"/>
      <c r="TQQ25" s="160"/>
      <c r="TQR25" s="160"/>
      <c r="TQS25" s="160"/>
      <c r="TQT25" s="160"/>
      <c r="TQU25" s="160"/>
      <c r="TQV25" s="160"/>
      <c r="TQW25" s="160"/>
      <c r="TQX25" s="160"/>
      <c r="TQY25" s="160"/>
      <c r="TQZ25" s="160"/>
      <c r="TRA25" s="160"/>
      <c r="TRB25" s="160"/>
      <c r="TRC25" s="160"/>
      <c r="TRD25" s="160"/>
      <c r="TRE25" s="160"/>
      <c r="TRF25" s="160"/>
      <c r="TRG25" s="160"/>
      <c r="TRH25" s="160"/>
      <c r="TRI25" s="160"/>
      <c r="TRJ25" s="160"/>
      <c r="TRK25" s="160"/>
      <c r="TRL25" s="160"/>
      <c r="TRM25" s="160"/>
      <c r="TRN25" s="160"/>
      <c r="TRO25" s="160"/>
      <c r="TRP25" s="160"/>
      <c r="TRQ25" s="160"/>
      <c r="TRR25" s="160"/>
      <c r="TRS25" s="160"/>
      <c r="TRT25" s="160"/>
      <c r="TRU25" s="160"/>
      <c r="TRV25" s="160"/>
      <c r="TRW25" s="160"/>
      <c r="TRX25" s="160"/>
      <c r="TRY25" s="160"/>
      <c r="TRZ25" s="160"/>
      <c r="TSA25" s="160"/>
      <c r="TSB25" s="160"/>
      <c r="TSC25" s="160"/>
      <c r="TSD25" s="160"/>
      <c r="TSE25" s="160"/>
      <c r="TSF25" s="160"/>
      <c r="TSG25" s="160"/>
      <c r="TSH25" s="160"/>
      <c r="TSI25" s="160"/>
      <c r="TSJ25" s="160"/>
      <c r="TSK25" s="160"/>
      <c r="TSL25" s="160"/>
      <c r="TSM25" s="160"/>
      <c r="TSN25" s="160"/>
      <c r="TSO25" s="160"/>
      <c r="TSP25" s="160"/>
      <c r="TSQ25" s="160"/>
      <c r="TSR25" s="160"/>
      <c r="TSS25" s="160"/>
      <c r="TST25" s="160"/>
      <c r="TSU25" s="160"/>
      <c r="TSV25" s="160"/>
      <c r="TSW25" s="160"/>
      <c r="TSX25" s="160"/>
      <c r="TSY25" s="160"/>
      <c r="TSZ25" s="160"/>
      <c r="TTA25" s="160"/>
      <c r="TTB25" s="160"/>
      <c r="TTC25" s="160"/>
      <c r="TTD25" s="160"/>
      <c r="TTE25" s="160"/>
      <c r="TTF25" s="160"/>
      <c r="TTG25" s="160"/>
      <c r="TTH25" s="160"/>
      <c r="TTI25" s="160"/>
      <c r="TTJ25" s="160"/>
      <c r="TTK25" s="160"/>
      <c r="TTL25" s="160"/>
      <c r="TTM25" s="160"/>
      <c r="TTN25" s="160"/>
      <c r="TTO25" s="160"/>
      <c r="TTP25" s="160"/>
      <c r="TTQ25" s="160"/>
      <c r="TTR25" s="160"/>
      <c r="TTS25" s="160"/>
      <c r="TTT25" s="160"/>
      <c r="TTU25" s="160"/>
      <c r="TTV25" s="160"/>
      <c r="TTW25" s="160"/>
      <c r="TTX25" s="160"/>
      <c r="TTY25" s="160"/>
      <c r="TTZ25" s="160"/>
      <c r="TUA25" s="160"/>
      <c r="TUB25" s="160"/>
      <c r="TUC25" s="160"/>
      <c r="TUD25" s="160"/>
      <c r="TUE25" s="160"/>
      <c r="TUF25" s="160"/>
      <c r="TUG25" s="160"/>
      <c r="TUH25" s="160"/>
      <c r="TUI25" s="160"/>
      <c r="TUJ25" s="160"/>
      <c r="TUK25" s="160"/>
      <c r="TUL25" s="160"/>
      <c r="TUM25" s="160"/>
      <c r="TUN25" s="160"/>
      <c r="TUO25" s="160"/>
      <c r="TUP25" s="160"/>
      <c r="TUQ25" s="160"/>
      <c r="TUR25" s="160"/>
      <c r="TUS25" s="160"/>
      <c r="TUT25" s="160"/>
      <c r="TUU25" s="160"/>
      <c r="TUV25" s="160"/>
      <c r="TUW25" s="160"/>
      <c r="TUX25" s="160"/>
      <c r="TUY25" s="160"/>
      <c r="TUZ25" s="160"/>
      <c r="TVA25" s="160"/>
      <c r="TVB25" s="160"/>
      <c r="TVC25" s="160"/>
      <c r="TVD25" s="160"/>
      <c r="TVE25" s="160"/>
      <c r="TVF25" s="160"/>
      <c r="TVG25" s="160"/>
      <c r="TVH25" s="160"/>
      <c r="TVI25" s="160"/>
      <c r="TVJ25" s="160"/>
      <c r="TVK25" s="160"/>
      <c r="TVL25" s="160"/>
      <c r="TVM25" s="160"/>
      <c r="TVN25" s="160"/>
      <c r="TVO25" s="160"/>
      <c r="TVP25" s="160"/>
      <c r="TVQ25" s="160"/>
      <c r="TVR25" s="160"/>
      <c r="TVS25" s="160"/>
      <c r="TVT25" s="160"/>
      <c r="TVU25" s="160"/>
      <c r="TVV25" s="160"/>
      <c r="TVW25" s="160"/>
      <c r="TVX25" s="160"/>
      <c r="TVY25" s="160"/>
      <c r="TVZ25" s="160"/>
      <c r="TWA25" s="160"/>
      <c r="TWB25" s="160"/>
      <c r="TWC25" s="160"/>
      <c r="TWD25" s="160"/>
      <c r="TWE25" s="160"/>
      <c r="TWF25" s="160"/>
      <c r="TWG25" s="160"/>
      <c r="TWH25" s="160"/>
      <c r="TWI25" s="160"/>
      <c r="TWJ25" s="160"/>
      <c r="TWK25" s="160"/>
      <c r="TWL25" s="160"/>
      <c r="TWM25" s="160"/>
      <c r="TWN25" s="160"/>
      <c r="TWO25" s="160"/>
      <c r="TWP25" s="160"/>
      <c r="TWQ25" s="160"/>
      <c r="TWR25" s="160"/>
      <c r="TWS25" s="160"/>
      <c r="TWT25" s="160"/>
      <c r="TWU25" s="160"/>
      <c r="TWV25" s="160"/>
      <c r="TWW25" s="160"/>
      <c r="TWX25" s="160"/>
      <c r="TWY25" s="160"/>
      <c r="TWZ25" s="160"/>
      <c r="TXA25" s="160"/>
      <c r="TXB25" s="160"/>
      <c r="TXC25" s="160"/>
      <c r="TXD25" s="160"/>
      <c r="TXE25" s="160"/>
      <c r="TXF25" s="160"/>
      <c r="TXG25" s="160"/>
      <c r="TXH25" s="160"/>
      <c r="TXI25" s="160"/>
      <c r="TXJ25" s="160"/>
      <c r="TXK25" s="160"/>
      <c r="TXL25" s="160"/>
      <c r="TXM25" s="160"/>
      <c r="TXN25" s="160"/>
      <c r="TXO25" s="160"/>
      <c r="TXP25" s="160"/>
      <c r="TXQ25" s="160"/>
      <c r="TXR25" s="160"/>
      <c r="TXS25" s="160"/>
      <c r="TXT25" s="160"/>
      <c r="TXU25" s="160"/>
      <c r="TXV25" s="160"/>
      <c r="TXW25" s="160"/>
      <c r="TXX25" s="160"/>
      <c r="TXY25" s="160"/>
      <c r="TXZ25" s="160"/>
      <c r="TYA25" s="160"/>
      <c r="TYB25" s="160"/>
      <c r="TYC25" s="160"/>
      <c r="TYD25" s="160"/>
      <c r="TYE25" s="160"/>
      <c r="TYF25" s="160"/>
      <c r="TYG25" s="160"/>
      <c r="TYH25" s="160"/>
      <c r="TYI25" s="160"/>
      <c r="TYJ25" s="160"/>
      <c r="TYK25" s="160"/>
      <c r="TYL25" s="160"/>
      <c r="TYM25" s="160"/>
      <c r="TYN25" s="160"/>
      <c r="TYO25" s="160"/>
      <c r="TYP25" s="160"/>
      <c r="TYQ25" s="160"/>
      <c r="TYR25" s="160"/>
      <c r="TYS25" s="160"/>
      <c r="TYT25" s="160"/>
      <c r="TYU25" s="160"/>
      <c r="TYV25" s="160"/>
      <c r="TYW25" s="160"/>
      <c r="TYX25" s="160"/>
      <c r="TYY25" s="160"/>
      <c r="TYZ25" s="160"/>
      <c r="TZA25" s="160"/>
      <c r="TZB25" s="160"/>
      <c r="TZC25" s="160"/>
      <c r="TZD25" s="160"/>
      <c r="TZE25" s="160"/>
      <c r="TZF25" s="160"/>
      <c r="TZG25" s="160"/>
      <c r="TZH25" s="160"/>
      <c r="TZI25" s="160"/>
      <c r="TZJ25" s="160"/>
      <c r="TZK25" s="160"/>
      <c r="TZL25" s="160"/>
      <c r="TZM25" s="160"/>
      <c r="TZN25" s="160"/>
      <c r="TZO25" s="160"/>
      <c r="TZP25" s="160"/>
      <c r="TZQ25" s="160"/>
      <c r="TZR25" s="160"/>
      <c r="TZS25" s="160"/>
      <c r="TZT25" s="160"/>
      <c r="TZU25" s="160"/>
      <c r="TZV25" s="160"/>
      <c r="TZW25" s="160"/>
      <c r="TZX25" s="160"/>
      <c r="TZY25" s="160"/>
      <c r="TZZ25" s="160"/>
      <c r="UAA25" s="160"/>
      <c r="UAB25" s="160"/>
      <c r="UAC25" s="160"/>
      <c r="UAD25" s="160"/>
      <c r="UAE25" s="160"/>
      <c r="UAF25" s="160"/>
      <c r="UAG25" s="160"/>
      <c r="UAH25" s="160"/>
      <c r="UAI25" s="160"/>
      <c r="UAJ25" s="160"/>
      <c r="UAK25" s="160"/>
      <c r="UAL25" s="160"/>
      <c r="UAM25" s="160"/>
      <c r="UAN25" s="160"/>
      <c r="UAO25" s="160"/>
      <c r="UAP25" s="160"/>
      <c r="UAQ25" s="160"/>
      <c r="UAR25" s="160"/>
      <c r="UAS25" s="160"/>
      <c r="UAT25" s="160"/>
      <c r="UAU25" s="160"/>
      <c r="UAV25" s="160"/>
      <c r="UAW25" s="160"/>
      <c r="UAX25" s="160"/>
      <c r="UAY25" s="160"/>
      <c r="UAZ25" s="160"/>
      <c r="UBA25" s="160"/>
      <c r="UBB25" s="160"/>
      <c r="UBC25" s="160"/>
      <c r="UBD25" s="160"/>
      <c r="UBE25" s="160"/>
      <c r="UBF25" s="160"/>
      <c r="UBG25" s="160"/>
      <c r="UBH25" s="160"/>
      <c r="UBI25" s="160"/>
      <c r="UBJ25" s="160"/>
      <c r="UBK25" s="160"/>
      <c r="UBL25" s="160"/>
      <c r="UBM25" s="160"/>
      <c r="UBN25" s="160"/>
      <c r="UBO25" s="160"/>
      <c r="UBP25" s="160"/>
      <c r="UBQ25" s="160"/>
      <c r="UBR25" s="160"/>
      <c r="UBS25" s="160"/>
      <c r="UBT25" s="160"/>
      <c r="UBU25" s="160"/>
      <c r="UBV25" s="160"/>
      <c r="UBW25" s="160"/>
      <c r="UBX25" s="160"/>
      <c r="UBY25" s="160"/>
      <c r="UBZ25" s="160"/>
      <c r="UCA25" s="160"/>
      <c r="UCB25" s="160"/>
      <c r="UCC25" s="160"/>
      <c r="UCD25" s="160"/>
      <c r="UCE25" s="160"/>
      <c r="UCF25" s="160"/>
      <c r="UCG25" s="160"/>
      <c r="UCH25" s="160"/>
      <c r="UCI25" s="160"/>
      <c r="UCJ25" s="160"/>
      <c r="UCK25" s="160"/>
      <c r="UCL25" s="160"/>
      <c r="UCM25" s="160"/>
      <c r="UCN25" s="160"/>
      <c r="UCO25" s="160"/>
      <c r="UCP25" s="160"/>
      <c r="UCQ25" s="160"/>
      <c r="UCR25" s="160"/>
      <c r="UCS25" s="160"/>
      <c r="UCT25" s="160"/>
      <c r="UCU25" s="160"/>
      <c r="UCV25" s="160"/>
      <c r="UCW25" s="160"/>
      <c r="UCX25" s="160"/>
      <c r="UCY25" s="160"/>
      <c r="UCZ25" s="160"/>
      <c r="UDA25" s="160"/>
      <c r="UDB25" s="160"/>
      <c r="UDC25" s="160"/>
      <c r="UDD25" s="160"/>
      <c r="UDE25" s="160"/>
      <c r="UDF25" s="160"/>
      <c r="UDG25" s="160"/>
      <c r="UDH25" s="160"/>
      <c r="UDI25" s="160"/>
      <c r="UDJ25" s="160"/>
      <c r="UDK25" s="160"/>
      <c r="UDL25" s="160"/>
      <c r="UDM25" s="160"/>
      <c r="UDN25" s="160"/>
      <c r="UDO25" s="160"/>
      <c r="UDP25" s="160"/>
      <c r="UDQ25" s="160"/>
      <c r="UDR25" s="160"/>
      <c r="UDS25" s="160"/>
      <c r="UDT25" s="160"/>
      <c r="UDU25" s="160"/>
      <c r="UDV25" s="160"/>
      <c r="UDW25" s="160"/>
      <c r="UDX25" s="160"/>
      <c r="UDY25" s="160"/>
      <c r="UDZ25" s="160"/>
      <c r="UEA25" s="160"/>
      <c r="UEB25" s="160"/>
      <c r="UEC25" s="160"/>
      <c r="UED25" s="160"/>
      <c r="UEE25" s="160"/>
      <c r="UEF25" s="160"/>
      <c r="UEG25" s="160"/>
      <c r="UEH25" s="160"/>
      <c r="UEI25" s="160"/>
      <c r="UEJ25" s="160"/>
      <c r="UEK25" s="160"/>
      <c r="UEL25" s="160"/>
      <c r="UEM25" s="160"/>
      <c r="UEN25" s="160"/>
      <c r="UEO25" s="160"/>
      <c r="UEP25" s="160"/>
      <c r="UEQ25" s="160"/>
      <c r="UER25" s="160"/>
      <c r="UES25" s="160"/>
      <c r="UET25" s="160"/>
      <c r="UEU25" s="160"/>
      <c r="UEV25" s="160"/>
      <c r="UEW25" s="160"/>
      <c r="UEX25" s="160"/>
      <c r="UEY25" s="160"/>
      <c r="UEZ25" s="160"/>
      <c r="UFA25" s="160"/>
      <c r="UFB25" s="160"/>
      <c r="UFC25" s="160"/>
      <c r="UFD25" s="160"/>
      <c r="UFE25" s="160"/>
      <c r="UFF25" s="160"/>
      <c r="UFG25" s="160"/>
      <c r="UFH25" s="160"/>
      <c r="UFI25" s="160"/>
      <c r="UFJ25" s="160"/>
      <c r="UFK25" s="160"/>
      <c r="UFL25" s="160"/>
      <c r="UFM25" s="160"/>
      <c r="UFN25" s="160"/>
      <c r="UFO25" s="160"/>
      <c r="UFP25" s="160"/>
      <c r="UFQ25" s="160"/>
      <c r="UFR25" s="160"/>
      <c r="UFS25" s="160"/>
      <c r="UFT25" s="160"/>
      <c r="UFU25" s="160"/>
      <c r="UFV25" s="160"/>
      <c r="UFW25" s="160"/>
      <c r="UFX25" s="160"/>
      <c r="UFY25" s="160"/>
      <c r="UFZ25" s="160"/>
      <c r="UGA25" s="160"/>
      <c r="UGB25" s="160"/>
      <c r="UGC25" s="160"/>
      <c r="UGD25" s="160"/>
      <c r="UGE25" s="160"/>
      <c r="UGF25" s="160"/>
      <c r="UGG25" s="160"/>
      <c r="UGH25" s="160"/>
      <c r="UGI25" s="160"/>
      <c r="UGJ25" s="160"/>
      <c r="UGK25" s="160"/>
      <c r="UGL25" s="160"/>
      <c r="UGM25" s="160"/>
      <c r="UGN25" s="160"/>
      <c r="UGO25" s="160"/>
      <c r="UGP25" s="160"/>
      <c r="UGQ25" s="160"/>
      <c r="UGR25" s="160"/>
      <c r="UGS25" s="160"/>
      <c r="UGT25" s="160"/>
      <c r="UGU25" s="160"/>
      <c r="UGV25" s="160"/>
      <c r="UGW25" s="160"/>
      <c r="UGX25" s="160"/>
      <c r="UGY25" s="160"/>
      <c r="UGZ25" s="160"/>
      <c r="UHA25" s="160"/>
      <c r="UHB25" s="160"/>
      <c r="UHC25" s="160"/>
      <c r="UHD25" s="160"/>
      <c r="UHE25" s="160"/>
      <c r="UHF25" s="160"/>
      <c r="UHG25" s="160"/>
      <c r="UHH25" s="160"/>
      <c r="UHI25" s="160"/>
      <c r="UHJ25" s="160"/>
      <c r="UHK25" s="160"/>
      <c r="UHL25" s="160"/>
      <c r="UHM25" s="160"/>
      <c r="UHN25" s="160"/>
      <c r="UHO25" s="160"/>
      <c r="UHP25" s="160"/>
      <c r="UHQ25" s="160"/>
      <c r="UHR25" s="160"/>
      <c r="UHS25" s="160"/>
      <c r="UHT25" s="160"/>
      <c r="UHU25" s="160"/>
      <c r="UHV25" s="160"/>
      <c r="UHW25" s="160"/>
      <c r="UHX25" s="160"/>
      <c r="UHY25" s="160"/>
      <c r="UHZ25" s="160"/>
      <c r="UIA25" s="160"/>
      <c r="UIB25" s="160"/>
      <c r="UIC25" s="160"/>
      <c r="UID25" s="160"/>
      <c r="UIE25" s="160"/>
      <c r="UIF25" s="160"/>
      <c r="UIG25" s="160"/>
      <c r="UIH25" s="160"/>
      <c r="UII25" s="160"/>
      <c r="UIJ25" s="160"/>
      <c r="UIK25" s="160"/>
      <c r="UIL25" s="160"/>
      <c r="UIM25" s="160"/>
      <c r="UIN25" s="160"/>
      <c r="UIO25" s="160"/>
      <c r="UIP25" s="160"/>
      <c r="UIQ25" s="160"/>
      <c r="UIR25" s="160"/>
      <c r="UIS25" s="160"/>
      <c r="UIT25" s="160"/>
      <c r="UIU25" s="160"/>
      <c r="UIV25" s="160"/>
      <c r="UIW25" s="160"/>
      <c r="UIX25" s="160"/>
      <c r="UIY25" s="160"/>
      <c r="UIZ25" s="160"/>
      <c r="UJA25" s="160"/>
      <c r="UJB25" s="160"/>
      <c r="UJC25" s="160"/>
      <c r="UJD25" s="160"/>
      <c r="UJE25" s="160"/>
      <c r="UJF25" s="160"/>
      <c r="UJG25" s="160"/>
      <c r="UJH25" s="160"/>
      <c r="UJI25" s="160"/>
      <c r="UJJ25" s="160"/>
      <c r="UJK25" s="160"/>
      <c r="UJL25" s="160"/>
      <c r="UJM25" s="160"/>
      <c r="UJN25" s="160"/>
      <c r="UJO25" s="160"/>
      <c r="UJP25" s="160"/>
      <c r="UJQ25" s="160"/>
      <c r="UJR25" s="160"/>
      <c r="UJS25" s="160"/>
      <c r="UJT25" s="160"/>
      <c r="UJU25" s="160"/>
      <c r="UJV25" s="160"/>
      <c r="UJW25" s="160"/>
      <c r="UJX25" s="160"/>
      <c r="UJY25" s="160"/>
      <c r="UJZ25" s="160"/>
      <c r="UKA25" s="160"/>
      <c r="UKB25" s="160"/>
      <c r="UKC25" s="160"/>
      <c r="UKD25" s="160"/>
      <c r="UKE25" s="160"/>
      <c r="UKF25" s="160"/>
      <c r="UKG25" s="160"/>
      <c r="UKH25" s="160"/>
      <c r="UKI25" s="160"/>
      <c r="UKJ25" s="160"/>
      <c r="UKK25" s="160"/>
      <c r="UKL25" s="160"/>
      <c r="UKM25" s="160"/>
      <c r="UKN25" s="160"/>
      <c r="UKO25" s="160"/>
      <c r="UKP25" s="160"/>
      <c r="UKQ25" s="160"/>
      <c r="UKR25" s="160"/>
      <c r="UKS25" s="160"/>
      <c r="UKT25" s="160"/>
      <c r="UKU25" s="160"/>
      <c r="UKV25" s="160"/>
      <c r="UKW25" s="160"/>
      <c r="UKX25" s="160"/>
      <c r="UKY25" s="160"/>
      <c r="UKZ25" s="160"/>
      <c r="ULA25" s="160"/>
      <c r="ULB25" s="160"/>
      <c r="ULC25" s="160"/>
      <c r="ULD25" s="160"/>
      <c r="ULE25" s="160"/>
      <c r="ULF25" s="160"/>
      <c r="ULG25" s="160"/>
      <c r="ULH25" s="160"/>
      <c r="ULI25" s="160"/>
      <c r="ULJ25" s="160"/>
      <c r="ULK25" s="160"/>
      <c r="ULL25" s="160"/>
      <c r="ULM25" s="160"/>
      <c r="ULN25" s="160"/>
      <c r="ULO25" s="160"/>
      <c r="ULP25" s="160"/>
      <c r="ULQ25" s="160"/>
      <c r="ULR25" s="160"/>
      <c r="ULS25" s="160"/>
      <c r="ULT25" s="160"/>
      <c r="ULU25" s="160"/>
      <c r="ULV25" s="160"/>
      <c r="ULW25" s="160"/>
      <c r="ULX25" s="160"/>
      <c r="ULY25" s="160"/>
      <c r="ULZ25" s="160"/>
      <c r="UMA25" s="160"/>
      <c r="UMB25" s="160"/>
      <c r="UMC25" s="160"/>
      <c r="UMD25" s="160"/>
      <c r="UME25" s="160"/>
      <c r="UMF25" s="160"/>
      <c r="UMG25" s="160"/>
      <c r="UMH25" s="160"/>
      <c r="UMI25" s="160"/>
      <c r="UMJ25" s="160"/>
      <c r="UMK25" s="160"/>
      <c r="UML25" s="160"/>
      <c r="UMM25" s="160"/>
      <c r="UMN25" s="160"/>
      <c r="UMO25" s="160"/>
      <c r="UMP25" s="160"/>
      <c r="UMQ25" s="160"/>
      <c r="UMR25" s="160"/>
      <c r="UMS25" s="160"/>
      <c r="UMT25" s="160"/>
      <c r="UMU25" s="160"/>
      <c r="UMV25" s="160"/>
      <c r="UMW25" s="160"/>
      <c r="UMX25" s="160"/>
      <c r="UMY25" s="160"/>
      <c r="UMZ25" s="160"/>
      <c r="UNA25" s="160"/>
      <c r="UNB25" s="160"/>
      <c r="UNC25" s="160"/>
      <c r="UND25" s="160"/>
      <c r="UNE25" s="160"/>
      <c r="UNF25" s="160"/>
      <c r="UNG25" s="160"/>
      <c r="UNH25" s="160"/>
      <c r="UNI25" s="160"/>
      <c r="UNJ25" s="160"/>
      <c r="UNK25" s="160"/>
      <c r="UNL25" s="160"/>
      <c r="UNM25" s="160"/>
      <c r="UNN25" s="160"/>
      <c r="UNO25" s="160"/>
      <c r="UNP25" s="160"/>
      <c r="UNQ25" s="160"/>
      <c r="UNR25" s="160"/>
      <c r="UNS25" s="160"/>
      <c r="UNT25" s="160"/>
      <c r="UNU25" s="160"/>
      <c r="UNV25" s="160"/>
      <c r="UNW25" s="160"/>
      <c r="UNX25" s="160"/>
      <c r="UNY25" s="160"/>
      <c r="UNZ25" s="160"/>
      <c r="UOA25" s="160"/>
      <c r="UOB25" s="160"/>
      <c r="UOC25" s="160"/>
      <c r="UOD25" s="160"/>
      <c r="UOE25" s="160"/>
      <c r="UOF25" s="160"/>
      <c r="UOG25" s="160"/>
      <c r="UOH25" s="160"/>
      <c r="UOI25" s="160"/>
      <c r="UOJ25" s="160"/>
      <c r="UOK25" s="160"/>
      <c r="UOL25" s="160"/>
      <c r="UOM25" s="160"/>
      <c r="UON25" s="160"/>
      <c r="UOO25" s="160"/>
      <c r="UOP25" s="160"/>
      <c r="UOQ25" s="160"/>
      <c r="UOR25" s="160"/>
      <c r="UOS25" s="160"/>
      <c r="UOT25" s="160"/>
      <c r="UOU25" s="160"/>
      <c r="UOV25" s="160"/>
      <c r="UOW25" s="160"/>
      <c r="UOX25" s="160"/>
      <c r="UOY25" s="160"/>
      <c r="UOZ25" s="160"/>
      <c r="UPA25" s="160"/>
      <c r="UPB25" s="160"/>
      <c r="UPC25" s="160"/>
      <c r="UPD25" s="160"/>
      <c r="UPE25" s="160"/>
      <c r="UPF25" s="160"/>
      <c r="UPG25" s="160"/>
      <c r="UPH25" s="160"/>
      <c r="UPI25" s="160"/>
      <c r="UPJ25" s="160"/>
      <c r="UPK25" s="160"/>
      <c r="UPL25" s="160"/>
      <c r="UPM25" s="160"/>
      <c r="UPN25" s="160"/>
      <c r="UPO25" s="160"/>
      <c r="UPP25" s="160"/>
      <c r="UPQ25" s="160"/>
      <c r="UPR25" s="160"/>
      <c r="UPS25" s="160"/>
      <c r="UPT25" s="160"/>
      <c r="UPU25" s="160"/>
      <c r="UPV25" s="160"/>
      <c r="UPW25" s="160"/>
      <c r="UPX25" s="160"/>
      <c r="UPY25" s="160"/>
      <c r="UPZ25" s="160"/>
      <c r="UQA25" s="160"/>
      <c r="UQB25" s="160"/>
      <c r="UQC25" s="160"/>
      <c r="UQD25" s="160"/>
      <c r="UQE25" s="160"/>
      <c r="UQF25" s="160"/>
      <c r="UQG25" s="160"/>
      <c r="UQH25" s="160"/>
      <c r="UQI25" s="160"/>
      <c r="UQJ25" s="160"/>
      <c r="UQK25" s="160"/>
      <c r="UQL25" s="160"/>
      <c r="UQM25" s="160"/>
      <c r="UQN25" s="160"/>
      <c r="UQO25" s="160"/>
      <c r="UQP25" s="160"/>
      <c r="UQQ25" s="160"/>
      <c r="UQR25" s="160"/>
      <c r="UQS25" s="160"/>
      <c r="UQT25" s="160"/>
      <c r="UQU25" s="160"/>
      <c r="UQV25" s="160"/>
      <c r="UQW25" s="160"/>
      <c r="UQX25" s="160"/>
      <c r="UQY25" s="160"/>
      <c r="UQZ25" s="160"/>
      <c r="URA25" s="160"/>
      <c r="URB25" s="160"/>
      <c r="URC25" s="160"/>
      <c r="URD25" s="160"/>
      <c r="URE25" s="160"/>
      <c r="URF25" s="160"/>
      <c r="URG25" s="160"/>
      <c r="URH25" s="160"/>
      <c r="URI25" s="160"/>
      <c r="URJ25" s="160"/>
      <c r="URK25" s="160"/>
      <c r="URL25" s="160"/>
      <c r="URM25" s="160"/>
      <c r="URN25" s="160"/>
      <c r="URO25" s="160"/>
      <c r="URP25" s="160"/>
      <c r="URQ25" s="160"/>
      <c r="URR25" s="160"/>
      <c r="URS25" s="160"/>
      <c r="URT25" s="160"/>
      <c r="URU25" s="160"/>
      <c r="URV25" s="160"/>
      <c r="URW25" s="160"/>
      <c r="URX25" s="160"/>
      <c r="URY25" s="160"/>
      <c r="URZ25" s="160"/>
      <c r="USA25" s="160"/>
      <c r="USB25" s="160"/>
      <c r="USC25" s="160"/>
      <c r="USD25" s="160"/>
      <c r="USE25" s="160"/>
      <c r="USF25" s="160"/>
      <c r="USG25" s="160"/>
      <c r="USH25" s="160"/>
      <c r="USI25" s="160"/>
      <c r="USJ25" s="160"/>
      <c r="USK25" s="160"/>
      <c r="USL25" s="160"/>
      <c r="USM25" s="160"/>
      <c r="USN25" s="160"/>
      <c r="USO25" s="160"/>
      <c r="USP25" s="160"/>
      <c r="USQ25" s="160"/>
      <c r="USR25" s="160"/>
      <c r="USS25" s="160"/>
      <c r="UST25" s="160"/>
      <c r="USU25" s="160"/>
      <c r="USV25" s="160"/>
      <c r="USW25" s="160"/>
      <c r="USX25" s="160"/>
      <c r="USY25" s="160"/>
      <c r="USZ25" s="160"/>
      <c r="UTA25" s="160"/>
      <c r="UTB25" s="160"/>
      <c r="UTC25" s="160"/>
      <c r="UTD25" s="160"/>
      <c r="UTE25" s="160"/>
      <c r="UTF25" s="160"/>
      <c r="UTG25" s="160"/>
      <c r="UTH25" s="160"/>
      <c r="UTI25" s="160"/>
      <c r="UTJ25" s="160"/>
      <c r="UTK25" s="160"/>
      <c r="UTL25" s="160"/>
      <c r="UTM25" s="160"/>
      <c r="UTN25" s="160"/>
      <c r="UTO25" s="160"/>
      <c r="UTP25" s="160"/>
      <c r="UTQ25" s="160"/>
      <c r="UTR25" s="160"/>
      <c r="UTS25" s="160"/>
      <c r="UTT25" s="160"/>
      <c r="UTU25" s="160"/>
      <c r="UTV25" s="160"/>
      <c r="UTW25" s="160"/>
      <c r="UTX25" s="160"/>
      <c r="UTY25" s="160"/>
      <c r="UTZ25" s="160"/>
      <c r="UUA25" s="160"/>
      <c r="UUB25" s="160"/>
      <c r="UUC25" s="160"/>
      <c r="UUD25" s="160"/>
      <c r="UUE25" s="160"/>
      <c r="UUF25" s="160"/>
      <c r="UUG25" s="160"/>
      <c r="UUH25" s="160"/>
      <c r="UUI25" s="160"/>
      <c r="UUJ25" s="160"/>
      <c r="UUK25" s="160"/>
      <c r="UUL25" s="160"/>
      <c r="UUM25" s="160"/>
      <c r="UUN25" s="160"/>
      <c r="UUO25" s="160"/>
      <c r="UUP25" s="160"/>
      <c r="UUQ25" s="160"/>
      <c r="UUR25" s="160"/>
      <c r="UUS25" s="160"/>
      <c r="UUT25" s="160"/>
      <c r="UUU25" s="160"/>
      <c r="UUV25" s="160"/>
      <c r="UUW25" s="160"/>
      <c r="UUX25" s="160"/>
      <c r="UUY25" s="160"/>
      <c r="UUZ25" s="160"/>
      <c r="UVA25" s="160"/>
      <c r="UVB25" s="160"/>
      <c r="UVC25" s="160"/>
      <c r="UVD25" s="160"/>
      <c r="UVE25" s="160"/>
      <c r="UVF25" s="160"/>
      <c r="UVG25" s="160"/>
      <c r="UVH25" s="160"/>
      <c r="UVI25" s="160"/>
      <c r="UVJ25" s="160"/>
      <c r="UVK25" s="160"/>
      <c r="UVL25" s="160"/>
      <c r="UVM25" s="160"/>
      <c r="UVN25" s="160"/>
      <c r="UVO25" s="160"/>
      <c r="UVP25" s="160"/>
      <c r="UVQ25" s="160"/>
      <c r="UVR25" s="160"/>
      <c r="UVS25" s="160"/>
      <c r="UVT25" s="160"/>
      <c r="UVU25" s="160"/>
      <c r="UVV25" s="160"/>
      <c r="UVW25" s="160"/>
      <c r="UVX25" s="160"/>
      <c r="UVY25" s="160"/>
      <c r="UVZ25" s="160"/>
      <c r="UWA25" s="160"/>
      <c r="UWB25" s="160"/>
      <c r="UWC25" s="160"/>
      <c r="UWD25" s="160"/>
      <c r="UWE25" s="160"/>
      <c r="UWF25" s="160"/>
      <c r="UWG25" s="160"/>
      <c r="UWH25" s="160"/>
      <c r="UWI25" s="160"/>
      <c r="UWJ25" s="160"/>
      <c r="UWK25" s="160"/>
      <c r="UWL25" s="160"/>
      <c r="UWM25" s="160"/>
      <c r="UWN25" s="160"/>
      <c r="UWO25" s="160"/>
      <c r="UWP25" s="160"/>
      <c r="UWQ25" s="160"/>
      <c r="UWR25" s="160"/>
      <c r="UWS25" s="160"/>
      <c r="UWT25" s="160"/>
      <c r="UWU25" s="160"/>
      <c r="UWV25" s="160"/>
      <c r="UWW25" s="160"/>
      <c r="UWX25" s="160"/>
      <c r="UWY25" s="160"/>
      <c r="UWZ25" s="160"/>
      <c r="UXA25" s="160"/>
      <c r="UXB25" s="160"/>
      <c r="UXC25" s="160"/>
      <c r="UXD25" s="160"/>
      <c r="UXE25" s="160"/>
      <c r="UXF25" s="160"/>
      <c r="UXG25" s="160"/>
      <c r="UXH25" s="160"/>
      <c r="UXI25" s="160"/>
      <c r="UXJ25" s="160"/>
      <c r="UXK25" s="160"/>
      <c r="UXL25" s="160"/>
      <c r="UXM25" s="160"/>
      <c r="UXN25" s="160"/>
      <c r="UXO25" s="160"/>
      <c r="UXP25" s="160"/>
      <c r="UXQ25" s="160"/>
      <c r="UXR25" s="160"/>
      <c r="UXS25" s="160"/>
      <c r="UXT25" s="160"/>
      <c r="UXU25" s="160"/>
      <c r="UXV25" s="160"/>
      <c r="UXW25" s="160"/>
      <c r="UXX25" s="160"/>
      <c r="UXY25" s="160"/>
      <c r="UXZ25" s="160"/>
      <c r="UYA25" s="160"/>
      <c r="UYB25" s="160"/>
      <c r="UYC25" s="160"/>
      <c r="UYD25" s="160"/>
      <c r="UYE25" s="160"/>
      <c r="UYF25" s="160"/>
      <c r="UYG25" s="160"/>
      <c r="UYH25" s="160"/>
      <c r="UYI25" s="160"/>
      <c r="UYJ25" s="160"/>
      <c r="UYK25" s="160"/>
      <c r="UYL25" s="160"/>
      <c r="UYM25" s="160"/>
      <c r="UYN25" s="160"/>
      <c r="UYO25" s="160"/>
      <c r="UYP25" s="160"/>
      <c r="UYQ25" s="160"/>
      <c r="UYR25" s="160"/>
      <c r="UYS25" s="160"/>
      <c r="UYT25" s="160"/>
      <c r="UYU25" s="160"/>
      <c r="UYV25" s="160"/>
      <c r="UYW25" s="160"/>
      <c r="UYX25" s="160"/>
      <c r="UYY25" s="160"/>
      <c r="UYZ25" s="160"/>
      <c r="UZA25" s="160"/>
      <c r="UZB25" s="160"/>
      <c r="UZC25" s="160"/>
      <c r="UZD25" s="160"/>
      <c r="UZE25" s="160"/>
      <c r="UZF25" s="160"/>
      <c r="UZG25" s="160"/>
      <c r="UZH25" s="160"/>
      <c r="UZI25" s="160"/>
      <c r="UZJ25" s="160"/>
      <c r="UZK25" s="160"/>
      <c r="UZL25" s="160"/>
      <c r="UZM25" s="160"/>
      <c r="UZN25" s="160"/>
      <c r="UZO25" s="160"/>
      <c r="UZP25" s="160"/>
      <c r="UZQ25" s="160"/>
      <c r="UZR25" s="160"/>
      <c r="UZS25" s="160"/>
      <c r="UZT25" s="160"/>
      <c r="UZU25" s="160"/>
      <c r="UZV25" s="160"/>
      <c r="UZW25" s="160"/>
      <c r="UZX25" s="160"/>
      <c r="UZY25" s="160"/>
      <c r="UZZ25" s="160"/>
      <c r="VAA25" s="160"/>
      <c r="VAB25" s="160"/>
      <c r="VAC25" s="160"/>
      <c r="VAD25" s="160"/>
      <c r="VAE25" s="160"/>
      <c r="VAF25" s="160"/>
      <c r="VAG25" s="160"/>
      <c r="VAH25" s="160"/>
      <c r="VAI25" s="160"/>
      <c r="VAJ25" s="160"/>
      <c r="VAK25" s="160"/>
      <c r="VAL25" s="160"/>
      <c r="VAM25" s="160"/>
      <c r="VAN25" s="160"/>
      <c r="VAO25" s="160"/>
      <c r="VAP25" s="160"/>
      <c r="VAQ25" s="160"/>
      <c r="VAR25" s="160"/>
      <c r="VAS25" s="160"/>
      <c r="VAT25" s="160"/>
      <c r="VAU25" s="160"/>
      <c r="VAV25" s="160"/>
      <c r="VAW25" s="160"/>
      <c r="VAX25" s="160"/>
      <c r="VAY25" s="160"/>
      <c r="VAZ25" s="160"/>
      <c r="VBA25" s="160"/>
      <c r="VBB25" s="160"/>
      <c r="VBC25" s="160"/>
      <c r="VBD25" s="160"/>
      <c r="VBE25" s="160"/>
      <c r="VBF25" s="160"/>
      <c r="VBG25" s="160"/>
      <c r="VBH25" s="160"/>
      <c r="VBI25" s="160"/>
      <c r="VBJ25" s="160"/>
      <c r="VBK25" s="160"/>
      <c r="VBL25" s="160"/>
      <c r="VBM25" s="160"/>
      <c r="VBN25" s="160"/>
      <c r="VBO25" s="160"/>
      <c r="VBP25" s="160"/>
      <c r="VBQ25" s="160"/>
      <c r="VBR25" s="160"/>
      <c r="VBS25" s="160"/>
      <c r="VBT25" s="160"/>
      <c r="VBU25" s="160"/>
      <c r="VBV25" s="160"/>
      <c r="VBW25" s="160"/>
      <c r="VBX25" s="160"/>
      <c r="VBY25" s="160"/>
      <c r="VBZ25" s="160"/>
      <c r="VCA25" s="160"/>
      <c r="VCB25" s="160"/>
      <c r="VCC25" s="160"/>
      <c r="VCD25" s="160"/>
      <c r="VCE25" s="160"/>
      <c r="VCF25" s="160"/>
      <c r="VCG25" s="160"/>
      <c r="VCH25" s="160"/>
      <c r="VCI25" s="160"/>
      <c r="VCJ25" s="160"/>
      <c r="VCK25" s="160"/>
      <c r="VCL25" s="160"/>
      <c r="VCM25" s="160"/>
      <c r="VCN25" s="160"/>
      <c r="VCO25" s="160"/>
      <c r="VCP25" s="160"/>
      <c r="VCQ25" s="160"/>
      <c r="VCR25" s="160"/>
      <c r="VCS25" s="160"/>
      <c r="VCT25" s="160"/>
      <c r="VCU25" s="160"/>
      <c r="VCV25" s="160"/>
      <c r="VCW25" s="160"/>
      <c r="VCX25" s="160"/>
      <c r="VCY25" s="160"/>
      <c r="VCZ25" s="160"/>
      <c r="VDA25" s="160"/>
      <c r="VDB25" s="160"/>
      <c r="VDC25" s="160"/>
      <c r="VDD25" s="160"/>
      <c r="VDE25" s="160"/>
      <c r="VDF25" s="160"/>
      <c r="VDG25" s="160"/>
      <c r="VDH25" s="160"/>
      <c r="VDI25" s="160"/>
      <c r="VDJ25" s="160"/>
      <c r="VDK25" s="160"/>
      <c r="VDL25" s="160"/>
      <c r="VDM25" s="160"/>
      <c r="VDN25" s="160"/>
      <c r="VDO25" s="160"/>
      <c r="VDP25" s="160"/>
      <c r="VDQ25" s="160"/>
      <c r="VDR25" s="160"/>
      <c r="VDS25" s="160"/>
      <c r="VDT25" s="160"/>
      <c r="VDU25" s="160"/>
      <c r="VDV25" s="160"/>
      <c r="VDW25" s="160"/>
      <c r="VDX25" s="160"/>
      <c r="VDY25" s="160"/>
      <c r="VDZ25" s="160"/>
      <c r="VEA25" s="160"/>
      <c r="VEB25" s="160"/>
      <c r="VEC25" s="160"/>
      <c r="VED25" s="160"/>
      <c r="VEE25" s="160"/>
      <c r="VEF25" s="160"/>
      <c r="VEG25" s="160"/>
      <c r="VEH25" s="160"/>
      <c r="VEI25" s="160"/>
      <c r="VEJ25" s="160"/>
      <c r="VEK25" s="160"/>
      <c r="VEL25" s="160"/>
      <c r="VEM25" s="160"/>
      <c r="VEN25" s="160"/>
      <c r="VEO25" s="160"/>
      <c r="VEP25" s="160"/>
      <c r="VEQ25" s="160"/>
      <c r="VER25" s="160"/>
      <c r="VES25" s="160"/>
      <c r="VET25" s="160"/>
      <c r="VEU25" s="160"/>
      <c r="VEV25" s="160"/>
      <c r="VEW25" s="160"/>
      <c r="VEX25" s="160"/>
      <c r="VEY25" s="160"/>
      <c r="VEZ25" s="160"/>
      <c r="VFA25" s="160"/>
      <c r="VFB25" s="160"/>
      <c r="VFC25" s="160"/>
      <c r="VFD25" s="160"/>
      <c r="VFE25" s="160"/>
      <c r="VFF25" s="160"/>
      <c r="VFG25" s="160"/>
      <c r="VFH25" s="160"/>
      <c r="VFI25" s="160"/>
      <c r="VFJ25" s="160"/>
      <c r="VFK25" s="160"/>
      <c r="VFL25" s="160"/>
      <c r="VFM25" s="160"/>
      <c r="VFN25" s="160"/>
      <c r="VFO25" s="160"/>
      <c r="VFP25" s="160"/>
      <c r="VFQ25" s="160"/>
      <c r="VFR25" s="160"/>
      <c r="VFS25" s="160"/>
      <c r="VFT25" s="160"/>
      <c r="VFU25" s="160"/>
      <c r="VFV25" s="160"/>
      <c r="VFW25" s="160"/>
      <c r="VFX25" s="160"/>
      <c r="VFY25" s="160"/>
      <c r="VFZ25" s="160"/>
      <c r="VGA25" s="160"/>
      <c r="VGB25" s="160"/>
      <c r="VGC25" s="160"/>
      <c r="VGD25" s="160"/>
      <c r="VGE25" s="160"/>
      <c r="VGF25" s="160"/>
      <c r="VGG25" s="160"/>
      <c r="VGH25" s="160"/>
      <c r="VGI25" s="160"/>
      <c r="VGJ25" s="160"/>
      <c r="VGK25" s="160"/>
      <c r="VGL25" s="160"/>
      <c r="VGM25" s="160"/>
      <c r="VGN25" s="160"/>
      <c r="VGO25" s="160"/>
      <c r="VGP25" s="160"/>
      <c r="VGQ25" s="160"/>
      <c r="VGR25" s="160"/>
      <c r="VGS25" s="160"/>
      <c r="VGT25" s="160"/>
      <c r="VGU25" s="160"/>
      <c r="VGV25" s="160"/>
      <c r="VGW25" s="160"/>
      <c r="VGX25" s="160"/>
      <c r="VGY25" s="160"/>
      <c r="VGZ25" s="160"/>
      <c r="VHA25" s="160"/>
      <c r="VHB25" s="160"/>
      <c r="VHC25" s="160"/>
      <c r="VHD25" s="160"/>
      <c r="VHE25" s="160"/>
      <c r="VHF25" s="160"/>
      <c r="VHG25" s="160"/>
      <c r="VHH25" s="160"/>
      <c r="VHI25" s="160"/>
      <c r="VHJ25" s="160"/>
      <c r="VHK25" s="160"/>
      <c r="VHL25" s="160"/>
      <c r="VHM25" s="160"/>
      <c r="VHN25" s="160"/>
      <c r="VHO25" s="160"/>
      <c r="VHP25" s="160"/>
      <c r="VHQ25" s="160"/>
      <c r="VHR25" s="160"/>
      <c r="VHS25" s="160"/>
      <c r="VHT25" s="160"/>
      <c r="VHU25" s="160"/>
      <c r="VHV25" s="160"/>
      <c r="VHW25" s="160"/>
      <c r="VHX25" s="160"/>
      <c r="VHY25" s="160"/>
      <c r="VHZ25" s="160"/>
      <c r="VIA25" s="160"/>
      <c r="VIB25" s="160"/>
      <c r="VIC25" s="160"/>
      <c r="VID25" s="160"/>
      <c r="VIE25" s="160"/>
      <c r="VIF25" s="160"/>
      <c r="VIG25" s="160"/>
      <c r="VIH25" s="160"/>
      <c r="VII25" s="160"/>
      <c r="VIJ25" s="160"/>
      <c r="VIK25" s="160"/>
      <c r="VIL25" s="160"/>
      <c r="VIM25" s="160"/>
      <c r="VIN25" s="160"/>
      <c r="VIO25" s="160"/>
      <c r="VIP25" s="160"/>
      <c r="VIQ25" s="160"/>
      <c r="VIR25" s="160"/>
      <c r="VIS25" s="160"/>
      <c r="VIT25" s="160"/>
      <c r="VIU25" s="160"/>
      <c r="VIV25" s="160"/>
      <c r="VIW25" s="160"/>
      <c r="VIX25" s="160"/>
      <c r="VIY25" s="160"/>
      <c r="VIZ25" s="160"/>
      <c r="VJA25" s="160"/>
      <c r="VJB25" s="160"/>
      <c r="VJC25" s="160"/>
      <c r="VJD25" s="160"/>
      <c r="VJE25" s="160"/>
      <c r="VJF25" s="160"/>
      <c r="VJG25" s="160"/>
      <c r="VJH25" s="160"/>
      <c r="VJI25" s="160"/>
      <c r="VJJ25" s="160"/>
      <c r="VJK25" s="160"/>
      <c r="VJL25" s="160"/>
      <c r="VJM25" s="160"/>
      <c r="VJN25" s="160"/>
      <c r="VJO25" s="160"/>
      <c r="VJP25" s="160"/>
      <c r="VJQ25" s="160"/>
      <c r="VJR25" s="160"/>
      <c r="VJS25" s="160"/>
      <c r="VJT25" s="160"/>
      <c r="VJU25" s="160"/>
      <c r="VJV25" s="160"/>
      <c r="VJW25" s="160"/>
      <c r="VJX25" s="160"/>
      <c r="VJY25" s="160"/>
      <c r="VJZ25" s="160"/>
      <c r="VKA25" s="160"/>
      <c r="VKB25" s="160"/>
      <c r="VKC25" s="160"/>
      <c r="VKD25" s="160"/>
      <c r="VKE25" s="160"/>
      <c r="VKF25" s="160"/>
      <c r="VKG25" s="160"/>
      <c r="VKH25" s="160"/>
      <c r="VKI25" s="160"/>
      <c r="VKJ25" s="160"/>
      <c r="VKK25" s="160"/>
      <c r="VKL25" s="160"/>
      <c r="VKM25" s="160"/>
      <c r="VKN25" s="160"/>
      <c r="VKO25" s="160"/>
      <c r="VKP25" s="160"/>
      <c r="VKQ25" s="160"/>
      <c r="VKR25" s="160"/>
      <c r="VKS25" s="160"/>
      <c r="VKT25" s="160"/>
      <c r="VKU25" s="160"/>
      <c r="VKV25" s="160"/>
      <c r="VKW25" s="160"/>
      <c r="VKX25" s="160"/>
      <c r="VKY25" s="160"/>
      <c r="VKZ25" s="160"/>
      <c r="VLA25" s="160"/>
      <c r="VLB25" s="160"/>
      <c r="VLC25" s="160"/>
      <c r="VLD25" s="160"/>
      <c r="VLE25" s="160"/>
      <c r="VLF25" s="160"/>
      <c r="VLG25" s="160"/>
      <c r="VLH25" s="160"/>
      <c r="VLI25" s="160"/>
      <c r="VLJ25" s="160"/>
      <c r="VLK25" s="160"/>
      <c r="VLL25" s="160"/>
      <c r="VLM25" s="160"/>
      <c r="VLN25" s="160"/>
      <c r="VLO25" s="160"/>
      <c r="VLP25" s="160"/>
      <c r="VLQ25" s="160"/>
      <c r="VLR25" s="160"/>
      <c r="VLS25" s="160"/>
      <c r="VLT25" s="160"/>
      <c r="VLU25" s="160"/>
      <c r="VLV25" s="160"/>
      <c r="VLW25" s="160"/>
      <c r="VLX25" s="160"/>
      <c r="VLY25" s="160"/>
      <c r="VLZ25" s="160"/>
      <c r="VMA25" s="160"/>
      <c r="VMB25" s="160"/>
      <c r="VMC25" s="160"/>
      <c r="VMD25" s="160"/>
      <c r="VME25" s="160"/>
      <c r="VMF25" s="160"/>
      <c r="VMG25" s="160"/>
      <c r="VMH25" s="160"/>
      <c r="VMI25" s="160"/>
      <c r="VMJ25" s="160"/>
      <c r="VMK25" s="160"/>
      <c r="VML25" s="160"/>
      <c r="VMM25" s="160"/>
      <c r="VMN25" s="160"/>
      <c r="VMO25" s="160"/>
      <c r="VMP25" s="160"/>
      <c r="VMQ25" s="160"/>
      <c r="VMR25" s="160"/>
      <c r="VMS25" s="160"/>
      <c r="VMT25" s="160"/>
      <c r="VMU25" s="160"/>
      <c r="VMV25" s="160"/>
      <c r="VMW25" s="160"/>
      <c r="VMX25" s="160"/>
      <c r="VMY25" s="160"/>
      <c r="VMZ25" s="160"/>
      <c r="VNA25" s="160"/>
      <c r="VNB25" s="160"/>
      <c r="VNC25" s="160"/>
      <c r="VND25" s="160"/>
      <c r="VNE25" s="160"/>
      <c r="VNF25" s="160"/>
      <c r="VNG25" s="160"/>
      <c r="VNH25" s="160"/>
      <c r="VNI25" s="160"/>
      <c r="VNJ25" s="160"/>
      <c r="VNK25" s="160"/>
      <c r="VNL25" s="160"/>
      <c r="VNM25" s="160"/>
      <c r="VNN25" s="160"/>
      <c r="VNO25" s="160"/>
      <c r="VNP25" s="160"/>
      <c r="VNQ25" s="160"/>
      <c r="VNR25" s="160"/>
      <c r="VNS25" s="160"/>
      <c r="VNT25" s="160"/>
      <c r="VNU25" s="160"/>
      <c r="VNV25" s="160"/>
      <c r="VNW25" s="160"/>
      <c r="VNX25" s="160"/>
      <c r="VNY25" s="160"/>
      <c r="VNZ25" s="160"/>
      <c r="VOA25" s="160"/>
      <c r="VOB25" s="160"/>
      <c r="VOC25" s="160"/>
      <c r="VOD25" s="160"/>
      <c r="VOE25" s="160"/>
      <c r="VOF25" s="160"/>
      <c r="VOG25" s="160"/>
      <c r="VOH25" s="160"/>
      <c r="VOI25" s="160"/>
      <c r="VOJ25" s="160"/>
      <c r="VOK25" s="160"/>
      <c r="VOL25" s="160"/>
      <c r="VOM25" s="160"/>
      <c r="VON25" s="160"/>
      <c r="VOO25" s="160"/>
      <c r="VOP25" s="160"/>
      <c r="VOQ25" s="160"/>
      <c r="VOR25" s="160"/>
      <c r="VOS25" s="160"/>
      <c r="VOT25" s="160"/>
      <c r="VOU25" s="160"/>
      <c r="VOV25" s="160"/>
      <c r="VOW25" s="160"/>
      <c r="VOX25" s="160"/>
      <c r="VOY25" s="160"/>
      <c r="VOZ25" s="160"/>
      <c r="VPA25" s="160"/>
      <c r="VPB25" s="160"/>
      <c r="VPC25" s="160"/>
      <c r="VPD25" s="160"/>
      <c r="VPE25" s="160"/>
      <c r="VPF25" s="160"/>
      <c r="VPG25" s="160"/>
      <c r="VPH25" s="160"/>
      <c r="VPI25" s="160"/>
      <c r="VPJ25" s="160"/>
      <c r="VPK25" s="160"/>
      <c r="VPL25" s="160"/>
      <c r="VPM25" s="160"/>
      <c r="VPN25" s="160"/>
      <c r="VPO25" s="160"/>
      <c r="VPP25" s="160"/>
      <c r="VPQ25" s="160"/>
      <c r="VPR25" s="160"/>
      <c r="VPS25" s="160"/>
      <c r="VPT25" s="160"/>
      <c r="VPU25" s="160"/>
      <c r="VPV25" s="160"/>
      <c r="VPW25" s="160"/>
      <c r="VPX25" s="160"/>
      <c r="VPY25" s="160"/>
      <c r="VPZ25" s="160"/>
      <c r="VQA25" s="160"/>
      <c r="VQB25" s="160"/>
      <c r="VQC25" s="160"/>
      <c r="VQD25" s="160"/>
      <c r="VQE25" s="160"/>
      <c r="VQF25" s="160"/>
      <c r="VQG25" s="160"/>
      <c r="VQH25" s="160"/>
      <c r="VQI25" s="160"/>
      <c r="VQJ25" s="160"/>
      <c r="VQK25" s="160"/>
      <c r="VQL25" s="160"/>
      <c r="VQM25" s="160"/>
      <c r="VQN25" s="160"/>
      <c r="VQO25" s="160"/>
      <c r="VQP25" s="160"/>
      <c r="VQQ25" s="160"/>
      <c r="VQR25" s="160"/>
      <c r="VQS25" s="160"/>
      <c r="VQT25" s="160"/>
      <c r="VQU25" s="160"/>
      <c r="VQV25" s="160"/>
      <c r="VQW25" s="160"/>
      <c r="VQX25" s="160"/>
      <c r="VQY25" s="160"/>
      <c r="VQZ25" s="160"/>
      <c r="VRA25" s="160"/>
      <c r="VRB25" s="160"/>
      <c r="VRC25" s="160"/>
      <c r="VRD25" s="160"/>
      <c r="VRE25" s="160"/>
      <c r="VRF25" s="160"/>
      <c r="VRG25" s="160"/>
      <c r="VRH25" s="160"/>
      <c r="VRI25" s="160"/>
      <c r="VRJ25" s="160"/>
      <c r="VRK25" s="160"/>
      <c r="VRL25" s="160"/>
      <c r="VRM25" s="160"/>
      <c r="VRN25" s="160"/>
      <c r="VRO25" s="160"/>
      <c r="VRP25" s="160"/>
      <c r="VRQ25" s="160"/>
      <c r="VRR25" s="160"/>
      <c r="VRS25" s="160"/>
      <c r="VRT25" s="160"/>
      <c r="VRU25" s="160"/>
      <c r="VRV25" s="160"/>
      <c r="VRW25" s="160"/>
      <c r="VRX25" s="160"/>
      <c r="VRY25" s="160"/>
      <c r="VRZ25" s="160"/>
      <c r="VSA25" s="160"/>
      <c r="VSB25" s="160"/>
      <c r="VSC25" s="160"/>
      <c r="VSD25" s="160"/>
      <c r="VSE25" s="160"/>
      <c r="VSF25" s="160"/>
      <c r="VSG25" s="160"/>
      <c r="VSH25" s="160"/>
      <c r="VSI25" s="160"/>
      <c r="VSJ25" s="160"/>
      <c r="VSK25" s="160"/>
      <c r="VSL25" s="160"/>
      <c r="VSM25" s="160"/>
      <c r="VSN25" s="160"/>
      <c r="VSO25" s="160"/>
      <c r="VSP25" s="160"/>
      <c r="VSQ25" s="160"/>
      <c r="VSR25" s="160"/>
      <c r="VSS25" s="160"/>
      <c r="VST25" s="160"/>
      <c r="VSU25" s="160"/>
      <c r="VSV25" s="160"/>
      <c r="VSW25" s="160"/>
      <c r="VSX25" s="160"/>
      <c r="VSY25" s="160"/>
      <c r="VSZ25" s="160"/>
      <c r="VTA25" s="160"/>
      <c r="VTB25" s="160"/>
      <c r="VTC25" s="160"/>
      <c r="VTD25" s="160"/>
      <c r="VTE25" s="160"/>
      <c r="VTF25" s="160"/>
      <c r="VTG25" s="160"/>
      <c r="VTH25" s="160"/>
      <c r="VTI25" s="160"/>
      <c r="VTJ25" s="160"/>
      <c r="VTK25" s="160"/>
      <c r="VTL25" s="160"/>
      <c r="VTM25" s="160"/>
      <c r="VTN25" s="160"/>
      <c r="VTO25" s="160"/>
      <c r="VTP25" s="160"/>
      <c r="VTQ25" s="160"/>
      <c r="VTR25" s="160"/>
      <c r="VTS25" s="160"/>
      <c r="VTT25" s="160"/>
      <c r="VTU25" s="160"/>
      <c r="VTV25" s="160"/>
      <c r="VTW25" s="160"/>
      <c r="VTX25" s="160"/>
      <c r="VTY25" s="160"/>
      <c r="VTZ25" s="160"/>
      <c r="VUA25" s="160"/>
      <c r="VUB25" s="160"/>
      <c r="VUC25" s="160"/>
      <c r="VUD25" s="160"/>
      <c r="VUE25" s="160"/>
      <c r="VUF25" s="160"/>
      <c r="VUG25" s="160"/>
      <c r="VUH25" s="160"/>
      <c r="VUI25" s="160"/>
      <c r="VUJ25" s="160"/>
      <c r="VUK25" s="160"/>
      <c r="VUL25" s="160"/>
      <c r="VUM25" s="160"/>
      <c r="VUN25" s="160"/>
      <c r="VUO25" s="160"/>
      <c r="VUP25" s="160"/>
      <c r="VUQ25" s="160"/>
      <c r="VUR25" s="160"/>
      <c r="VUS25" s="160"/>
      <c r="VUT25" s="160"/>
      <c r="VUU25" s="160"/>
      <c r="VUV25" s="160"/>
      <c r="VUW25" s="160"/>
      <c r="VUX25" s="160"/>
      <c r="VUY25" s="160"/>
      <c r="VUZ25" s="160"/>
      <c r="VVA25" s="160"/>
      <c r="VVB25" s="160"/>
      <c r="VVC25" s="160"/>
      <c r="VVD25" s="160"/>
      <c r="VVE25" s="160"/>
      <c r="VVF25" s="160"/>
      <c r="VVG25" s="160"/>
      <c r="VVH25" s="160"/>
      <c r="VVI25" s="160"/>
      <c r="VVJ25" s="160"/>
      <c r="VVK25" s="160"/>
      <c r="VVL25" s="160"/>
      <c r="VVM25" s="160"/>
      <c r="VVN25" s="160"/>
      <c r="VVO25" s="160"/>
      <c r="VVP25" s="160"/>
      <c r="VVQ25" s="160"/>
      <c r="VVR25" s="160"/>
      <c r="VVS25" s="160"/>
      <c r="VVT25" s="160"/>
      <c r="VVU25" s="160"/>
      <c r="VVV25" s="160"/>
      <c r="VVW25" s="160"/>
      <c r="VVX25" s="160"/>
      <c r="VVY25" s="160"/>
      <c r="VVZ25" s="160"/>
      <c r="VWA25" s="160"/>
      <c r="VWB25" s="160"/>
      <c r="VWC25" s="160"/>
      <c r="VWD25" s="160"/>
      <c r="VWE25" s="160"/>
      <c r="VWF25" s="160"/>
      <c r="VWG25" s="160"/>
      <c r="VWH25" s="160"/>
      <c r="VWI25" s="160"/>
      <c r="VWJ25" s="160"/>
      <c r="VWK25" s="160"/>
      <c r="VWL25" s="160"/>
      <c r="VWM25" s="160"/>
      <c r="VWN25" s="160"/>
      <c r="VWO25" s="160"/>
      <c r="VWP25" s="160"/>
      <c r="VWQ25" s="160"/>
      <c r="VWR25" s="160"/>
      <c r="VWS25" s="160"/>
      <c r="VWT25" s="160"/>
      <c r="VWU25" s="160"/>
      <c r="VWV25" s="160"/>
      <c r="VWW25" s="160"/>
      <c r="VWX25" s="160"/>
      <c r="VWY25" s="160"/>
      <c r="VWZ25" s="160"/>
      <c r="VXA25" s="160"/>
      <c r="VXB25" s="160"/>
      <c r="VXC25" s="160"/>
      <c r="VXD25" s="160"/>
      <c r="VXE25" s="160"/>
      <c r="VXF25" s="160"/>
      <c r="VXG25" s="160"/>
      <c r="VXH25" s="160"/>
      <c r="VXI25" s="160"/>
      <c r="VXJ25" s="160"/>
      <c r="VXK25" s="160"/>
      <c r="VXL25" s="160"/>
      <c r="VXM25" s="160"/>
      <c r="VXN25" s="160"/>
      <c r="VXO25" s="160"/>
      <c r="VXP25" s="160"/>
      <c r="VXQ25" s="160"/>
      <c r="VXR25" s="160"/>
      <c r="VXS25" s="160"/>
      <c r="VXT25" s="160"/>
      <c r="VXU25" s="160"/>
      <c r="VXV25" s="160"/>
      <c r="VXW25" s="160"/>
      <c r="VXX25" s="160"/>
      <c r="VXY25" s="160"/>
      <c r="VXZ25" s="160"/>
      <c r="VYA25" s="160"/>
      <c r="VYB25" s="160"/>
      <c r="VYC25" s="160"/>
      <c r="VYD25" s="160"/>
      <c r="VYE25" s="160"/>
      <c r="VYF25" s="160"/>
      <c r="VYG25" s="160"/>
      <c r="VYH25" s="160"/>
      <c r="VYI25" s="160"/>
      <c r="VYJ25" s="160"/>
      <c r="VYK25" s="160"/>
      <c r="VYL25" s="160"/>
      <c r="VYM25" s="160"/>
      <c r="VYN25" s="160"/>
      <c r="VYO25" s="160"/>
      <c r="VYP25" s="160"/>
      <c r="VYQ25" s="160"/>
      <c r="VYR25" s="160"/>
      <c r="VYS25" s="160"/>
      <c r="VYT25" s="160"/>
      <c r="VYU25" s="160"/>
      <c r="VYV25" s="160"/>
      <c r="VYW25" s="160"/>
      <c r="VYX25" s="160"/>
      <c r="VYY25" s="160"/>
      <c r="VYZ25" s="160"/>
      <c r="VZA25" s="160"/>
      <c r="VZB25" s="160"/>
      <c r="VZC25" s="160"/>
      <c r="VZD25" s="160"/>
      <c r="VZE25" s="160"/>
      <c r="VZF25" s="160"/>
      <c r="VZG25" s="160"/>
      <c r="VZH25" s="160"/>
      <c r="VZI25" s="160"/>
      <c r="VZJ25" s="160"/>
      <c r="VZK25" s="160"/>
      <c r="VZL25" s="160"/>
      <c r="VZM25" s="160"/>
      <c r="VZN25" s="160"/>
      <c r="VZO25" s="160"/>
      <c r="VZP25" s="160"/>
      <c r="VZQ25" s="160"/>
      <c r="VZR25" s="160"/>
      <c r="VZS25" s="160"/>
      <c r="VZT25" s="160"/>
      <c r="VZU25" s="160"/>
      <c r="VZV25" s="160"/>
      <c r="VZW25" s="160"/>
      <c r="VZX25" s="160"/>
      <c r="VZY25" s="160"/>
      <c r="VZZ25" s="160"/>
      <c r="WAA25" s="160"/>
      <c r="WAB25" s="160"/>
      <c r="WAC25" s="160"/>
      <c r="WAD25" s="160"/>
      <c r="WAE25" s="160"/>
      <c r="WAF25" s="160"/>
      <c r="WAG25" s="160"/>
      <c r="WAH25" s="160"/>
      <c r="WAI25" s="160"/>
      <c r="WAJ25" s="160"/>
      <c r="WAK25" s="160"/>
      <c r="WAL25" s="160"/>
      <c r="WAM25" s="160"/>
      <c r="WAN25" s="160"/>
      <c r="WAO25" s="160"/>
      <c r="WAP25" s="160"/>
      <c r="WAQ25" s="160"/>
      <c r="WAR25" s="160"/>
      <c r="WAS25" s="160"/>
      <c r="WAT25" s="160"/>
      <c r="WAU25" s="160"/>
      <c r="WAV25" s="160"/>
      <c r="WAW25" s="160"/>
      <c r="WAX25" s="160"/>
      <c r="WAY25" s="160"/>
      <c r="WAZ25" s="160"/>
      <c r="WBA25" s="160"/>
      <c r="WBB25" s="160"/>
      <c r="WBC25" s="160"/>
      <c r="WBD25" s="160"/>
      <c r="WBE25" s="160"/>
      <c r="WBF25" s="160"/>
      <c r="WBG25" s="160"/>
      <c r="WBH25" s="160"/>
      <c r="WBI25" s="160"/>
      <c r="WBJ25" s="160"/>
      <c r="WBK25" s="160"/>
      <c r="WBL25" s="160"/>
      <c r="WBM25" s="160"/>
      <c r="WBN25" s="160"/>
      <c r="WBO25" s="160"/>
      <c r="WBP25" s="160"/>
      <c r="WBQ25" s="160"/>
      <c r="WBR25" s="160"/>
      <c r="WBS25" s="160"/>
      <c r="WBT25" s="160"/>
      <c r="WBU25" s="160"/>
      <c r="WBV25" s="160"/>
      <c r="WBW25" s="160"/>
      <c r="WBX25" s="160"/>
      <c r="WBY25" s="160"/>
      <c r="WBZ25" s="160"/>
      <c r="WCA25" s="160"/>
      <c r="WCB25" s="160"/>
      <c r="WCC25" s="160"/>
      <c r="WCD25" s="160"/>
      <c r="WCE25" s="160"/>
      <c r="WCF25" s="160"/>
      <c r="WCG25" s="160"/>
      <c r="WCH25" s="160"/>
      <c r="WCI25" s="160"/>
      <c r="WCJ25" s="160"/>
      <c r="WCK25" s="160"/>
      <c r="WCL25" s="160"/>
      <c r="WCM25" s="160"/>
      <c r="WCN25" s="160"/>
      <c r="WCO25" s="160"/>
      <c r="WCP25" s="160"/>
      <c r="WCQ25" s="160"/>
      <c r="WCR25" s="160"/>
      <c r="WCS25" s="160"/>
      <c r="WCT25" s="160"/>
      <c r="WCU25" s="160"/>
      <c r="WCV25" s="160"/>
      <c r="WCW25" s="160"/>
      <c r="WCX25" s="160"/>
      <c r="WCY25" s="160"/>
      <c r="WCZ25" s="160"/>
      <c r="WDA25" s="160"/>
      <c r="WDB25" s="160"/>
      <c r="WDC25" s="160"/>
      <c r="WDD25" s="160"/>
      <c r="WDE25" s="160"/>
      <c r="WDF25" s="160"/>
      <c r="WDG25" s="160"/>
      <c r="WDH25" s="160"/>
      <c r="WDI25" s="160"/>
      <c r="WDJ25" s="160"/>
      <c r="WDK25" s="160"/>
      <c r="WDL25" s="160"/>
      <c r="WDM25" s="160"/>
      <c r="WDN25" s="160"/>
      <c r="WDO25" s="160"/>
      <c r="WDP25" s="160"/>
      <c r="WDQ25" s="160"/>
      <c r="WDR25" s="160"/>
      <c r="WDS25" s="160"/>
      <c r="WDT25" s="160"/>
      <c r="WDU25" s="160"/>
      <c r="WDV25" s="160"/>
      <c r="WDW25" s="160"/>
      <c r="WDX25" s="160"/>
      <c r="WDY25" s="160"/>
      <c r="WDZ25" s="160"/>
      <c r="WEA25" s="160"/>
      <c r="WEB25" s="160"/>
      <c r="WEC25" s="160"/>
      <c r="WED25" s="160"/>
      <c r="WEE25" s="160"/>
      <c r="WEF25" s="160"/>
      <c r="WEG25" s="160"/>
      <c r="WEH25" s="160"/>
      <c r="WEI25" s="160"/>
      <c r="WEJ25" s="160"/>
      <c r="WEK25" s="160"/>
      <c r="WEL25" s="160"/>
      <c r="WEM25" s="160"/>
      <c r="WEN25" s="160"/>
      <c r="WEO25" s="160"/>
      <c r="WEP25" s="160"/>
      <c r="WEQ25" s="160"/>
      <c r="WER25" s="160"/>
      <c r="WES25" s="160"/>
      <c r="WET25" s="160"/>
      <c r="WEU25" s="160"/>
      <c r="WEV25" s="160"/>
      <c r="WEW25" s="160"/>
      <c r="WEX25" s="160"/>
      <c r="WEY25" s="160"/>
      <c r="WEZ25" s="160"/>
      <c r="WFA25" s="160"/>
      <c r="WFB25" s="160"/>
      <c r="WFC25" s="160"/>
      <c r="WFD25" s="160"/>
      <c r="WFE25" s="160"/>
      <c r="WFF25" s="160"/>
      <c r="WFG25" s="160"/>
      <c r="WFH25" s="160"/>
      <c r="WFI25" s="160"/>
      <c r="WFJ25" s="160"/>
      <c r="WFK25" s="160"/>
      <c r="WFL25" s="160"/>
      <c r="WFM25" s="160"/>
      <c r="WFN25" s="160"/>
      <c r="WFO25" s="160"/>
      <c r="WFP25" s="160"/>
      <c r="WFQ25" s="160"/>
      <c r="WFR25" s="160"/>
      <c r="WFS25" s="160"/>
      <c r="WFT25" s="160"/>
      <c r="WFU25" s="160"/>
      <c r="WFV25" s="160"/>
      <c r="WFW25" s="160"/>
      <c r="WFX25" s="160"/>
      <c r="WFY25" s="160"/>
      <c r="WFZ25" s="160"/>
      <c r="WGA25" s="160"/>
      <c r="WGB25" s="160"/>
      <c r="WGC25" s="160"/>
      <c r="WGD25" s="160"/>
      <c r="WGE25" s="160"/>
      <c r="WGF25" s="160"/>
      <c r="WGG25" s="160"/>
      <c r="WGH25" s="160"/>
      <c r="WGI25" s="160"/>
      <c r="WGJ25" s="160"/>
      <c r="WGK25" s="160"/>
      <c r="WGL25" s="160"/>
      <c r="WGM25" s="160"/>
      <c r="WGN25" s="160"/>
      <c r="WGO25" s="160"/>
      <c r="WGP25" s="160"/>
      <c r="WGQ25" s="160"/>
      <c r="WGR25" s="160"/>
      <c r="WGS25" s="160"/>
      <c r="WGT25" s="160"/>
      <c r="WGU25" s="160"/>
      <c r="WGV25" s="160"/>
      <c r="WGW25" s="160"/>
      <c r="WGX25" s="160"/>
      <c r="WGY25" s="160"/>
      <c r="WGZ25" s="160"/>
      <c r="WHA25" s="160"/>
      <c r="WHB25" s="160"/>
      <c r="WHC25" s="160"/>
      <c r="WHD25" s="160"/>
      <c r="WHE25" s="160"/>
      <c r="WHF25" s="160"/>
      <c r="WHG25" s="160"/>
      <c r="WHH25" s="160"/>
      <c r="WHI25" s="160"/>
      <c r="WHJ25" s="160"/>
      <c r="WHK25" s="160"/>
      <c r="WHL25" s="160"/>
      <c r="WHM25" s="160"/>
      <c r="WHN25" s="160"/>
      <c r="WHO25" s="160"/>
      <c r="WHP25" s="160"/>
      <c r="WHQ25" s="160"/>
      <c r="WHR25" s="160"/>
      <c r="WHS25" s="160"/>
      <c r="WHT25" s="160"/>
      <c r="WHU25" s="160"/>
      <c r="WHV25" s="160"/>
      <c r="WHW25" s="160"/>
      <c r="WHX25" s="160"/>
      <c r="WHY25" s="160"/>
      <c r="WHZ25" s="160"/>
      <c r="WIA25" s="160"/>
      <c r="WIB25" s="160"/>
      <c r="WIC25" s="160"/>
      <c r="WID25" s="160"/>
      <c r="WIE25" s="160"/>
      <c r="WIF25" s="160"/>
      <c r="WIG25" s="160"/>
      <c r="WIH25" s="160"/>
      <c r="WII25" s="160"/>
      <c r="WIJ25" s="160"/>
      <c r="WIK25" s="160"/>
      <c r="WIL25" s="160"/>
      <c r="WIM25" s="160"/>
      <c r="WIN25" s="160"/>
      <c r="WIO25" s="160"/>
      <c r="WIP25" s="160"/>
      <c r="WIQ25" s="160"/>
      <c r="WIR25" s="160"/>
      <c r="WIS25" s="160"/>
      <c r="WIT25" s="160"/>
      <c r="WIU25" s="160"/>
      <c r="WIV25" s="160"/>
      <c r="WIW25" s="160"/>
      <c r="WIX25" s="160"/>
      <c r="WIY25" s="160"/>
      <c r="WIZ25" s="160"/>
      <c r="WJA25" s="160"/>
      <c r="WJB25" s="160"/>
      <c r="WJC25" s="160"/>
      <c r="WJD25" s="160"/>
      <c r="WJE25" s="160"/>
      <c r="WJF25" s="160"/>
      <c r="WJG25" s="160"/>
      <c r="WJH25" s="160"/>
      <c r="WJI25" s="160"/>
      <c r="WJJ25" s="160"/>
      <c r="WJK25" s="160"/>
      <c r="WJL25" s="160"/>
      <c r="WJM25" s="160"/>
      <c r="WJN25" s="160"/>
      <c r="WJO25" s="160"/>
      <c r="WJP25" s="160"/>
      <c r="WJQ25" s="160"/>
      <c r="WJR25" s="160"/>
      <c r="WJS25" s="160"/>
      <c r="WJT25" s="160"/>
      <c r="WJU25" s="160"/>
      <c r="WJV25" s="160"/>
      <c r="WJW25" s="160"/>
      <c r="WJX25" s="160"/>
      <c r="WJY25" s="160"/>
      <c r="WJZ25" s="160"/>
      <c r="WKA25" s="160"/>
      <c r="WKB25" s="160"/>
      <c r="WKC25" s="160"/>
      <c r="WKD25" s="160"/>
      <c r="WKE25" s="160"/>
      <c r="WKF25" s="160"/>
      <c r="WKG25" s="160"/>
      <c r="WKH25" s="160"/>
      <c r="WKI25" s="160"/>
      <c r="WKJ25" s="160"/>
      <c r="WKK25" s="160"/>
      <c r="WKL25" s="160"/>
      <c r="WKM25" s="160"/>
      <c r="WKN25" s="160"/>
      <c r="WKO25" s="160"/>
      <c r="WKP25" s="160"/>
      <c r="WKQ25" s="160"/>
      <c r="WKR25" s="160"/>
      <c r="WKS25" s="160"/>
      <c r="WKT25" s="160"/>
      <c r="WKU25" s="160"/>
      <c r="WKV25" s="160"/>
      <c r="WKW25" s="160"/>
      <c r="WKX25" s="160"/>
      <c r="WKY25" s="160"/>
      <c r="WKZ25" s="160"/>
      <c r="WLA25" s="160"/>
      <c r="WLB25" s="160"/>
      <c r="WLC25" s="160"/>
      <c r="WLD25" s="160"/>
      <c r="WLE25" s="160"/>
      <c r="WLF25" s="160"/>
      <c r="WLG25" s="160"/>
      <c r="WLH25" s="160"/>
      <c r="WLI25" s="160"/>
      <c r="WLJ25" s="160"/>
      <c r="WLK25" s="160"/>
      <c r="WLL25" s="160"/>
      <c r="WLM25" s="160"/>
      <c r="WLN25" s="160"/>
      <c r="WLO25" s="160"/>
      <c r="WLP25" s="160"/>
      <c r="WLQ25" s="160"/>
      <c r="WLR25" s="160"/>
      <c r="WLS25" s="160"/>
      <c r="WLT25" s="160"/>
      <c r="WLU25" s="160"/>
      <c r="WLV25" s="160"/>
      <c r="WLW25" s="160"/>
      <c r="WLX25" s="160"/>
      <c r="WLY25" s="160"/>
      <c r="WLZ25" s="160"/>
      <c r="WMA25" s="160"/>
      <c r="WMB25" s="160"/>
      <c r="WMC25" s="160"/>
      <c r="WMD25" s="160"/>
      <c r="WME25" s="160"/>
      <c r="WMF25" s="160"/>
      <c r="WMG25" s="160"/>
      <c r="WMH25" s="160"/>
      <c r="WMI25" s="160"/>
      <c r="WMJ25" s="160"/>
      <c r="WMK25" s="160"/>
      <c r="WML25" s="160"/>
      <c r="WMM25" s="160"/>
      <c r="WMN25" s="160"/>
      <c r="WMO25" s="160"/>
      <c r="WMP25" s="160"/>
      <c r="WMQ25" s="160"/>
      <c r="WMR25" s="160"/>
      <c r="WMS25" s="160"/>
      <c r="WMT25" s="160"/>
      <c r="WMU25" s="160"/>
      <c r="WMV25" s="160"/>
      <c r="WMW25" s="160"/>
      <c r="WMX25" s="160"/>
      <c r="WMY25" s="160"/>
      <c r="WMZ25" s="160"/>
      <c r="WNA25" s="160"/>
      <c r="WNB25" s="160"/>
      <c r="WNC25" s="160"/>
      <c r="WND25" s="160"/>
      <c r="WNE25" s="160"/>
      <c r="WNF25" s="160"/>
      <c r="WNG25" s="160"/>
      <c r="WNH25" s="160"/>
      <c r="WNI25" s="160"/>
      <c r="WNJ25" s="160"/>
      <c r="WNK25" s="160"/>
      <c r="WNL25" s="160"/>
      <c r="WNM25" s="160"/>
      <c r="WNN25" s="160"/>
      <c r="WNO25" s="160"/>
      <c r="WNP25" s="160"/>
      <c r="WNQ25" s="160"/>
      <c r="WNR25" s="160"/>
      <c r="WNS25" s="160"/>
      <c r="WNT25" s="160"/>
      <c r="WNU25" s="160"/>
      <c r="WNV25" s="160"/>
      <c r="WNW25" s="160"/>
      <c r="WNX25" s="160"/>
      <c r="WNY25" s="160"/>
      <c r="WNZ25" s="160"/>
      <c r="WOA25" s="160"/>
      <c r="WOB25" s="160"/>
      <c r="WOC25" s="160"/>
      <c r="WOD25" s="160"/>
      <c r="WOE25" s="160"/>
      <c r="WOF25" s="160"/>
      <c r="WOG25" s="160"/>
      <c r="WOH25" s="160"/>
      <c r="WOI25" s="160"/>
      <c r="WOJ25" s="160"/>
      <c r="WOK25" s="160"/>
      <c r="WOL25" s="160"/>
      <c r="WOM25" s="160"/>
      <c r="WON25" s="160"/>
      <c r="WOO25" s="160"/>
      <c r="WOP25" s="160"/>
      <c r="WOQ25" s="160"/>
      <c r="WOR25" s="160"/>
      <c r="WOS25" s="160"/>
      <c r="WOT25" s="160"/>
      <c r="WOU25" s="160"/>
      <c r="WOV25" s="160"/>
      <c r="WOW25" s="160"/>
      <c r="WOX25" s="160"/>
      <c r="WOY25" s="160"/>
      <c r="WOZ25" s="160"/>
      <c r="WPA25" s="160"/>
      <c r="WPB25" s="160"/>
      <c r="WPC25" s="160"/>
      <c r="WPD25" s="160"/>
      <c r="WPE25" s="160"/>
      <c r="WPF25" s="160"/>
      <c r="WPG25" s="160"/>
      <c r="WPH25" s="160"/>
      <c r="WPI25" s="160"/>
      <c r="WPJ25" s="160"/>
      <c r="WPK25" s="160"/>
      <c r="WPL25" s="160"/>
      <c r="WPM25" s="160"/>
      <c r="WPN25" s="160"/>
      <c r="WPO25" s="160"/>
      <c r="WPP25" s="160"/>
      <c r="WPQ25" s="160"/>
      <c r="WPR25" s="160"/>
      <c r="WPS25" s="160"/>
      <c r="WPT25" s="160"/>
      <c r="WPU25" s="160"/>
      <c r="WPV25" s="160"/>
      <c r="WPW25" s="160"/>
      <c r="WPX25" s="160"/>
      <c r="WPY25" s="160"/>
      <c r="WPZ25" s="160"/>
      <c r="WQA25" s="160"/>
      <c r="WQB25" s="160"/>
      <c r="WQC25" s="160"/>
      <c r="WQD25" s="160"/>
      <c r="WQE25" s="160"/>
      <c r="WQF25" s="160"/>
      <c r="WQG25" s="160"/>
      <c r="WQH25" s="160"/>
      <c r="WQI25" s="160"/>
      <c r="WQJ25" s="160"/>
      <c r="WQK25" s="160"/>
      <c r="WQL25" s="160"/>
      <c r="WQM25" s="160"/>
      <c r="WQN25" s="160"/>
      <c r="WQO25" s="160"/>
      <c r="WQP25" s="160"/>
      <c r="WQQ25" s="160"/>
      <c r="WQR25" s="160"/>
      <c r="WQS25" s="160"/>
      <c r="WQT25" s="160"/>
      <c r="WQU25" s="160"/>
      <c r="WQV25" s="160"/>
      <c r="WQW25" s="160"/>
      <c r="WQX25" s="160"/>
      <c r="WQY25" s="160"/>
      <c r="WQZ25" s="160"/>
      <c r="WRA25" s="160"/>
      <c r="WRB25" s="160"/>
      <c r="WRC25" s="160"/>
      <c r="WRD25" s="160"/>
      <c r="WRE25" s="160"/>
      <c r="WRF25" s="160"/>
      <c r="WRG25" s="160"/>
      <c r="WRH25" s="160"/>
      <c r="WRI25" s="160"/>
      <c r="WRJ25" s="160"/>
      <c r="WRK25" s="160"/>
      <c r="WRL25" s="160"/>
      <c r="WRM25" s="160"/>
      <c r="WRN25" s="160"/>
      <c r="WRO25" s="160"/>
      <c r="WRP25" s="160"/>
      <c r="WRQ25" s="160"/>
      <c r="WRR25" s="160"/>
      <c r="WRS25" s="160"/>
      <c r="WRT25" s="160"/>
      <c r="WRU25" s="160"/>
      <c r="WRV25" s="160"/>
      <c r="WRW25" s="160"/>
      <c r="WRX25" s="160"/>
      <c r="WRY25" s="160"/>
      <c r="WRZ25" s="160"/>
      <c r="WSA25" s="160"/>
      <c r="WSB25" s="160"/>
      <c r="WSC25" s="160"/>
      <c r="WSD25" s="160"/>
      <c r="WSE25" s="160"/>
      <c r="WSF25" s="160"/>
      <c r="WSG25" s="160"/>
      <c r="WSH25" s="160"/>
      <c r="WSI25" s="160"/>
      <c r="WSJ25" s="160"/>
      <c r="WSK25" s="160"/>
      <c r="WSL25" s="160"/>
      <c r="WSM25" s="160"/>
      <c r="WSN25" s="160"/>
      <c r="WSO25" s="160"/>
      <c r="WSP25" s="160"/>
      <c r="WSQ25" s="160"/>
      <c r="WSR25" s="160"/>
      <c r="WSS25" s="160"/>
      <c r="WST25" s="160"/>
      <c r="WSU25" s="160"/>
      <c r="WSV25" s="160"/>
      <c r="WSW25" s="160"/>
      <c r="WSX25" s="160"/>
      <c r="WSY25" s="160"/>
      <c r="WSZ25" s="160"/>
      <c r="WTA25" s="160"/>
      <c r="WTB25" s="160"/>
      <c r="WTC25" s="160"/>
      <c r="WTD25" s="160"/>
      <c r="WTE25" s="160"/>
      <c r="WTF25" s="160"/>
      <c r="WTG25" s="160"/>
      <c r="WTH25" s="160"/>
      <c r="WTI25" s="160"/>
      <c r="WTJ25" s="160"/>
      <c r="WTK25" s="160"/>
      <c r="WTL25" s="160"/>
      <c r="WTM25" s="160"/>
      <c r="WTN25" s="160"/>
      <c r="WTO25" s="160"/>
      <c r="WTP25" s="160"/>
      <c r="WTQ25" s="160"/>
      <c r="WTR25" s="160"/>
      <c r="WTS25" s="160"/>
      <c r="WTT25" s="160"/>
      <c r="WTU25" s="160"/>
      <c r="WTV25" s="160"/>
      <c r="WTW25" s="160"/>
      <c r="WTX25" s="160"/>
      <c r="WTY25" s="160"/>
      <c r="WTZ25" s="160"/>
      <c r="WUA25" s="160"/>
      <c r="WUB25" s="160"/>
      <c r="WUC25" s="160"/>
      <c r="WUD25" s="160"/>
      <c r="WUE25" s="160"/>
      <c r="WUF25" s="160"/>
      <c r="WUG25" s="160"/>
      <c r="WUH25" s="160"/>
      <c r="WUI25" s="160"/>
      <c r="WUJ25" s="160"/>
      <c r="WUK25" s="160"/>
      <c r="WUL25" s="160"/>
      <c r="WUM25" s="160"/>
      <c r="WUN25" s="160"/>
      <c r="WUO25" s="160"/>
      <c r="WUP25" s="160"/>
      <c r="WUQ25" s="160"/>
      <c r="WUR25" s="160"/>
      <c r="WUS25" s="160"/>
      <c r="WUT25" s="160"/>
      <c r="WUU25" s="160"/>
      <c r="WUV25" s="160"/>
      <c r="WUW25" s="160"/>
      <c r="WUX25" s="160"/>
      <c r="WUY25" s="160"/>
      <c r="WUZ25" s="160"/>
      <c r="WVA25" s="160"/>
      <c r="WVB25" s="160"/>
      <c r="WVC25" s="160"/>
      <c r="WVD25" s="160"/>
      <c r="WVE25" s="160"/>
      <c r="WVF25" s="160"/>
      <c r="WVG25" s="160"/>
      <c r="WVH25" s="160"/>
      <c r="WVI25" s="160"/>
      <c r="WVJ25" s="160"/>
      <c r="WVK25" s="160"/>
      <c r="WVL25" s="160"/>
      <c r="WVM25" s="160"/>
      <c r="WVN25" s="160"/>
      <c r="WVO25" s="160"/>
      <c r="WVP25" s="160"/>
      <c r="WVQ25" s="160"/>
      <c r="WVR25" s="160"/>
      <c r="WVS25" s="160"/>
      <c r="WVT25" s="160"/>
      <c r="WVU25" s="160"/>
      <c r="WVV25" s="160"/>
      <c r="WVW25" s="160"/>
      <c r="WVX25" s="160"/>
      <c r="WVY25" s="160"/>
      <c r="WVZ25" s="160"/>
      <c r="WWA25" s="160"/>
      <c r="WWB25" s="160"/>
      <c r="WWC25" s="160"/>
      <c r="WWD25" s="160"/>
      <c r="WWE25" s="160"/>
      <c r="WWF25" s="160"/>
      <c r="WWG25" s="160"/>
      <c r="WWH25" s="160"/>
      <c r="WWI25" s="160"/>
      <c r="WWJ25" s="160"/>
      <c r="WWK25" s="160"/>
      <c r="WWL25" s="160"/>
      <c r="WWM25" s="160"/>
      <c r="WWN25" s="160"/>
      <c r="WWO25" s="160"/>
      <c r="WWP25" s="160"/>
      <c r="WWQ25" s="160"/>
      <c r="WWR25" s="160"/>
      <c r="WWS25" s="160"/>
      <c r="WWT25" s="160"/>
      <c r="WWU25" s="160"/>
      <c r="WWV25" s="160"/>
      <c r="WWW25" s="160"/>
      <c r="WWX25" s="160"/>
      <c r="WWY25" s="160"/>
      <c r="WWZ25" s="160"/>
      <c r="WXA25" s="160"/>
      <c r="WXB25" s="160"/>
      <c r="WXC25" s="160"/>
      <c r="WXD25" s="160"/>
      <c r="WXE25" s="160"/>
      <c r="WXF25" s="160"/>
      <c r="WXG25" s="160"/>
      <c r="WXH25" s="160"/>
      <c r="WXI25" s="160"/>
      <c r="WXJ25" s="160"/>
      <c r="WXK25" s="160"/>
      <c r="WXL25" s="160"/>
      <c r="WXM25" s="160"/>
      <c r="WXN25" s="160"/>
      <c r="WXO25" s="160"/>
      <c r="WXP25" s="160"/>
      <c r="WXQ25" s="160"/>
      <c r="WXR25" s="160"/>
      <c r="WXS25" s="160"/>
      <c r="WXT25" s="160"/>
      <c r="WXU25" s="160"/>
      <c r="WXV25" s="160"/>
      <c r="WXW25" s="160"/>
      <c r="WXX25" s="160"/>
      <c r="WXY25" s="160"/>
      <c r="WXZ25" s="160"/>
      <c r="WYA25" s="160"/>
      <c r="WYB25" s="160"/>
      <c r="WYC25" s="160"/>
      <c r="WYD25" s="160"/>
      <c r="WYE25" s="160"/>
      <c r="WYF25" s="160"/>
      <c r="WYG25" s="160"/>
      <c r="WYH25" s="160"/>
      <c r="WYI25" s="160"/>
      <c r="WYJ25" s="160"/>
      <c r="WYK25" s="160"/>
      <c r="WYL25" s="160"/>
      <c r="WYM25" s="160"/>
      <c r="WYN25" s="160"/>
      <c r="WYO25" s="160"/>
      <c r="WYP25" s="160"/>
      <c r="WYQ25" s="160"/>
      <c r="WYR25" s="160"/>
      <c r="WYS25" s="160"/>
      <c r="WYT25" s="160"/>
      <c r="WYU25" s="160"/>
      <c r="WYV25" s="160"/>
      <c r="WYW25" s="160"/>
      <c r="WYX25" s="160"/>
      <c r="WYY25" s="160"/>
      <c r="WYZ25" s="160"/>
      <c r="WZA25" s="160"/>
      <c r="WZB25" s="160"/>
      <c r="WZC25" s="160"/>
      <c r="WZD25" s="160"/>
      <c r="WZE25" s="160"/>
      <c r="WZF25" s="160"/>
      <c r="WZG25" s="160"/>
      <c r="WZH25" s="160"/>
      <c r="WZI25" s="160"/>
      <c r="WZJ25" s="160"/>
      <c r="WZK25" s="160"/>
      <c r="WZL25" s="160"/>
      <c r="WZM25" s="160"/>
      <c r="WZN25" s="160"/>
      <c r="WZO25" s="160"/>
      <c r="WZP25" s="160"/>
      <c r="WZQ25" s="160"/>
      <c r="WZR25" s="160"/>
      <c r="WZS25" s="160"/>
      <c r="WZT25" s="160"/>
      <c r="WZU25" s="160"/>
      <c r="WZV25" s="160"/>
      <c r="WZW25" s="160"/>
      <c r="WZX25" s="160"/>
      <c r="WZY25" s="160"/>
      <c r="WZZ25" s="160"/>
      <c r="XAA25" s="160"/>
      <c r="XAB25" s="160"/>
      <c r="XAC25" s="160"/>
      <c r="XAD25" s="160"/>
      <c r="XAE25" s="160"/>
      <c r="XAF25" s="160"/>
      <c r="XAG25" s="160"/>
      <c r="XAH25" s="160"/>
      <c r="XAI25" s="160"/>
      <c r="XAJ25" s="160"/>
      <c r="XAK25" s="160"/>
      <c r="XAL25" s="160"/>
      <c r="XAM25" s="160"/>
      <c r="XAN25" s="160"/>
      <c r="XAO25" s="160"/>
      <c r="XAP25" s="160"/>
      <c r="XAQ25" s="160"/>
      <c r="XAR25" s="160"/>
      <c r="XAS25" s="160"/>
      <c r="XAT25" s="160"/>
      <c r="XAU25" s="160"/>
      <c r="XAV25" s="160"/>
      <c r="XAW25" s="160"/>
      <c r="XAX25" s="160"/>
      <c r="XAY25" s="160"/>
      <c r="XAZ25" s="160"/>
      <c r="XBA25" s="160"/>
      <c r="XBB25" s="160"/>
      <c r="XBC25" s="160"/>
      <c r="XBD25" s="160"/>
      <c r="XBE25" s="160"/>
      <c r="XBF25" s="160"/>
      <c r="XBG25" s="160"/>
      <c r="XBH25" s="160"/>
      <c r="XBI25" s="160"/>
      <c r="XBJ25" s="160"/>
      <c r="XBK25" s="160"/>
      <c r="XBL25" s="160"/>
      <c r="XBM25" s="160"/>
      <c r="XBN25" s="160"/>
      <c r="XBO25" s="160"/>
      <c r="XBP25" s="160"/>
      <c r="XBQ25" s="160"/>
      <c r="XBR25" s="160"/>
      <c r="XBS25" s="160"/>
      <c r="XBT25" s="160"/>
      <c r="XBU25" s="160"/>
      <c r="XBV25" s="160"/>
      <c r="XBW25" s="160"/>
      <c r="XBX25" s="160"/>
      <c r="XBY25" s="160"/>
      <c r="XBZ25" s="160"/>
      <c r="XCA25" s="160"/>
      <c r="XCB25" s="160"/>
      <c r="XCC25" s="160"/>
      <c r="XCD25" s="160"/>
      <c r="XCE25" s="160"/>
      <c r="XCF25" s="160"/>
      <c r="XCG25" s="160"/>
      <c r="XCH25" s="160"/>
      <c r="XCI25" s="160"/>
      <c r="XCJ25" s="160"/>
      <c r="XCK25" s="160"/>
      <c r="XCL25" s="160"/>
      <c r="XCM25" s="160"/>
      <c r="XCN25" s="160"/>
      <c r="XCO25" s="160"/>
      <c r="XCP25" s="160"/>
      <c r="XCQ25" s="160"/>
      <c r="XCR25" s="160"/>
      <c r="XCS25" s="160"/>
      <c r="XCT25" s="160"/>
      <c r="XCU25" s="160"/>
      <c r="XCV25" s="160"/>
      <c r="XCW25" s="160"/>
      <c r="XCX25" s="160"/>
      <c r="XCY25" s="160"/>
      <c r="XCZ25" s="160"/>
      <c r="XDA25" s="160"/>
      <c r="XDB25" s="160"/>
      <c r="XDC25" s="160"/>
      <c r="XDD25" s="160"/>
      <c r="XDE25" s="160"/>
      <c r="XDF25" s="160"/>
      <c r="XDG25" s="160"/>
      <c r="XDH25" s="160"/>
      <c r="XDI25" s="160"/>
      <c r="XDJ25" s="160"/>
      <c r="XDK25" s="160"/>
      <c r="XDL25" s="160"/>
      <c r="XDM25" s="160"/>
      <c r="XDN25" s="160"/>
      <c r="XDO25" s="160"/>
      <c r="XDP25" s="160"/>
      <c r="XDQ25" s="160"/>
      <c r="XDR25" s="160"/>
      <c r="XDS25" s="160"/>
      <c r="XDT25" s="160"/>
      <c r="XDU25" s="160"/>
      <c r="XDV25" s="160"/>
      <c r="XDW25" s="160"/>
      <c r="XDX25" s="160"/>
      <c r="XDY25" s="160"/>
      <c r="XDZ25" s="160"/>
      <c r="XEA25" s="160"/>
      <c r="XEB25" s="160"/>
      <c r="XEC25" s="160"/>
      <c r="XED25" s="160"/>
      <c r="XEE25" s="160"/>
      <c r="XEF25" s="160"/>
      <c r="XEG25" s="160"/>
      <c r="XEH25" s="160"/>
      <c r="XEI25" s="160"/>
      <c r="XEJ25" s="160"/>
      <c r="XEK25" s="160"/>
      <c r="XEL25" s="160"/>
      <c r="XEM25" s="160"/>
      <c r="XEN25" s="160"/>
      <c r="XEO25" s="160"/>
      <c r="XEP25" s="160"/>
      <c r="XEQ25" s="160"/>
      <c r="XER25" s="160"/>
      <c r="XES25" s="160"/>
      <c r="XET25" s="160"/>
      <c r="XEU25" s="160"/>
      <c r="XEV25" s="160"/>
      <c r="XEW25" s="160"/>
      <c r="XEX25" s="160"/>
      <c r="XEY25" s="160"/>
      <c r="XEZ25" s="160"/>
      <c r="XFA25" s="160"/>
      <c r="XFB25" s="160"/>
      <c r="XFC25" s="160"/>
      <c r="XFD25" s="160"/>
    </row>
    <row r="26" spans="1:16384" s="10" customFormat="1" x14ac:dyDescent="0.2">
      <c r="A26" s="84">
        <v>17</v>
      </c>
      <c r="B26" s="335"/>
      <c r="C26" s="335"/>
      <c r="D26" s="14"/>
      <c r="E26" s="110" t="str">
        <f t="shared" si="16"/>
        <v/>
      </c>
      <c r="F26" s="16"/>
      <c r="G26" s="111">
        <f t="shared" si="17"/>
        <v>0</v>
      </c>
      <c r="H26" s="111">
        <f t="shared" si="18"/>
        <v>0</v>
      </c>
      <c r="I26" s="15"/>
      <c r="J26" s="10" t="str">
        <f t="shared" si="19"/>
        <v/>
      </c>
      <c r="K26" s="10" t="str">
        <f>IF(J26&lt;&gt;"",INDEX(Helper!$D$3:$D$17,D26),"")</f>
        <v/>
      </c>
      <c r="L26" s="10" t="str">
        <f t="shared" si="20"/>
        <v/>
      </c>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c r="XFD26" s="5"/>
    </row>
    <row r="27" spans="1:16384" s="10" customFormat="1" x14ac:dyDescent="0.2">
      <c r="A27" s="84">
        <v>18</v>
      </c>
      <c r="B27" s="335"/>
      <c r="C27" s="335"/>
      <c r="D27" s="14"/>
      <c r="E27" s="110" t="str">
        <f t="shared" ref="E27" si="21">L27</f>
        <v/>
      </c>
      <c r="F27" s="16"/>
      <c r="G27" s="111">
        <f t="shared" ref="G27" si="22">IF(E27="iF",F27,0)</f>
        <v>0</v>
      </c>
      <c r="H27" s="111">
        <f t="shared" ref="H27" si="23">IF(E27="eE",F27,0)</f>
        <v>0</v>
      </c>
      <c r="I27" s="15"/>
      <c r="J27" s="10" t="str">
        <f t="shared" ref="J27" si="24">IF(OR(D27=0,ISBLANK(D27)),"",D27)</f>
        <v/>
      </c>
      <c r="K27" s="10" t="str">
        <f>IF(J27&lt;&gt;"",INDEX(Helper!$D$3:$D$17,D27),"")</f>
        <v/>
      </c>
      <c r="L27" s="10" t="str">
        <f t="shared" ref="L27" si="25">IF(K27&lt;&gt;"Markt",K27,"")</f>
        <v/>
      </c>
      <c r="N27" s="5"/>
      <c r="O27" s="5"/>
      <c r="P27" s="5"/>
      <c r="Q27" s="5"/>
      <c r="R27" s="5"/>
      <c r="S27" s="5"/>
      <c r="T27" s="5"/>
      <c r="U27" s="5"/>
      <c r="V27" s="5"/>
      <c r="W27" s="5"/>
      <c r="X27" s="5"/>
      <c r="Y27" s="5"/>
      <c r="Z27" s="5"/>
      <c r="AA27" s="5"/>
      <c r="AB27" s="5"/>
      <c r="AC27" s="5"/>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0"/>
      <c r="CY27" s="170"/>
      <c r="CZ27" s="170"/>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70"/>
      <c r="FU27" s="170"/>
      <c r="FV27" s="170"/>
      <c r="FW27" s="170"/>
      <c r="FX27" s="170"/>
      <c r="FY27" s="170"/>
      <c r="FZ27" s="170"/>
      <c r="GA27" s="170"/>
      <c r="GB27" s="170"/>
      <c r="GC27" s="170"/>
      <c r="GD27" s="170"/>
      <c r="GE27" s="170"/>
      <c r="GF27" s="170"/>
      <c r="GG27" s="170"/>
      <c r="GH27" s="170"/>
      <c r="GI27" s="170"/>
      <c r="GJ27" s="170"/>
      <c r="GK27" s="170"/>
      <c r="GL27" s="170"/>
      <c r="GM27" s="170"/>
      <c r="GN27" s="170"/>
      <c r="GO27" s="170"/>
      <c r="GP27" s="170"/>
      <c r="GQ27" s="170"/>
      <c r="GR27" s="170"/>
      <c r="GS27" s="170"/>
      <c r="GT27" s="170"/>
      <c r="GU27" s="170"/>
      <c r="GV27" s="170"/>
      <c r="GW27" s="170"/>
      <c r="GX27" s="170"/>
      <c r="GY27" s="170"/>
      <c r="GZ27" s="170"/>
      <c r="HA27" s="170"/>
      <c r="HB27" s="170"/>
      <c r="HC27" s="170"/>
      <c r="HD27" s="170"/>
      <c r="HE27" s="170"/>
      <c r="HF27" s="170"/>
      <c r="HG27" s="170"/>
      <c r="HH27" s="170"/>
      <c r="HI27" s="170"/>
      <c r="HJ27" s="170"/>
      <c r="HK27" s="170"/>
      <c r="HL27" s="170"/>
      <c r="HM27" s="170"/>
      <c r="HN27" s="170"/>
      <c r="HO27" s="170"/>
      <c r="HP27" s="170"/>
      <c r="HQ27" s="170"/>
      <c r="HR27" s="170"/>
      <c r="HS27" s="170"/>
      <c r="HT27" s="170"/>
      <c r="HU27" s="170"/>
      <c r="HV27" s="170"/>
      <c r="HW27" s="170"/>
      <c r="HX27" s="170"/>
      <c r="HY27" s="170"/>
      <c r="HZ27" s="170"/>
      <c r="IA27" s="170"/>
      <c r="IB27" s="170"/>
      <c r="IC27" s="170"/>
      <c r="ID27" s="170"/>
      <c r="IE27" s="170"/>
      <c r="IF27" s="170"/>
      <c r="IG27" s="170"/>
      <c r="IH27" s="170"/>
      <c r="II27" s="170"/>
      <c r="IJ27" s="170"/>
      <c r="IK27" s="170"/>
      <c r="IL27" s="170"/>
      <c r="IM27" s="170"/>
      <c r="IN27" s="170"/>
      <c r="IO27" s="170"/>
      <c r="IP27" s="170"/>
      <c r="IQ27" s="170"/>
      <c r="IR27" s="170"/>
      <c r="IS27" s="170"/>
      <c r="IT27" s="170"/>
      <c r="IU27" s="170"/>
      <c r="IV27" s="170"/>
      <c r="IW27" s="170"/>
      <c r="IX27" s="170"/>
      <c r="IY27" s="170"/>
      <c r="IZ27" s="170"/>
      <c r="JA27" s="170"/>
      <c r="JB27" s="170"/>
      <c r="JC27" s="170"/>
      <c r="JD27" s="170"/>
      <c r="JE27" s="170"/>
      <c r="JF27" s="170"/>
      <c r="JG27" s="170"/>
      <c r="JH27" s="170"/>
      <c r="JI27" s="170"/>
      <c r="JJ27" s="170"/>
      <c r="JK27" s="170"/>
      <c r="JL27" s="170"/>
      <c r="JM27" s="170"/>
      <c r="JN27" s="170"/>
      <c r="JO27" s="170"/>
      <c r="JP27" s="170"/>
      <c r="JQ27" s="170"/>
      <c r="JR27" s="170"/>
      <c r="JS27" s="170"/>
      <c r="JT27" s="170"/>
      <c r="JU27" s="170"/>
      <c r="JV27" s="170"/>
      <c r="JW27" s="170"/>
      <c r="JX27" s="170"/>
      <c r="JY27" s="170"/>
      <c r="JZ27" s="170"/>
      <c r="KA27" s="170"/>
      <c r="KB27" s="170"/>
      <c r="KC27" s="170"/>
      <c r="KD27" s="170"/>
      <c r="KE27" s="170"/>
      <c r="KF27" s="170"/>
      <c r="KG27" s="170"/>
      <c r="KH27" s="170"/>
      <c r="KI27" s="170"/>
      <c r="KJ27" s="170"/>
      <c r="KK27" s="170"/>
      <c r="KL27" s="170"/>
      <c r="KM27" s="170"/>
      <c r="KN27" s="170"/>
      <c r="KO27" s="170"/>
      <c r="KP27" s="170"/>
      <c r="KQ27" s="170"/>
      <c r="KR27" s="170"/>
      <c r="KS27" s="170"/>
      <c r="KT27" s="170"/>
      <c r="KU27" s="170"/>
      <c r="KV27" s="170"/>
      <c r="KW27" s="170"/>
      <c r="KX27" s="170"/>
      <c r="KY27" s="170"/>
      <c r="KZ27" s="170"/>
      <c r="LA27" s="170"/>
      <c r="LB27" s="170"/>
      <c r="LC27" s="170"/>
      <c r="LD27" s="170"/>
      <c r="LE27" s="170"/>
      <c r="LF27" s="170"/>
      <c r="LG27" s="170"/>
      <c r="LH27" s="170"/>
      <c r="LI27" s="170"/>
      <c r="LJ27" s="170"/>
      <c r="LK27" s="170"/>
      <c r="LL27" s="170"/>
      <c r="LM27" s="170"/>
      <c r="LN27" s="170"/>
      <c r="LO27" s="170"/>
      <c r="LP27" s="170"/>
      <c r="LQ27" s="170"/>
      <c r="LR27" s="170"/>
      <c r="LS27" s="170"/>
      <c r="LT27" s="170"/>
      <c r="LU27" s="170"/>
      <c r="LV27" s="170"/>
      <c r="LW27" s="170"/>
      <c r="LX27" s="170"/>
      <c r="LY27" s="170"/>
      <c r="LZ27" s="170"/>
      <c r="MA27" s="170"/>
      <c r="MB27" s="170"/>
      <c r="MC27" s="170"/>
      <c r="MD27" s="170"/>
      <c r="ME27" s="170"/>
      <c r="MF27" s="170"/>
      <c r="MG27" s="170"/>
      <c r="MH27" s="170"/>
      <c r="MI27" s="170"/>
      <c r="MJ27" s="170"/>
      <c r="MK27" s="170"/>
      <c r="ML27" s="170"/>
      <c r="MM27" s="170"/>
      <c r="MN27" s="170"/>
      <c r="MO27" s="170"/>
      <c r="MP27" s="170"/>
      <c r="MQ27" s="170"/>
      <c r="MR27" s="170"/>
      <c r="MS27" s="170"/>
      <c r="MT27" s="170"/>
      <c r="MU27" s="170"/>
      <c r="MV27" s="170"/>
      <c r="MW27" s="170"/>
      <c r="MX27" s="170"/>
      <c r="MY27" s="170"/>
      <c r="MZ27" s="170"/>
      <c r="NA27" s="170"/>
      <c r="NB27" s="170"/>
      <c r="NC27" s="170"/>
      <c r="ND27" s="170"/>
      <c r="NE27" s="170"/>
      <c r="NF27" s="170"/>
      <c r="NG27" s="170"/>
      <c r="NH27" s="170"/>
      <c r="NI27" s="170"/>
      <c r="NJ27" s="170"/>
      <c r="NK27" s="170"/>
      <c r="NL27" s="170"/>
      <c r="NM27" s="170"/>
      <c r="NN27" s="170"/>
      <c r="NO27" s="170"/>
      <c r="NP27" s="170"/>
      <c r="NQ27" s="170"/>
      <c r="NR27" s="170"/>
      <c r="NS27" s="170"/>
      <c r="NT27" s="170"/>
      <c r="NU27" s="170"/>
      <c r="NV27" s="170"/>
      <c r="NW27" s="170"/>
      <c r="NX27" s="170"/>
      <c r="NY27" s="170"/>
      <c r="NZ27" s="170"/>
      <c r="OA27" s="170"/>
      <c r="OB27" s="170"/>
      <c r="OC27" s="170"/>
      <c r="OD27" s="170"/>
      <c r="OE27" s="170"/>
      <c r="OF27" s="170"/>
      <c r="OG27" s="170"/>
      <c r="OH27" s="170"/>
      <c r="OI27" s="170"/>
      <c r="OJ27" s="170"/>
      <c r="OK27" s="170"/>
      <c r="OL27" s="170"/>
      <c r="OM27" s="170"/>
      <c r="ON27" s="170"/>
      <c r="OO27" s="170"/>
      <c r="OP27" s="170"/>
      <c r="OQ27" s="170"/>
      <c r="OR27" s="170"/>
      <c r="OS27" s="170"/>
      <c r="OT27" s="170"/>
      <c r="OU27" s="170"/>
      <c r="OV27" s="170"/>
      <c r="OW27" s="170"/>
      <c r="OX27" s="170"/>
      <c r="OY27" s="170"/>
      <c r="OZ27" s="170"/>
      <c r="PA27" s="170"/>
      <c r="PB27" s="170"/>
      <c r="PC27" s="170"/>
      <c r="PD27" s="170"/>
      <c r="PE27" s="170"/>
      <c r="PF27" s="170"/>
      <c r="PG27" s="170"/>
      <c r="PH27" s="170"/>
      <c r="PI27" s="170"/>
      <c r="PJ27" s="170"/>
      <c r="PK27" s="170"/>
      <c r="PL27" s="170"/>
      <c r="PM27" s="170"/>
      <c r="PN27" s="170"/>
      <c r="PO27" s="170"/>
      <c r="PP27" s="170"/>
      <c r="PQ27" s="170"/>
      <c r="PR27" s="170"/>
      <c r="PS27" s="170"/>
      <c r="PT27" s="170"/>
      <c r="PU27" s="170"/>
      <c r="PV27" s="170"/>
      <c r="PW27" s="170"/>
      <c r="PX27" s="170"/>
      <c r="PY27" s="170"/>
      <c r="PZ27" s="170"/>
      <c r="QA27" s="170"/>
      <c r="QB27" s="170"/>
      <c r="QC27" s="170"/>
      <c r="QD27" s="170"/>
      <c r="QE27" s="170"/>
      <c r="QF27" s="170"/>
      <c r="QG27" s="170"/>
      <c r="QH27" s="170"/>
      <c r="QI27" s="170"/>
      <c r="QJ27" s="170"/>
      <c r="QK27" s="170"/>
      <c r="QL27" s="170"/>
      <c r="QM27" s="170"/>
      <c r="QN27" s="170"/>
      <c r="QO27" s="170"/>
      <c r="QP27" s="170"/>
      <c r="QQ27" s="170"/>
      <c r="QR27" s="170"/>
      <c r="QS27" s="170"/>
      <c r="QT27" s="170"/>
      <c r="QU27" s="170"/>
      <c r="QV27" s="170"/>
      <c r="QW27" s="170"/>
      <c r="QX27" s="170"/>
      <c r="QY27" s="170"/>
      <c r="QZ27" s="170"/>
      <c r="RA27" s="170"/>
      <c r="RB27" s="170"/>
      <c r="RC27" s="170"/>
      <c r="RD27" s="170"/>
      <c r="RE27" s="170"/>
      <c r="RF27" s="170"/>
      <c r="RG27" s="170"/>
      <c r="RH27" s="170"/>
      <c r="RI27" s="170"/>
      <c r="RJ27" s="170"/>
      <c r="RK27" s="170"/>
      <c r="RL27" s="170"/>
      <c r="RM27" s="170"/>
      <c r="RN27" s="170"/>
      <c r="RO27" s="170"/>
      <c r="RP27" s="170"/>
      <c r="RQ27" s="170"/>
      <c r="RR27" s="170"/>
      <c r="RS27" s="170"/>
      <c r="RT27" s="170"/>
      <c r="RU27" s="170"/>
      <c r="RV27" s="170"/>
      <c r="RW27" s="170"/>
      <c r="RX27" s="170"/>
      <c r="RY27" s="170"/>
      <c r="RZ27" s="170"/>
      <c r="SA27" s="170"/>
      <c r="SB27" s="170"/>
      <c r="SC27" s="170"/>
      <c r="SD27" s="170"/>
      <c r="SE27" s="170"/>
      <c r="SF27" s="170"/>
      <c r="SG27" s="170"/>
      <c r="SH27" s="170"/>
      <c r="SI27" s="170"/>
      <c r="SJ27" s="170"/>
      <c r="SK27" s="170"/>
      <c r="SL27" s="170"/>
      <c r="SM27" s="170"/>
      <c r="SN27" s="170"/>
      <c r="SO27" s="170"/>
      <c r="SP27" s="170"/>
      <c r="SQ27" s="170"/>
      <c r="SR27" s="170"/>
      <c r="SS27" s="170"/>
      <c r="ST27" s="170"/>
      <c r="SU27" s="170"/>
      <c r="SV27" s="170"/>
      <c r="SW27" s="170"/>
      <c r="SX27" s="170"/>
      <c r="SY27" s="170"/>
      <c r="SZ27" s="170"/>
      <c r="TA27" s="170"/>
      <c r="TB27" s="170"/>
      <c r="TC27" s="170"/>
      <c r="TD27" s="170"/>
      <c r="TE27" s="170"/>
      <c r="TF27" s="170"/>
      <c r="TG27" s="170"/>
      <c r="TH27" s="170"/>
      <c r="TI27" s="170"/>
      <c r="TJ27" s="170"/>
      <c r="TK27" s="170"/>
      <c r="TL27" s="170"/>
      <c r="TM27" s="170"/>
      <c r="TN27" s="170"/>
      <c r="TO27" s="170"/>
      <c r="TP27" s="170"/>
      <c r="TQ27" s="170"/>
      <c r="TR27" s="170"/>
      <c r="TS27" s="170"/>
      <c r="TT27" s="170"/>
      <c r="TU27" s="170"/>
      <c r="TV27" s="170"/>
      <c r="TW27" s="170"/>
      <c r="TX27" s="170"/>
      <c r="TY27" s="170"/>
      <c r="TZ27" s="170"/>
      <c r="UA27" s="170"/>
      <c r="UB27" s="170"/>
      <c r="UC27" s="170"/>
      <c r="UD27" s="170"/>
      <c r="UE27" s="170"/>
      <c r="UF27" s="170"/>
      <c r="UG27" s="170"/>
      <c r="UH27" s="170"/>
      <c r="UI27" s="170"/>
      <c r="UJ27" s="170"/>
      <c r="UK27" s="170"/>
      <c r="UL27" s="170"/>
      <c r="UM27" s="170"/>
      <c r="UN27" s="170"/>
      <c r="UO27" s="170"/>
      <c r="UP27" s="170"/>
      <c r="UQ27" s="170"/>
      <c r="UR27" s="170"/>
      <c r="US27" s="170"/>
      <c r="UT27" s="170"/>
      <c r="UU27" s="170"/>
      <c r="UV27" s="170"/>
      <c r="UW27" s="170"/>
      <c r="UX27" s="170"/>
      <c r="UY27" s="170"/>
      <c r="UZ27" s="170"/>
      <c r="VA27" s="170"/>
      <c r="VB27" s="170"/>
      <c r="VC27" s="170"/>
      <c r="VD27" s="170"/>
      <c r="VE27" s="170"/>
      <c r="VF27" s="170"/>
      <c r="VG27" s="170"/>
      <c r="VH27" s="170"/>
      <c r="VI27" s="170"/>
      <c r="VJ27" s="170"/>
      <c r="VK27" s="170"/>
      <c r="VL27" s="170"/>
      <c r="VM27" s="170"/>
      <c r="VN27" s="170"/>
      <c r="VO27" s="170"/>
      <c r="VP27" s="170"/>
      <c r="VQ27" s="170"/>
      <c r="VR27" s="170"/>
      <c r="VS27" s="170"/>
      <c r="VT27" s="170"/>
      <c r="VU27" s="170"/>
      <c r="VV27" s="170"/>
      <c r="VW27" s="170"/>
      <c r="VX27" s="170"/>
      <c r="VY27" s="170"/>
      <c r="VZ27" s="170"/>
      <c r="WA27" s="170"/>
      <c r="WB27" s="170"/>
      <c r="WC27" s="170"/>
      <c r="WD27" s="170"/>
      <c r="WE27" s="170"/>
      <c r="WF27" s="170"/>
      <c r="WG27" s="170"/>
      <c r="WH27" s="170"/>
      <c r="WI27" s="170"/>
      <c r="WJ27" s="170"/>
      <c r="WK27" s="170"/>
      <c r="WL27" s="170"/>
      <c r="WM27" s="170"/>
      <c r="WN27" s="170"/>
      <c r="WO27" s="170"/>
      <c r="WP27" s="170"/>
      <c r="WQ27" s="170"/>
      <c r="WR27" s="170"/>
      <c r="WS27" s="170"/>
      <c r="WT27" s="170"/>
      <c r="WU27" s="170"/>
      <c r="WV27" s="170"/>
      <c r="WW27" s="170"/>
      <c r="WX27" s="170"/>
      <c r="WY27" s="170"/>
      <c r="WZ27" s="170"/>
      <c r="XA27" s="170"/>
      <c r="XB27" s="170"/>
      <c r="XC27" s="170"/>
      <c r="XD27" s="170"/>
      <c r="XE27" s="170"/>
      <c r="XF27" s="170"/>
      <c r="XG27" s="170"/>
      <c r="XH27" s="170"/>
      <c r="XI27" s="170"/>
      <c r="XJ27" s="170"/>
      <c r="XK27" s="170"/>
      <c r="XL27" s="170"/>
      <c r="XM27" s="170"/>
      <c r="XN27" s="170"/>
      <c r="XO27" s="170"/>
      <c r="XP27" s="170"/>
      <c r="XQ27" s="170"/>
      <c r="XR27" s="170"/>
      <c r="XS27" s="170"/>
      <c r="XT27" s="170"/>
      <c r="XU27" s="170"/>
      <c r="XV27" s="170"/>
      <c r="XW27" s="170"/>
      <c r="XX27" s="170"/>
      <c r="XY27" s="170"/>
      <c r="XZ27" s="170"/>
      <c r="YA27" s="170"/>
      <c r="YB27" s="170"/>
      <c r="YC27" s="170"/>
      <c r="YD27" s="170"/>
      <c r="YE27" s="170"/>
      <c r="YF27" s="170"/>
      <c r="YG27" s="170"/>
      <c r="YH27" s="170"/>
      <c r="YI27" s="170"/>
      <c r="YJ27" s="170"/>
      <c r="YK27" s="170"/>
      <c r="YL27" s="170"/>
      <c r="YM27" s="170"/>
      <c r="YN27" s="170"/>
      <c r="YO27" s="170"/>
      <c r="YP27" s="170"/>
      <c r="YQ27" s="170"/>
      <c r="YR27" s="170"/>
      <c r="YS27" s="170"/>
      <c r="YT27" s="170"/>
      <c r="YU27" s="170"/>
      <c r="YV27" s="170"/>
      <c r="YW27" s="170"/>
      <c r="YX27" s="170"/>
      <c r="YY27" s="170"/>
      <c r="YZ27" s="170"/>
      <c r="ZA27" s="170"/>
      <c r="ZB27" s="170"/>
      <c r="ZC27" s="170"/>
      <c r="ZD27" s="170"/>
      <c r="ZE27" s="170"/>
      <c r="ZF27" s="170"/>
      <c r="ZG27" s="170"/>
      <c r="ZH27" s="170"/>
      <c r="ZI27" s="170"/>
      <c r="ZJ27" s="170"/>
      <c r="ZK27" s="170"/>
      <c r="ZL27" s="170"/>
      <c r="ZM27" s="170"/>
      <c r="ZN27" s="170"/>
      <c r="ZO27" s="170"/>
      <c r="ZP27" s="170"/>
      <c r="ZQ27" s="170"/>
      <c r="ZR27" s="170"/>
      <c r="ZS27" s="170"/>
      <c r="ZT27" s="170"/>
      <c r="ZU27" s="170"/>
      <c r="ZV27" s="170"/>
      <c r="ZW27" s="170"/>
      <c r="ZX27" s="170"/>
      <c r="ZY27" s="170"/>
      <c r="ZZ27" s="170"/>
      <c r="AAA27" s="170"/>
      <c r="AAB27" s="170"/>
      <c r="AAC27" s="170"/>
      <c r="AAD27" s="170"/>
      <c r="AAE27" s="170"/>
      <c r="AAF27" s="170"/>
      <c r="AAG27" s="170"/>
      <c r="AAH27" s="170"/>
      <c r="AAI27" s="170"/>
      <c r="AAJ27" s="170"/>
      <c r="AAK27" s="170"/>
      <c r="AAL27" s="170"/>
      <c r="AAM27" s="170"/>
      <c r="AAN27" s="170"/>
      <c r="AAO27" s="170"/>
      <c r="AAP27" s="170"/>
      <c r="AAQ27" s="170"/>
      <c r="AAR27" s="170"/>
      <c r="AAS27" s="170"/>
      <c r="AAT27" s="170"/>
      <c r="AAU27" s="170"/>
      <c r="AAV27" s="170"/>
      <c r="AAW27" s="170"/>
      <c r="AAX27" s="170"/>
      <c r="AAY27" s="170"/>
      <c r="AAZ27" s="170"/>
      <c r="ABA27" s="170"/>
      <c r="ABB27" s="170"/>
      <c r="ABC27" s="170"/>
      <c r="ABD27" s="170"/>
      <c r="ABE27" s="170"/>
      <c r="ABF27" s="170"/>
      <c r="ABG27" s="170"/>
      <c r="ABH27" s="170"/>
      <c r="ABI27" s="170"/>
      <c r="ABJ27" s="170"/>
      <c r="ABK27" s="170"/>
      <c r="ABL27" s="170"/>
      <c r="ABM27" s="170"/>
      <c r="ABN27" s="170"/>
      <c r="ABO27" s="170"/>
      <c r="ABP27" s="170"/>
      <c r="ABQ27" s="170"/>
      <c r="ABR27" s="170"/>
      <c r="ABS27" s="170"/>
      <c r="ABT27" s="170"/>
      <c r="ABU27" s="170"/>
      <c r="ABV27" s="170"/>
      <c r="ABW27" s="170"/>
      <c r="ABX27" s="170"/>
      <c r="ABY27" s="170"/>
      <c r="ABZ27" s="170"/>
      <c r="ACA27" s="170"/>
      <c r="ACB27" s="170"/>
      <c r="ACC27" s="170"/>
      <c r="ACD27" s="170"/>
      <c r="ACE27" s="170"/>
      <c r="ACF27" s="170"/>
      <c r="ACG27" s="170"/>
      <c r="ACH27" s="170"/>
      <c r="ACI27" s="170"/>
      <c r="ACJ27" s="170"/>
      <c r="ACK27" s="170"/>
      <c r="ACL27" s="170"/>
      <c r="ACM27" s="170"/>
      <c r="ACN27" s="170"/>
      <c r="ACO27" s="170"/>
      <c r="ACP27" s="170"/>
      <c r="ACQ27" s="170"/>
      <c r="ACR27" s="170"/>
      <c r="ACS27" s="170"/>
      <c r="ACT27" s="170"/>
      <c r="ACU27" s="170"/>
      <c r="ACV27" s="170"/>
      <c r="ACW27" s="170"/>
      <c r="ACX27" s="170"/>
      <c r="ACY27" s="170"/>
      <c r="ACZ27" s="170"/>
      <c r="ADA27" s="170"/>
      <c r="ADB27" s="170"/>
      <c r="ADC27" s="170"/>
      <c r="ADD27" s="170"/>
      <c r="ADE27" s="170"/>
      <c r="ADF27" s="170"/>
      <c r="ADG27" s="170"/>
      <c r="ADH27" s="170"/>
      <c r="ADI27" s="170"/>
      <c r="ADJ27" s="170"/>
      <c r="ADK27" s="170"/>
      <c r="ADL27" s="170"/>
      <c r="ADM27" s="170"/>
      <c r="ADN27" s="170"/>
      <c r="ADO27" s="170"/>
      <c r="ADP27" s="170"/>
      <c r="ADQ27" s="170"/>
      <c r="ADR27" s="170"/>
      <c r="ADS27" s="170"/>
      <c r="ADT27" s="170"/>
      <c r="ADU27" s="170"/>
      <c r="ADV27" s="170"/>
      <c r="ADW27" s="170"/>
      <c r="ADX27" s="170"/>
      <c r="ADY27" s="170"/>
      <c r="ADZ27" s="170"/>
      <c r="AEA27" s="170"/>
      <c r="AEB27" s="170"/>
      <c r="AEC27" s="170"/>
      <c r="AED27" s="170"/>
      <c r="AEE27" s="170"/>
      <c r="AEF27" s="170"/>
      <c r="AEG27" s="170"/>
      <c r="AEH27" s="170"/>
      <c r="AEI27" s="170"/>
      <c r="AEJ27" s="170"/>
      <c r="AEK27" s="170"/>
      <c r="AEL27" s="170"/>
      <c r="AEM27" s="170"/>
      <c r="AEN27" s="170"/>
      <c r="AEO27" s="170"/>
      <c r="AEP27" s="170"/>
      <c r="AEQ27" s="170"/>
      <c r="AER27" s="170"/>
      <c r="AES27" s="170"/>
      <c r="AET27" s="170"/>
      <c r="AEU27" s="170"/>
      <c r="AEV27" s="170"/>
      <c r="AEW27" s="170"/>
      <c r="AEX27" s="170"/>
      <c r="AEY27" s="170"/>
      <c r="AEZ27" s="170"/>
      <c r="AFA27" s="170"/>
      <c r="AFB27" s="170"/>
      <c r="AFC27" s="170"/>
      <c r="AFD27" s="170"/>
      <c r="AFE27" s="170"/>
      <c r="AFF27" s="170"/>
      <c r="AFG27" s="170"/>
      <c r="AFH27" s="170"/>
      <c r="AFI27" s="170"/>
      <c r="AFJ27" s="170"/>
      <c r="AFK27" s="170"/>
      <c r="AFL27" s="170"/>
      <c r="AFM27" s="170"/>
      <c r="AFN27" s="170"/>
      <c r="AFO27" s="170"/>
      <c r="AFP27" s="170"/>
      <c r="AFQ27" s="170"/>
      <c r="AFR27" s="170"/>
      <c r="AFS27" s="170"/>
      <c r="AFT27" s="170"/>
      <c r="AFU27" s="170"/>
      <c r="AFV27" s="170"/>
      <c r="AFW27" s="170"/>
      <c r="AFX27" s="170"/>
      <c r="AFY27" s="170"/>
      <c r="AFZ27" s="170"/>
      <c r="AGA27" s="170"/>
      <c r="AGB27" s="170"/>
      <c r="AGC27" s="170"/>
      <c r="AGD27" s="170"/>
      <c r="AGE27" s="170"/>
      <c r="AGF27" s="170"/>
      <c r="AGG27" s="170"/>
      <c r="AGH27" s="170"/>
      <c r="AGI27" s="170"/>
      <c r="AGJ27" s="170"/>
      <c r="AGK27" s="170"/>
      <c r="AGL27" s="170"/>
      <c r="AGM27" s="170"/>
      <c r="AGN27" s="170"/>
      <c r="AGO27" s="170"/>
      <c r="AGP27" s="170"/>
      <c r="AGQ27" s="170"/>
      <c r="AGR27" s="170"/>
      <c r="AGS27" s="170"/>
      <c r="AGT27" s="170"/>
      <c r="AGU27" s="170"/>
      <c r="AGV27" s="170"/>
      <c r="AGW27" s="170"/>
      <c r="AGX27" s="170"/>
      <c r="AGY27" s="170"/>
      <c r="AGZ27" s="170"/>
      <c r="AHA27" s="170"/>
      <c r="AHB27" s="170"/>
      <c r="AHC27" s="170"/>
      <c r="AHD27" s="170"/>
      <c r="AHE27" s="170"/>
      <c r="AHF27" s="170"/>
      <c r="AHG27" s="170"/>
      <c r="AHH27" s="170"/>
      <c r="AHI27" s="170"/>
      <c r="AHJ27" s="170"/>
      <c r="AHK27" s="170"/>
      <c r="AHL27" s="170"/>
      <c r="AHM27" s="170"/>
      <c r="AHN27" s="170"/>
      <c r="AHO27" s="170"/>
      <c r="AHP27" s="170"/>
      <c r="AHQ27" s="170"/>
      <c r="AHR27" s="170"/>
      <c r="AHS27" s="170"/>
      <c r="AHT27" s="170"/>
      <c r="AHU27" s="170"/>
      <c r="AHV27" s="170"/>
      <c r="AHW27" s="170"/>
      <c r="AHX27" s="170"/>
      <c r="AHY27" s="170"/>
      <c r="AHZ27" s="170"/>
      <c r="AIA27" s="170"/>
      <c r="AIB27" s="170"/>
      <c r="AIC27" s="170"/>
      <c r="AID27" s="170"/>
      <c r="AIE27" s="170"/>
      <c r="AIF27" s="170"/>
      <c r="AIG27" s="170"/>
      <c r="AIH27" s="170"/>
      <c r="AII27" s="170"/>
      <c r="AIJ27" s="170"/>
      <c r="AIK27" s="170"/>
      <c r="AIL27" s="170"/>
      <c r="AIM27" s="170"/>
      <c r="AIN27" s="170"/>
      <c r="AIO27" s="170"/>
      <c r="AIP27" s="170"/>
      <c r="AIQ27" s="170"/>
      <c r="AIR27" s="170"/>
      <c r="AIS27" s="170"/>
      <c r="AIT27" s="170"/>
      <c r="AIU27" s="170"/>
      <c r="AIV27" s="170"/>
      <c r="AIW27" s="170"/>
      <c r="AIX27" s="170"/>
      <c r="AIY27" s="170"/>
      <c r="AIZ27" s="170"/>
      <c r="AJA27" s="170"/>
      <c r="AJB27" s="170"/>
      <c r="AJC27" s="170"/>
      <c r="AJD27" s="170"/>
      <c r="AJE27" s="170"/>
      <c r="AJF27" s="170"/>
      <c r="AJG27" s="170"/>
      <c r="AJH27" s="170"/>
      <c r="AJI27" s="170"/>
      <c r="AJJ27" s="170"/>
      <c r="AJK27" s="170"/>
      <c r="AJL27" s="170"/>
      <c r="AJM27" s="170"/>
      <c r="AJN27" s="170"/>
      <c r="AJO27" s="170"/>
      <c r="AJP27" s="170"/>
      <c r="AJQ27" s="170"/>
      <c r="AJR27" s="170"/>
      <c r="AJS27" s="170"/>
      <c r="AJT27" s="170"/>
      <c r="AJU27" s="170"/>
      <c r="AJV27" s="170"/>
      <c r="AJW27" s="170"/>
      <c r="AJX27" s="170"/>
      <c r="AJY27" s="170"/>
      <c r="AJZ27" s="170"/>
      <c r="AKA27" s="170"/>
      <c r="AKB27" s="170"/>
      <c r="AKC27" s="170"/>
      <c r="AKD27" s="170"/>
      <c r="AKE27" s="170"/>
      <c r="AKF27" s="170"/>
      <c r="AKG27" s="170"/>
      <c r="AKH27" s="170"/>
      <c r="AKI27" s="170"/>
      <c r="AKJ27" s="170"/>
      <c r="AKK27" s="170"/>
      <c r="AKL27" s="170"/>
      <c r="AKM27" s="170"/>
      <c r="AKN27" s="170"/>
      <c r="AKO27" s="170"/>
      <c r="AKP27" s="170"/>
      <c r="AKQ27" s="170"/>
      <c r="AKR27" s="170"/>
      <c r="AKS27" s="170"/>
      <c r="AKT27" s="170"/>
      <c r="AKU27" s="170"/>
      <c r="AKV27" s="170"/>
      <c r="AKW27" s="170"/>
      <c r="AKX27" s="170"/>
      <c r="AKY27" s="170"/>
      <c r="AKZ27" s="170"/>
      <c r="ALA27" s="170"/>
      <c r="ALB27" s="170"/>
      <c r="ALC27" s="170"/>
      <c r="ALD27" s="170"/>
      <c r="ALE27" s="170"/>
      <c r="ALF27" s="170"/>
      <c r="ALG27" s="170"/>
      <c r="ALH27" s="170"/>
      <c r="ALI27" s="170"/>
      <c r="ALJ27" s="170"/>
      <c r="ALK27" s="170"/>
      <c r="ALL27" s="170"/>
      <c r="ALM27" s="170"/>
      <c r="ALN27" s="170"/>
      <c r="ALO27" s="170"/>
      <c r="ALP27" s="170"/>
      <c r="ALQ27" s="170"/>
      <c r="ALR27" s="170"/>
      <c r="ALS27" s="170"/>
      <c r="ALT27" s="170"/>
      <c r="ALU27" s="170"/>
      <c r="ALV27" s="170"/>
      <c r="ALW27" s="170"/>
      <c r="ALX27" s="170"/>
      <c r="ALY27" s="170"/>
      <c r="ALZ27" s="170"/>
      <c r="AMA27" s="170"/>
      <c r="AMB27" s="170"/>
      <c r="AMC27" s="170"/>
      <c r="AMD27" s="170"/>
      <c r="AME27" s="170"/>
      <c r="AMF27" s="170"/>
      <c r="AMG27" s="170"/>
      <c r="AMH27" s="170"/>
      <c r="AMI27" s="170"/>
      <c r="AMJ27" s="170"/>
      <c r="AMK27" s="170"/>
      <c r="AML27" s="170"/>
      <c r="AMM27" s="170"/>
      <c r="AMN27" s="170"/>
      <c r="AMO27" s="170"/>
      <c r="AMP27" s="170"/>
      <c r="AMQ27" s="170"/>
      <c r="AMR27" s="170"/>
      <c r="AMS27" s="170"/>
      <c r="AMT27" s="170"/>
      <c r="AMU27" s="170"/>
      <c r="AMV27" s="170"/>
      <c r="AMW27" s="170"/>
      <c r="AMX27" s="170"/>
      <c r="AMY27" s="170"/>
      <c r="AMZ27" s="170"/>
      <c r="ANA27" s="170"/>
      <c r="ANB27" s="170"/>
      <c r="ANC27" s="170"/>
      <c r="AND27" s="170"/>
      <c r="ANE27" s="170"/>
      <c r="ANF27" s="170"/>
      <c r="ANG27" s="170"/>
      <c r="ANH27" s="170"/>
      <c r="ANI27" s="170"/>
      <c r="ANJ27" s="170"/>
      <c r="ANK27" s="170"/>
      <c r="ANL27" s="170"/>
      <c r="ANM27" s="170"/>
      <c r="ANN27" s="170"/>
      <c r="ANO27" s="170"/>
      <c r="ANP27" s="170"/>
      <c r="ANQ27" s="170"/>
      <c r="ANR27" s="170"/>
      <c r="ANS27" s="170"/>
      <c r="ANT27" s="170"/>
      <c r="ANU27" s="170"/>
      <c r="ANV27" s="170"/>
      <c r="ANW27" s="170"/>
      <c r="ANX27" s="170"/>
      <c r="ANY27" s="170"/>
      <c r="ANZ27" s="170"/>
      <c r="AOA27" s="170"/>
      <c r="AOB27" s="170"/>
      <c r="AOC27" s="170"/>
      <c r="AOD27" s="170"/>
      <c r="AOE27" s="170"/>
      <c r="AOF27" s="170"/>
      <c r="AOG27" s="170"/>
      <c r="AOH27" s="170"/>
      <c r="AOI27" s="170"/>
      <c r="AOJ27" s="170"/>
      <c r="AOK27" s="170"/>
      <c r="AOL27" s="170"/>
      <c r="AOM27" s="170"/>
      <c r="AON27" s="170"/>
      <c r="AOO27" s="170"/>
      <c r="AOP27" s="170"/>
      <c r="AOQ27" s="170"/>
      <c r="AOR27" s="170"/>
      <c r="AOS27" s="170"/>
      <c r="AOT27" s="170"/>
      <c r="AOU27" s="170"/>
      <c r="AOV27" s="170"/>
      <c r="AOW27" s="170"/>
      <c r="AOX27" s="170"/>
      <c r="AOY27" s="170"/>
      <c r="AOZ27" s="170"/>
      <c r="APA27" s="170"/>
      <c r="APB27" s="170"/>
      <c r="APC27" s="170"/>
      <c r="APD27" s="170"/>
      <c r="APE27" s="170"/>
      <c r="APF27" s="170"/>
      <c r="APG27" s="170"/>
      <c r="APH27" s="170"/>
      <c r="API27" s="170"/>
      <c r="APJ27" s="170"/>
      <c r="APK27" s="170"/>
      <c r="APL27" s="170"/>
      <c r="APM27" s="170"/>
      <c r="APN27" s="170"/>
      <c r="APO27" s="170"/>
      <c r="APP27" s="170"/>
      <c r="APQ27" s="170"/>
      <c r="APR27" s="170"/>
      <c r="APS27" s="170"/>
      <c r="APT27" s="170"/>
      <c r="APU27" s="170"/>
      <c r="APV27" s="170"/>
      <c r="APW27" s="170"/>
      <c r="APX27" s="170"/>
      <c r="APY27" s="170"/>
      <c r="APZ27" s="170"/>
      <c r="AQA27" s="170"/>
      <c r="AQB27" s="170"/>
      <c r="AQC27" s="170"/>
      <c r="AQD27" s="170"/>
      <c r="AQE27" s="170"/>
      <c r="AQF27" s="170"/>
      <c r="AQG27" s="170"/>
      <c r="AQH27" s="170"/>
      <c r="AQI27" s="170"/>
      <c r="AQJ27" s="170"/>
      <c r="AQK27" s="170"/>
      <c r="AQL27" s="170"/>
      <c r="AQM27" s="170"/>
      <c r="AQN27" s="170"/>
      <c r="AQO27" s="170"/>
      <c r="AQP27" s="170"/>
      <c r="AQQ27" s="170"/>
      <c r="AQR27" s="170"/>
      <c r="AQS27" s="170"/>
      <c r="AQT27" s="170"/>
      <c r="AQU27" s="170"/>
      <c r="AQV27" s="170"/>
      <c r="AQW27" s="170"/>
      <c r="AQX27" s="170"/>
      <c r="AQY27" s="170"/>
      <c r="AQZ27" s="170"/>
      <c r="ARA27" s="170"/>
      <c r="ARB27" s="170"/>
      <c r="ARC27" s="170"/>
      <c r="ARD27" s="170"/>
      <c r="ARE27" s="170"/>
      <c r="ARF27" s="170"/>
      <c r="ARG27" s="170"/>
      <c r="ARH27" s="170"/>
      <c r="ARI27" s="170"/>
      <c r="ARJ27" s="170"/>
      <c r="ARK27" s="170"/>
      <c r="ARL27" s="170"/>
      <c r="ARM27" s="170"/>
      <c r="ARN27" s="170"/>
      <c r="ARO27" s="170"/>
      <c r="ARP27" s="170"/>
      <c r="ARQ27" s="170"/>
      <c r="ARR27" s="170"/>
      <c r="ARS27" s="170"/>
      <c r="ART27" s="170"/>
      <c r="ARU27" s="170"/>
      <c r="ARV27" s="170"/>
      <c r="ARW27" s="170"/>
      <c r="ARX27" s="170"/>
      <c r="ARY27" s="170"/>
      <c r="ARZ27" s="170"/>
      <c r="ASA27" s="170"/>
      <c r="ASB27" s="170"/>
      <c r="ASC27" s="170"/>
      <c r="ASD27" s="170"/>
      <c r="ASE27" s="170"/>
      <c r="ASF27" s="170"/>
      <c r="ASG27" s="170"/>
      <c r="ASH27" s="170"/>
      <c r="ASI27" s="170"/>
      <c r="ASJ27" s="170"/>
      <c r="ASK27" s="170"/>
      <c r="ASL27" s="170"/>
      <c r="ASM27" s="170"/>
      <c r="ASN27" s="170"/>
      <c r="ASO27" s="170"/>
      <c r="ASP27" s="170"/>
      <c r="ASQ27" s="170"/>
      <c r="ASR27" s="170"/>
      <c r="ASS27" s="170"/>
      <c r="AST27" s="170"/>
      <c r="ASU27" s="170"/>
      <c r="ASV27" s="170"/>
      <c r="ASW27" s="170"/>
      <c r="ASX27" s="170"/>
      <c r="ASY27" s="170"/>
      <c r="ASZ27" s="170"/>
      <c r="ATA27" s="170"/>
      <c r="ATB27" s="170"/>
      <c r="ATC27" s="170"/>
      <c r="ATD27" s="170"/>
      <c r="ATE27" s="170"/>
      <c r="ATF27" s="170"/>
      <c r="ATG27" s="170"/>
      <c r="ATH27" s="170"/>
      <c r="ATI27" s="170"/>
      <c r="ATJ27" s="170"/>
      <c r="ATK27" s="170"/>
      <c r="ATL27" s="170"/>
      <c r="ATM27" s="170"/>
      <c r="ATN27" s="170"/>
      <c r="ATO27" s="170"/>
      <c r="ATP27" s="170"/>
      <c r="ATQ27" s="170"/>
      <c r="ATR27" s="170"/>
      <c r="ATS27" s="170"/>
      <c r="ATT27" s="170"/>
      <c r="ATU27" s="170"/>
      <c r="ATV27" s="170"/>
      <c r="ATW27" s="170"/>
      <c r="ATX27" s="170"/>
      <c r="ATY27" s="170"/>
      <c r="ATZ27" s="170"/>
      <c r="AUA27" s="170"/>
      <c r="AUB27" s="170"/>
      <c r="AUC27" s="170"/>
      <c r="AUD27" s="170"/>
      <c r="AUE27" s="170"/>
      <c r="AUF27" s="170"/>
      <c r="AUG27" s="170"/>
      <c r="AUH27" s="170"/>
      <c r="AUI27" s="170"/>
      <c r="AUJ27" s="170"/>
      <c r="AUK27" s="170"/>
      <c r="AUL27" s="170"/>
      <c r="AUM27" s="170"/>
      <c r="AUN27" s="170"/>
      <c r="AUO27" s="170"/>
      <c r="AUP27" s="170"/>
      <c r="AUQ27" s="170"/>
      <c r="AUR27" s="170"/>
      <c r="AUS27" s="170"/>
      <c r="AUT27" s="170"/>
      <c r="AUU27" s="170"/>
      <c r="AUV27" s="170"/>
      <c r="AUW27" s="170"/>
      <c r="AUX27" s="170"/>
      <c r="AUY27" s="170"/>
      <c r="AUZ27" s="170"/>
      <c r="AVA27" s="170"/>
      <c r="AVB27" s="170"/>
      <c r="AVC27" s="170"/>
      <c r="AVD27" s="170"/>
      <c r="AVE27" s="170"/>
      <c r="AVF27" s="170"/>
      <c r="AVG27" s="170"/>
      <c r="AVH27" s="170"/>
      <c r="AVI27" s="170"/>
      <c r="AVJ27" s="170"/>
      <c r="AVK27" s="170"/>
      <c r="AVL27" s="170"/>
      <c r="AVM27" s="170"/>
      <c r="AVN27" s="170"/>
      <c r="AVO27" s="170"/>
      <c r="AVP27" s="170"/>
      <c r="AVQ27" s="170"/>
      <c r="AVR27" s="170"/>
      <c r="AVS27" s="170"/>
      <c r="AVT27" s="170"/>
      <c r="AVU27" s="170"/>
      <c r="AVV27" s="170"/>
      <c r="AVW27" s="170"/>
      <c r="AVX27" s="170"/>
      <c r="AVY27" s="170"/>
      <c r="AVZ27" s="170"/>
      <c r="AWA27" s="170"/>
      <c r="AWB27" s="170"/>
      <c r="AWC27" s="170"/>
      <c r="AWD27" s="170"/>
      <c r="AWE27" s="170"/>
      <c r="AWF27" s="170"/>
      <c r="AWG27" s="170"/>
      <c r="AWH27" s="170"/>
      <c r="AWI27" s="170"/>
      <c r="AWJ27" s="170"/>
      <c r="AWK27" s="170"/>
      <c r="AWL27" s="170"/>
      <c r="AWM27" s="170"/>
      <c r="AWN27" s="170"/>
      <c r="AWO27" s="170"/>
      <c r="AWP27" s="170"/>
      <c r="AWQ27" s="170"/>
      <c r="AWR27" s="170"/>
      <c r="AWS27" s="170"/>
      <c r="AWT27" s="170"/>
      <c r="AWU27" s="170"/>
      <c r="AWV27" s="170"/>
      <c r="AWW27" s="170"/>
      <c r="AWX27" s="170"/>
      <c r="AWY27" s="170"/>
      <c r="AWZ27" s="170"/>
      <c r="AXA27" s="170"/>
      <c r="AXB27" s="170"/>
      <c r="AXC27" s="170"/>
      <c r="AXD27" s="170"/>
      <c r="AXE27" s="170"/>
      <c r="AXF27" s="170"/>
      <c r="AXG27" s="170"/>
      <c r="AXH27" s="170"/>
      <c r="AXI27" s="170"/>
      <c r="AXJ27" s="170"/>
      <c r="AXK27" s="170"/>
      <c r="AXL27" s="170"/>
      <c r="AXM27" s="170"/>
      <c r="AXN27" s="170"/>
      <c r="AXO27" s="170"/>
      <c r="AXP27" s="170"/>
      <c r="AXQ27" s="170"/>
      <c r="AXR27" s="170"/>
      <c r="AXS27" s="170"/>
      <c r="AXT27" s="170"/>
      <c r="AXU27" s="170"/>
      <c r="AXV27" s="170"/>
      <c r="AXW27" s="170"/>
      <c r="AXX27" s="170"/>
      <c r="AXY27" s="170"/>
      <c r="AXZ27" s="170"/>
      <c r="AYA27" s="170"/>
      <c r="AYB27" s="170"/>
      <c r="AYC27" s="170"/>
      <c r="AYD27" s="170"/>
      <c r="AYE27" s="170"/>
      <c r="AYF27" s="170"/>
      <c r="AYG27" s="170"/>
      <c r="AYH27" s="170"/>
      <c r="AYI27" s="170"/>
      <c r="AYJ27" s="170"/>
      <c r="AYK27" s="170"/>
      <c r="AYL27" s="170"/>
      <c r="AYM27" s="170"/>
      <c r="AYN27" s="170"/>
      <c r="AYO27" s="170"/>
      <c r="AYP27" s="170"/>
      <c r="AYQ27" s="170"/>
      <c r="AYR27" s="170"/>
      <c r="AYS27" s="170"/>
      <c r="AYT27" s="170"/>
      <c r="AYU27" s="170"/>
      <c r="AYV27" s="170"/>
      <c r="AYW27" s="170"/>
      <c r="AYX27" s="170"/>
      <c r="AYY27" s="170"/>
      <c r="AYZ27" s="170"/>
      <c r="AZA27" s="170"/>
      <c r="AZB27" s="170"/>
      <c r="AZC27" s="170"/>
      <c r="AZD27" s="170"/>
      <c r="AZE27" s="170"/>
      <c r="AZF27" s="170"/>
      <c r="AZG27" s="170"/>
      <c r="AZH27" s="170"/>
      <c r="AZI27" s="170"/>
      <c r="AZJ27" s="170"/>
      <c r="AZK27" s="170"/>
      <c r="AZL27" s="170"/>
      <c r="AZM27" s="170"/>
      <c r="AZN27" s="170"/>
      <c r="AZO27" s="170"/>
      <c r="AZP27" s="170"/>
      <c r="AZQ27" s="170"/>
      <c r="AZR27" s="170"/>
      <c r="AZS27" s="170"/>
      <c r="AZT27" s="170"/>
      <c r="AZU27" s="170"/>
      <c r="AZV27" s="170"/>
      <c r="AZW27" s="170"/>
      <c r="AZX27" s="170"/>
      <c r="AZY27" s="170"/>
      <c r="AZZ27" s="170"/>
      <c r="BAA27" s="170"/>
      <c r="BAB27" s="170"/>
      <c r="BAC27" s="170"/>
      <c r="BAD27" s="170"/>
      <c r="BAE27" s="170"/>
      <c r="BAF27" s="170"/>
      <c r="BAG27" s="170"/>
      <c r="BAH27" s="170"/>
      <c r="BAI27" s="170"/>
      <c r="BAJ27" s="170"/>
      <c r="BAK27" s="170"/>
      <c r="BAL27" s="170"/>
      <c r="BAM27" s="170"/>
      <c r="BAN27" s="170"/>
      <c r="BAO27" s="170"/>
      <c r="BAP27" s="170"/>
      <c r="BAQ27" s="170"/>
      <c r="BAR27" s="170"/>
      <c r="BAS27" s="170"/>
      <c r="BAT27" s="170"/>
      <c r="BAU27" s="170"/>
      <c r="BAV27" s="170"/>
      <c r="BAW27" s="170"/>
      <c r="BAX27" s="170"/>
      <c r="BAY27" s="170"/>
      <c r="BAZ27" s="170"/>
      <c r="BBA27" s="170"/>
      <c r="BBB27" s="170"/>
      <c r="BBC27" s="170"/>
      <c r="BBD27" s="170"/>
      <c r="BBE27" s="170"/>
      <c r="BBF27" s="170"/>
      <c r="BBG27" s="170"/>
      <c r="BBH27" s="170"/>
      <c r="BBI27" s="170"/>
      <c r="BBJ27" s="170"/>
      <c r="BBK27" s="170"/>
      <c r="BBL27" s="170"/>
      <c r="BBM27" s="170"/>
      <c r="BBN27" s="170"/>
      <c r="BBO27" s="170"/>
      <c r="BBP27" s="170"/>
      <c r="BBQ27" s="170"/>
      <c r="BBR27" s="170"/>
      <c r="BBS27" s="170"/>
      <c r="BBT27" s="170"/>
      <c r="BBU27" s="170"/>
      <c r="BBV27" s="170"/>
      <c r="BBW27" s="170"/>
      <c r="BBX27" s="170"/>
      <c r="BBY27" s="170"/>
      <c r="BBZ27" s="170"/>
      <c r="BCA27" s="170"/>
      <c r="BCB27" s="170"/>
      <c r="BCC27" s="170"/>
      <c r="BCD27" s="170"/>
      <c r="BCE27" s="170"/>
      <c r="BCF27" s="170"/>
      <c r="BCG27" s="170"/>
      <c r="BCH27" s="170"/>
      <c r="BCI27" s="170"/>
      <c r="BCJ27" s="170"/>
      <c r="BCK27" s="170"/>
      <c r="BCL27" s="170"/>
      <c r="BCM27" s="170"/>
      <c r="BCN27" s="170"/>
      <c r="BCO27" s="170"/>
      <c r="BCP27" s="170"/>
      <c r="BCQ27" s="170"/>
      <c r="BCR27" s="170"/>
      <c r="BCS27" s="170"/>
      <c r="BCT27" s="170"/>
      <c r="BCU27" s="170"/>
      <c r="BCV27" s="170"/>
      <c r="BCW27" s="170"/>
      <c r="BCX27" s="170"/>
      <c r="BCY27" s="170"/>
      <c r="BCZ27" s="170"/>
      <c r="BDA27" s="170"/>
      <c r="BDB27" s="170"/>
      <c r="BDC27" s="170"/>
      <c r="BDD27" s="170"/>
      <c r="BDE27" s="170"/>
      <c r="BDF27" s="170"/>
      <c r="BDG27" s="170"/>
      <c r="BDH27" s="170"/>
      <c r="BDI27" s="170"/>
      <c r="BDJ27" s="170"/>
      <c r="BDK27" s="170"/>
      <c r="BDL27" s="170"/>
      <c r="BDM27" s="170"/>
      <c r="BDN27" s="170"/>
      <c r="BDO27" s="170"/>
      <c r="BDP27" s="170"/>
      <c r="BDQ27" s="170"/>
      <c r="BDR27" s="170"/>
      <c r="BDS27" s="170"/>
      <c r="BDT27" s="170"/>
      <c r="BDU27" s="170"/>
      <c r="BDV27" s="170"/>
      <c r="BDW27" s="170"/>
      <c r="BDX27" s="170"/>
      <c r="BDY27" s="170"/>
      <c r="BDZ27" s="170"/>
      <c r="BEA27" s="170"/>
      <c r="BEB27" s="170"/>
      <c r="BEC27" s="170"/>
      <c r="BED27" s="170"/>
      <c r="BEE27" s="170"/>
      <c r="BEF27" s="170"/>
      <c r="BEG27" s="170"/>
      <c r="BEH27" s="170"/>
      <c r="BEI27" s="170"/>
      <c r="BEJ27" s="170"/>
      <c r="BEK27" s="170"/>
      <c r="BEL27" s="170"/>
      <c r="BEM27" s="170"/>
      <c r="BEN27" s="170"/>
      <c r="BEO27" s="170"/>
      <c r="BEP27" s="170"/>
      <c r="BEQ27" s="170"/>
      <c r="BER27" s="170"/>
      <c r="BES27" s="170"/>
      <c r="BET27" s="170"/>
      <c r="BEU27" s="170"/>
      <c r="BEV27" s="170"/>
      <c r="BEW27" s="170"/>
      <c r="BEX27" s="170"/>
      <c r="BEY27" s="170"/>
      <c r="BEZ27" s="170"/>
      <c r="BFA27" s="170"/>
      <c r="BFB27" s="170"/>
      <c r="BFC27" s="170"/>
      <c r="BFD27" s="170"/>
      <c r="BFE27" s="170"/>
      <c r="BFF27" s="170"/>
      <c r="BFG27" s="170"/>
      <c r="BFH27" s="170"/>
      <c r="BFI27" s="170"/>
      <c r="BFJ27" s="170"/>
      <c r="BFK27" s="170"/>
      <c r="BFL27" s="170"/>
      <c r="BFM27" s="170"/>
      <c r="BFN27" s="170"/>
      <c r="BFO27" s="170"/>
      <c r="BFP27" s="170"/>
      <c r="BFQ27" s="170"/>
      <c r="BFR27" s="170"/>
      <c r="BFS27" s="170"/>
      <c r="BFT27" s="170"/>
      <c r="BFU27" s="170"/>
      <c r="BFV27" s="170"/>
      <c r="BFW27" s="170"/>
      <c r="BFX27" s="170"/>
      <c r="BFY27" s="170"/>
      <c r="BFZ27" s="170"/>
      <c r="BGA27" s="170"/>
      <c r="BGB27" s="170"/>
      <c r="BGC27" s="170"/>
      <c r="BGD27" s="170"/>
      <c r="BGE27" s="170"/>
      <c r="BGF27" s="170"/>
      <c r="BGG27" s="170"/>
      <c r="BGH27" s="170"/>
      <c r="BGI27" s="170"/>
      <c r="BGJ27" s="170"/>
      <c r="BGK27" s="170"/>
      <c r="BGL27" s="170"/>
      <c r="BGM27" s="170"/>
      <c r="BGN27" s="170"/>
      <c r="BGO27" s="170"/>
      <c r="BGP27" s="170"/>
      <c r="BGQ27" s="170"/>
      <c r="BGR27" s="170"/>
      <c r="BGS27" s="170"/>
      <c r="BGT27" s="170"/>
      <c r="BGU27" s="170"/>
      <c r="BGV27" s="170"/>
      <c r="BGW27" s="170"/>
      <c r="BGX27" s="170"/>
      <c r="BGY27" s="170"/>
      <c r="BGZ27" s="170"/>
      <c r="BHA27" s="170"/>
      <c r="BHB27" s="170"/>
      <c r="BHC27" s="170"/>
      <c r="BHD27" s="170"/>
      <c r="BHE27" s="170"/>
      <c r="BHF27" s="170"/>
      <c r="BHG27" s="170"/>
      <c r="BHH27" s="170"/>
      <c r="BHI27" s="170"/>
      <c r="BHJ27" s="170"/>
      <c r="BHK27" s="170"/>
      <c r="BHL27" s="170"/>
      <c r="BHM27" s="170"/>
      <c r="BHN27" s="170"/>
      <c r="BHO27" s="170"/>
      <c r="BHP27" s="170"/>
      <c r="BHQ27" s="170"/>
      <c r="BHR27" s="170"/>
      <c r="BHS27" s="170"/>
      <c r="BHT27" s="170"/>
      <c r="BHU27" s="170"/>
      <c r="BHV27" s="170"/>
      <c r="BHW27" s="170"/>
      <c r="BHX27" s="170"/>
      <c r="BHY27" s="170"/>
      <c r="BHZ27" s="170"/>
      <c r="BIA27" s="170"/>
      <c r="BIB27" s="170"/>
      <c r="BIC27" s="170"/>
      <c r="BID27" s="170"/>
      <c r="BIE27" s="170"/>
      <c r="BIF27" s="170"/>
      <c r="BIG27" s="170"/>
      <c r="BIH27" s="170"/>
      <c r="BII27" s="170"/>
      <c r="BIJ27" s="170"/>
      <c r="BIK27" s="170"/>
      <c r="BIL27" s="170"/>
      <c r="BIM27" s="170"/>
      <c r="BIN27" s="170"/>
      <c r="BIO27" s="170"/>
      <c r="BIP27" s="170"/>
      <c r="BIQ27" s="170"/>
      <c r="BIR27" s="170"/>
      <c r="BIS27" s="170"/>
      <c r="BIT27" s="170"/>
      <c r="BIU27" s="170"/>
      <c r="BIV27" s="170"/>
      <c r="BIW27" s="170"/>
      <c r="BIX27" s="170"/>
      <c r="BIY27" s="170"/>
      <c r="BIZ27" s="170"/>
      <c r="BJA27" s="170"/>
      <c r="BJB27" s="170"/>
      <c r="BJC27" s="170"/>
      <c r="BJD27" s="170"/>
      <c r="BJE27" s="170"/>
      <c r="BJF27" s="170"/>
      <c r="BJG27" s="170"/>
      <c r="BJH27" s="170"/>
      <c r="BJI27" s="170"/>
      <c r="BJJ27" s="170"/>
      <c r="BJK27" s="170"/>
      <c r="BJL27" s="170"/>
      <c r="BJM27" s="170"/>
      <c r="BJN27" s="170"/>
      <c r="BJO27" s="170"/>
      <c r="BJP27" s="170"/>
      <c r="BJQ27" s="170"/>
      <c r="BJR27" s="170"/>
      <c r="BJS27" s="170"/>
      <c r="BJT27" s="170"/>
      <c r="BJU27" s="170"/>
      <c r="BJV27" s="170"/>
      <c r="BJW27" s="170"/>
      <c r="BJX27" s="170"/>
      <c r="BJY27" s="170"/>
      <c r="BJZ27" s="170"/>
      <c r="BKA27" s="170"/>
      <c r="BKB27" s="170"/>
      <c r="BKC27" s="170"/>
      <c r="BKD27" s="170"/>
      <c r="BKE27" s="170"/>
      <c r="BKF27" s="170"/>
      <c r="BKG27" s="170"/>
      <c r="BKH27" s="170"/>
      <c r="BKI27" s="170"/>
      <c r="BKJ27" s="170"/>
      <c r="BKK27" s="170"/>
      <c r="BKL27" s="170"/>
      <c r="BKM27" s="170"/>
      <c r="BKN27" s="170"/>
      <c r="BKO27" s="170"/>
      <c r="BKP27" s="170"/>
      <c r="BKQ27" s="170"/>
      <c r="BKR27" s="170"/>
      <c r="BKS27" s="170"/>
      <c r="BKT27" s="170"/>
      <c r="BKU27" s="170"/>
      <c r="BKV27" s="170"/>
      <c r="BKW27" s="170"/>
      <c r="BKX27" s="170"/>
      <c r="BKY27" s="170"/>
      <c r="BKZ27" s="170"/>
      <c r="BLA27" s="170"/>
      <c r="BLB27" s="170"/>
      <c r="BLC27" s="170"/>
      <c r="BLD27" s="170"/>
      <c r="BLE27" s="170"/>
      <c r="BLF27" s="170"/>
      <c r="BLG27" s="170"/>
      <c r="BLH27" s="170"/>
      <c r="BLI27" s="170"/>
      <c r="BLJ27" s="170"/>
      <c r="BLK27" s="170"/>
      <c r="BLL27" s="170"/>
      <c r="BLM27" s="170"/>
      <c r="BLN27" s="170"/>
      <c r="BLO27" s="170"/>
      <c r="BLP27" s="170"/>
      <c r="BLQ27" s="170"/>
      <c r="BLR27" s="170"/>
      <c r="BLS27" s="170"/>
      <c r="BLT27" s="170"/>
      <c r="BLU27" s="170"/>
      <c r="BLV27" s="170"/>
      <c r="BLW27" s="170"/>
      <c r="BLX27" s="170"/>
      <c r="BLY27" s="170"/>
      <c r="BLZ27" s="170"/>
      <c r="BMA27" s="170"/>
      <c r="BMB27" s="170"/>
      <c r="BMC27" s="170"/>
      <c r="BMD27" s="170"/>
      <c r="BME27" s="170"/>
      <c r="BMF27" s="170"/>
      <c r="BMG27" s="170"/>
      <c r="BMH27" s="170"/>
      <c r="BMI27" s="170"/>
      <c r="BMJ27" s="170"/>
      <c r="BMK27" s="170"/>
      <c r="BML27" s="170"/>
      <c r="BMM27" s="170"/>
      <c r="BMN27" s="170"/>
      <c r="BMO27" s="170"/>
      <c r="BMP27" s="170"/>
      <c r="BMQ27" s="170"/>
      <c r="BMR27" s="170"/>
      <c r="BMS27" s="170"/>
      <c r="BMT27" s="170"/>
      <c r="BMU27" s="170"/>
      <c r="BMV27" s="170"/>
      <c r="BMW27" s="170"/>
      <c r="BMX27" s="170"/>
      <c r="BMY27" s="170"/>
      <c r="BMZ27" s="170"/>
      <c r="BNA27" s="170"/>
      <c r="BNB27" s="170"/>
      <c r="BNC27" s="170"/>
      <c r="BND27" s="170"/>
      <c r="BNE27" s="170"/>
      <c r="BNF27" s="170"/>
      <c r="BNG27" s="170"/>
      <c r="BNH27" s="170"/>
      <c r="BNI27" s="170"/>
      <c r="BNJ27" s="170"/>
      <c r="BNK27" s="170"/>
      <c r="BNL27" s="170"/>
      <c r="BNM27" s="170"/>
      <c r="BNN27" s="170"/>
      <c r="BNO27" s="170"/>
      <c r="BNP27" s="170"/>
      <c r="BNQ27" s="170"/>
      <c r="BNR27" s="170"/>
      <c r="BNS27" s="170"/>
      <c r="BNT27" s="170"/>
      <c r="BNU27" s="170"/>
      <c r="BNV27" s="170"/>
      <c r="BNW27" s="170"/>
      <c r="BNX27" s="170"/>
      <c r="BNY27" s="170"/>
      <c r="BNZ27" s="170"/>
      <c r="BOA27" s="170"/>
      <c r="BOB27" s="170"/>
      <c r="BOC27" s="170"/>
      <c r="BOD27" s="170"/>
      <c r="BOE27" s="170"/>
      <c r="BOF27" s="170"/>
      <c r="BOG27" s="170"/>
      <c r="BOH27" s="170"/>
      <c r="BOI27" s="170"/>
      <c r="BOJ27" s="170"/>
      <c r="BOK27" s="170"/>
      <c r="BOL27" s="170"/>
      <c r="BOM27" s="170"/>
      <c r="BON27" s="170"/>
      <c r="BOO27" s="170"/>
      <c r="BOP27" s="170"/>
      <c r="BOQ27" s="170"/>
      <c r="BOR27" s="170"/>
      <c r="BOS27" s="170"/>
      <c r="BOT27" s="170"/>
      <c r="BOU27" s="170"/>
      <c r="BOV27" s="170"/>
      <c r="BOW27" s="170"/>
      <c r="BOX27" s="170"/>
      <c r="BOY27" s="170"/>
      <c r="BOZ27" s="170"/>
      <c r="BPA27" s="170"/>
      <c r="BPB27" s="170"/>
      <c r="BPC27" s="170"/>
      <c r="BPD27" s="170"/>
      <c r="BPE27" s="170"/>
      <c r="BPF27" s="170"/>
      <c r="BPG27" s="170"/>
      <c r="BPH27" s="170"/>
      <c r="BPI27" s="170"/>
      <c r="BPJ27" s="170"/>
      <c r="BPK27" s="170"/>
      <c r="BPL27" s="170"/>
      <c r="BPM27" s="170"/>
      <c r="BPN27" s="170"/>
      <c r="BPO27" s="170"/>
      <c r="BPP27" s="170"/>
      <c r="BPQ27" s="170"/>
      <c r="BPR27" s="170"/>
      <c r="BPS27" s="170"/>
      <c r="BPT27" s="170"/>
      <c r="BPU27" s="170"/>
      <c r="BPV27" s="170"/>
      <c r="BPW27" s="170"/>
      <c r="BPX27" s="170"/>
      <c r="BPY27" s="170"/>
      <c r="BPZ27" s="170"/>
      <c r="BQA27" s="170"/>
      <c r="BQB27" s="170"/>
      <c r="BQC27" s="170"/>
      <c r="BQD27" s="170"/>
      <c r="BQE27" s="170"/>
      <c r="BQF27" s="170"/>
      <c r="BQG27" s="170"/>
      <c r="BQH27" s="170"/>
      <c r="BQI27" s="170"/>
      <c r="BQJ27" s="170"/>
      <c r="BQK27" s="170"/>
      <c r="BQL27" s="170"/>
      <c r="BQM27" s="170"/>
      <c r="BQN27" s="170"/>
      <c r="BQO27" s="170"/>
      <c r="BQP27" s="170"/>
      <c r="BQQ27" s="170"/>
      <c r="BQR27" s="170"/>
      <c r="BQS27" s="170"/>
      <c r="BQT27" s="170"/>
      <c r="BQU27" s="170"/>
      <c r="BQV27" s="170"/>
      <c r="BQW27" s="170"/>
      <c r="BQX27" s="170"/>
      <c r="BQY27" s="170"/>
      <c r="BQZ27" s="170"/>
      <c r="BRA27" s="170"/>
      <c r="BRB27" s="170"/>
      <c r="BRC27" s="170"/>
      <c r="BRD27" s="170"/>
      <c r="BRE27" s="170"/>
      <c r="BRF27" s="170"/>
      <c r="BRG27" s="170"/>
      <c r="BRH27" s="170"/>
      <c r="BRI27" s="170"/>
      <c r="BRJ27" s="170"/>
      <c r="BRK27" s="170"/>
      <c r="BRL27" s="170"/>
      <c r="BRM27" s="170"/>
      <c r="BRN27" s="170"/>
      <c r="BRO27" s="170"/>
      <c r="BRP27" s="170"/>
      <c r="BRQ27" s="170"/>
      <c r="BRR27" s="170"/>
      <c r="BRS27" s="170"/>
      <c r="BRT27" s="170"/>
      <c r="BRU27" s="170"/>
      <c r="BRV27" s="170"/>
      <c r="BRW27" s="170"/>
      <c r="BRX27" s="170"/>
      <c r="BRY27" s="170"/>
      <c r="BRZ27" s="170"/>
      <c r="BSA27" s="170"/>
      <c r="BSB27" s="170"/>
      <c r="BSC27" s="170"/>
      <c r="BSD27" s="170"/>
      <c r="BSE27" s="170"/>
      <c r="BSF27" s="170"/>
      <c r="BSG27" s="170"/>
      <c r="BSH27" s="170"/>
      <c r="BSI27" s="170"/>
      <c r="BSJ27" s="170"/>
      <c r="BSK27" s="170"/>
      <c r="BSL27" s="170"/>
      <c r="BSM27" s="170"/>
      <c r="BSN27" s="170"/>
      <c r="BSO27" s="170"/>
      <c r="BSP27" s="170"/>
      <c r="BSQ27" s="170"/>
      <c r="BSR27" s="170"/>
      <c r="BSS27" s="170"/>
      <c r="BST27" s="170"/>
      <c r="BSU27" s="170"/>
      <c r="BSV27" s="170"/>
      <c r="BSW27" s="170"/>
      <c r="BSX27" s="170"/>
      <c r="BSY27" s="170"/>
      <c r="BSZ27" s="170"/>
      <c r="BTA27" s="170"/>
      <c r="BTB27" s="170"/>
      <c r="BTC27" s="170"/>
      <c r="BTD27" s="170"/>
      <c r="BTE27" s="170"/>
      <c r="BTF27" s="170"/>
      <c r="BTG27" s="170"/>
      <c r="BTH27" s="170"/>
      <c r="BTI27" s="170"/>
      <c r="BTJ27" s="170"/>
      <c r="BTK27" s="170"/>
      <c r="BTL27" s="170"/>
      <c r="BTM27" s="170"/>
      <c r="BTN27" s="170"/>
      <c r="BTO27" s="170"/>
      <c r="BTP27" s="170"/>
      <c r="BTQ27" s="170"/>
      <c r="BTR27" s="170"/>
      <c r="BTS27" s="170"/>
      <c r="BTT27" s="170"/>
      <c r="BTU27" s="170"/>
      <c r="BTV27" s="170"/>
      <c r="BTW27" s="170"/>
      <c r="BTX27" s="170"/>
      <c r="BTY27" s="170"/>
      <c r="BTZ27" s="170"/>
      <c r="BUA27" s="170"/>
      <c r="BUB27" s="170"/>
      <c r="BUC27" s="170"/>
      <c r="BUD27" s="170"/>
      <c r="BUE27" s="170"/>
      <c r="BUF27" s="170"/>
      <c r="BUG27" s="170"/>
      <c r="BUH27" s="170"/>
      <c r="BUI27" s="170"/>
      <c r="BUJ27" s="170"/>
      <c r="BUK27" s="170"/>
      <c r="BUL27" s="170"/>
      <c r="BUM27" s="170"/>
      <c r="BUN27" s="170"/>
      <c r="BUO27" s="170"/>
      <c r="BUP27" s="170"/>
      <c r="BUQ27" s="170"/>
      <c r="BUR27" s="170"/>
      <c r="BUS27" s="170"/>
      <c r="BUT27" s="170"/>
      <c r="BUU27" s="170"/>
      <c r="BUV27" s="170"/>
      <c r="BUW27" s="170"/>
      <c r="BUX27" s="170"/>
      <c r="BUY27" s="170"/>
      <c r="BUZ27" s="170"/>
      <c r="BVA27" s="170"/>
      <c r="BVB27" s="170"/>
      <c r="BVC27" s="170"/>
      <c r="BVD27" s="170"/>
      <c r="BVE27" s="170"/>
      <c r="BVF27" s="170"/>
      <c r="BVG27" s="170"/>
      <c r="BVH27" s="170"/>
      <c r="BVI27" s="170"/>
      <c r="BVJ27" s="170"/>
      <c r="BVK27" s="170"/>
      <c r="BVL27" s="170"/>
      <c r="BVM27" s="170"/>
      <c r="BVN27" s="170"/>
      <c r="BVO27" s="170"/>
      <c r="BVP27" s="170"/>
      <c r="BVQ27" s="170"/>
      <c r="BVR27" s="170"/>
      <c r="BVS27" s="170"/>
      <c r="BVT27" s="170"/>
      <c r="BVU27" s="170"/>
      <c r="BVV27" s="170"/>
      <c r="BVW27" s="170"/>
      <c r="BVX27" s="170"/>
      <c r="BVY27" s="170"/>
      <c r="BVZ27" s="170"/>
      <c r="BWA27" s="170"/>
      <c r="BWB27" s="170"/>
      <c r="BWC27" s="170"/>
      <c r="BWD27" s="170"/>
      <c r="BWE27" s="170"/>
      <c r="BWF27" s="170"/>
      <c r="BWG27" s="170"/>
      <c r="BWH27" s="170"/>
      <c r="BWI27" s="170"/>
      <c r="BWJ27" s="170"/>
      <c r="BWK27" s="170"/>
      <c r="BWL27" s="170"/>
      <c r="BWM27" s="170"/>
      <c r="BWN27" s="170"/>
      <c r="BWO27" s="170"/>
      <c r="BWP27" s="170"/>
      <c r="BWQ27" s="170"/>
      <c r="BWR27" s="170"/>
      <c r="BWS27" s="170"/>
      <c r="BWT27" s="170"/>
      <c r="BWU27" s="170"/>
      <c r="BWV27" s="170"/>
      <c r="BWW27" s="170"/>
      <c r="BWX27" s="170"/>
      <c r="BWY27" s="170"/>
      <c r="BWZ27" s="170"/>
      <c r="BXA27" s="170"/>
      <c r="BXB27" s="170"/>
      <c r="BXC27" s="170"/>
      <c r="BXD27" s="170"/>
      <c r="BXE27" s="170"/>
      <c r="BXF27" s="170"/>
      <c r="BXG27" s="170"/>
      <c r="BXH27" s="170"/>
      <c r="BXI27" s="170"/>
      <c r="BXJ27" s="170"/>
      <c r="BXK27" s="170"/>
      <c r="BXL27" s="170"/>
      <c r="BXM27" s="170"/>
      <c r="BXN27" s="170"/>
      <c r="BXO27" s="170"/>
      <c r="BXP27" s="170"/>
      <c r="BXQ27" s="170"/>
      <c r="BXR27" s="170"/>
      <c r="BXS27" s="170"/>
      <c r="BXT27" s="170"/>
      <c r="BXU27" s="170"/>
      <c r="BXV27" s="170"/>
      <c r="BXW27" s="170"/>
      <c r="BXX27" s="170"/>
      <c r="BXY27" s="170"/>
      <c r="BXZ27" s="170"/>
      <c r="BYA27" s="170"/>
      <c r="BYB27" s="170"/>
      <c r="BYC27" s="170"/>
      <c r="BYD27" s="170"/>
      <c r="BYE27" s="170"/>
      <c r="BYF27" s="170"/>
      <c r="BYG27" s="170"/>
      <c r="BYH27" s="170"/>
      <c r="BYI27" s="170"/>
      <c r="BYJ27" s="170"/>
      <c r="BYK27" s="170"/>
      <c r="BYL27" s="170"/>
      <c r="BYM27" s="170"/>
      <c r="BYN27" s="170"/>
      <c r="BYO27" s="170"/>
      <c r="BYP27" s="170"/>
      <c r="BYQ27" s="170"/>
      <c r="BYR27" s="170"/>
      <c r="BYS27" s="170"/>
      <c r="BYT27" s="170"/>
      <c r="BYU27" s="170"/>
      <c r="BYV27" s="170"/>
      <c r="BYW27" s="170"/>
      <c r="BYX27" s="170"/>
      <c r="BYY27" s="170"/>
      <c r="BYZ27" s="170"/>
      <c r="BZA27" s="170"/>
      <c r="BZB27" s="170"/>
      <c r="BZC27" s="170"/>
      <c r="BZD27" s="170"/>
      <c r="BZE27" s="170"/>
      <c r="BZF27" s="170"/>
      <c r="BZG27" s="170"/>
      <c r="BZH27" s="170"/>
      <c r="BZI27" s="170"/>
      <c r="BZJ27" s="170"/>
      <c r="BZK27" s="170"/>
      <c r="BZL27" s="170"/>
      <c r="BZM27" s="170"/>
      <c r="BZN27" s="170"/>
      <c r="BZO27" s="170"/>
      <c r="BZP27" s="170"/>
      <c r="BZQ27" s="170"/>
      <c r="BZR27" s="170"/>
      <c r="BZS27" s="170"/>
      <c r="BZT27" s="170"/>
      <c r="BZU27" s="170"/>
      <c r="BZV27" s="170"/>
      <c r="BZW27" s="170"/>
      <c r="BZX27" s="170"/>
      <c r="BZY27" s="170"/>
      <c r="BZZ27" s="170"/>
      <c r="CAA27" s="170"/>
      <c r="CAB27" s="170"/>
      <c r="CAC27" s="170"/>
      <c r="CAD27" s="170"/>
      <c r="CAE27" s="170"/>
      <c r="CAF27" s="170"/>
      <c r="CAG27" s="170"/>
      <c r="CAH27" s="170"/>
      <c r="CAI27" s="170"/>
      <c r="CAJ27" s="170"/>
      <c r="CAK27" s="170"/>
      <c r="CAL27" s="170"/>
      <c r="CAM27" s="170"/>
      <c r="CAN27" s="170"/>
      <c r="CAO27" s="170"/>
      <c r="CAP27" s="170"/>
      <c r="CAQ27" s="170"/>
      <c r="CAR27" s="170"/>
      <c r="CAS27" s="170"/>
      <c r="CAT27" s="170"/>
      <c r="CAU27" s="170"/>
      <c r="CAV27" s="170"/>
      <c r="CAW27" s="170"/>
      <c r="CAX27" s="170"/>
      <c r="CAY27" s="170"/>
      <c r="CAZ27" s="170"/>
      <c r="CBA27" s="170"/>
      <c r="CBB27" s="170"/>
      <c r="CBC27" s="170"/>
      <c r="CBD27" s="170"/>
      <c r="CBE27" s="170"/>
      <c r="CBF27" s="170"/>
      <c r="CBG27" s="170"/>
      <c r="CBH27" s="170"/>
      <c r="CBI27" s="170"/>
      <c r="CBJ27" s="170"/>
      <c r="CBK27" s="170"/>
      <c r="CBL27" s="170"/>
      <c r="CBM27" s="170"/>
      <c r="CBN27" s="170"/>
      <c r="CBO27" s="170"/>
      <c r="CBP27" s="170"/>
      <c r="CBQ27" s="170"/>
      <c r="CBR27" s="170"/>
      <c r="CBS27" s="170"/>
      <c r="CBT27" s="170"/>
      <c r="CBU27" s="170"/>
      <c r="CBV27" s="170"/>
      <c r="CBW27" s="170"/>
      <c r="CBX27" s="170"/>
      <c r="CBY27" s="170"/>
      <c r="CBZ27" s="170"/>
      <c r="CCA27" s="170"/>
      <c r="CCB27" s="170"/>
      <c r="CCC27" s="170"/>
      <c r="CCD27" s="170"/>
      <c r="CCE27" s="170"/>
      <c r="CCF27" s="170"/>
      <c r="CCG27" s="170"/>
      <c r="CCH27" s="170"/>
      <c r="CCI27" s="170"/>
      <c r="CCJ27" s="170"/>
      <c r="CCK27" s="170"/>
      <c r="CCL27" s="170"/>
      <c r="CCM27" s="170"/>
      <c r="CCN27" s="170"/>
      <c r="CCO27" s="170"/>
      <c r="CCP27" s="170"/>
      <c r="CCQ27" s="170"/>
      <c r="CCR27" s="170"/>
      <c r="CCS27" s="170"/>
      <c r="CCT27" s="170"/>
      <c r="CCU27" s="170"/>
      <c r="CCV27" s="170"/>
      <c r="CCW27" s="170"/>
      <c r="CCX27" s="170"/>
      <c r="CCY27" s="170"/>
      <c r="CCZ27" s="170"/>
      <c r="CDA27" s="170"/>
      <c r="CDB27" s="170"/>
      <c r="CDC27" s="170"/>
      <c r="CDD27" s="170"/>
      <c r="CDE27" s="170"/>
      <c r="CDF27" s="170"/>
      <c r="CDG27" s="170"/>
      <c r="CDH27" s="170"/>
      <c r="CDI27" s="170"/>
      <c r="CDJ27" s="170"/>
      <c r="CDK27" s="170"/>
      <c r="CDL27" s="170"/>
      <c r="CDM27" s="170"/>
      <c r="CDN27" s="170"/>
      <c r="CDO27" s="170"/>
      <c r="CDP27" s="170"/>
      <c r="CDQ27" s="170"/>
      <c r="CDR27" s="170"/>
      <c r="CDS27" s="170"/>
      <c r="CDT27" s="170"/>
      <c r="CDU27" s="170"/>
      <c r="CDV27" s="170"/>
      <c r="CDW27" s="170"/>
      <c r="CDX27" s="170"/>
      <c r="CDY27" s="170"/>
      <c r="CDZ27" s="170"/>
      <c r="CEA27" s="170"/>
      <c r="CEB27" s="170"/>
      <c r="CEC27" s="170"/>
      <c r="CED27" s="170"/>
      <c r="CEE27" s="170"/>
      <c r="CEF27" s="170"/>
      <c r="CEG27" s="170"/>
      <c r="CEH27" s="170"/>
      <c r="CEI27" s="170"/>
      <c r="CEJ27" s="170"/>
      <c r="CEK27" s="170"/>
      <c r="CEL27" s="170"/>
      <c r="CEM27" s="170"/>
      <c r="CEN27" s="170"/>
      <c r="CEO27" s="170"/>
      <c r="CEP27" s="170"/>
      <c r="CEQ27" s="170"/>
      <c r="CER27" s="170"/>
      <c r="CES27" s="170"/>
      <c r="CET27" s="170"/>
      <c r="CEU27" s="170"/>
      <c r="CEV27" s="170"/>
      <c r="CEW27" s="170"/>
      <c r="CEX27" s="170"/>
      <c r="CEY27" s="170"/>
      <c r="CEZ27" s="170"/>
      <c r="CFA27" s="170"/>
      <c r="CFB27" s="170"/>
      <c r="CFC27" s="170"/>
      <c r="CFD27" s="170"/>
      <c r="CFE27" s="170"/>
      <c r="CFF27" s="170"/>
      <c r="CFG27" s="170"/>
      <c r="CFH27" s="170"/>
      <c r="CFI27" s="170"/>
      <c r="CFJ27" s="170"/>
      <c r="CFK27" s="170"/>
      <c r="CFL27" s="170"/>
      <c r="CFM27" s="170"/>
      <c r="CFN27" s="170"/>
      <c r="CFO27" s="170"/>
      <c r="CFP27" s="170"/>
      <c r="CFQ27" s="170"/>
      <c r="CFR27" s="170"/>
      <c r="CFS27" s="170"/>
      <c r="CFT27" s="170"/>
      <c r="CFU27" s="170"/>
      <c r="CFV27" s="170"/>
      <c r="CFW27" s="170"/>
      <c r="CFX27" s="170"/>
      <c r="CFY27" s="170"/>
      <c r="CFZ27" s="170"/>
      <c r="CGA27" s="170"/>
      <c r="CGB27" s="170"/>
      <c r="CGC27" s="170"/>
      <c r="CGD27" s="170"/>
      <c r="CGE27" s="170"/>
      <c r="CGF27" s="170"/>
      <c r="CGG27" s="170"/>
      <c r="CGH27" s="170"/>
      <c r="CGI27" s="170"/>
      <c r="CGJ27" s="170"/>
      <c r="CGK27" s="170"/>
      <c r="CGL27" s="170"/>
      <c r="CGM27" s="170"/>
      <c r="CGN27" s="170"/>
      <c r="CGO27" s="170"/>
      <c r="CGP27" s="170"/>
      <c r="CGQ27" s="170"/>
      <c r="CGR27" s="170"/>
      <c r="CGS27" s="170"/>
      <c r="CGT27" s="170"/>
      <c r="CGU27" s="170"/>
      <c r="CGV27" s="170"/>
      <c r="CGW27" s="170"/>
      <c r="CGX27" s="170"/>
      <c r="CGY27" s="170"/>
      <c r="CGZ27" s="170"/>
      <c r="CHA27" s="170"/>
      <c r="CHB27" s="170"/>
      <c r="CHC27" s="170"/>
      <c r="CHD27" s="170"/>
      <c r="CHE27" s="170"/>
      <c r="CHF27" s="170"/>
      <c r="CHG27" s="170"/>
      <c r="CHH27" s="170"/>
      <c r="CHI27" s="170"/>
      <c r="CHJ27" s="170"/>
      <c r="CHK27" s="170"/>
      <c r="CHL27" s="170"/>
      <c r="CHM27" s="170"/>
      <c r="CHN27" s="170"/>
      <c r="CHO27" s="170"/>
      <c r="CHP27" s="170"/>
      <c r="CHQ27" s="170"/>
      <c r="CHR27" s="170"/>
      <c r="CHS27" s="170"/>
      <c r="CHT27" s="170"/>
      <c r="CHU27" s="170"/>
      <c r="CHV27" s="170"/>
      <c r="CHW27" s="170"/>
      <c r="CHX27" s="170"/>
      <c r="CHY27" s="170"/>
      <c r="CHZ27" s="170"/>
      <c r="CIA27" s="170"/>
      <c r="CIB27" s="170"/>
      <c r="CIC27" s="170"/>
      <c r="CID27" s="170"/>
      <c r="CIE27" s="170"/>
      <c r="CIF27" s="170"/>
      <c r="CIG27" s="170"/>
      <c r="CIH27" s="170"/>
      <c r="CII27" s="170"/>
      <c r="CIJ27" s="170"/>
      <c r="CIK27" s="170"/>
      <c r="CIL27" s="170"/>
      <c r="CIM27" s="170"/>
      <c r="CIN27" s="170"/>
      <c r="CIO27" s="170"/>
      <c r="CIP27" s="170"/>
      <c r="CIQ27" s="170"/>
      <c r="CIR27" s="170"/>
      <c r="CIS27" s="170"/>
      <c r="CIT27" s="170"/>
      <c r="CIU27" s="170"/>
      <c r="CIV27" s="170"/>
      <c r="CIW27" s="170"/>
      <c r="CIX27" s="170"/>
      <c r="CIY27" s="170"/>
      <c r="CIZ27" s="170"/>
      <c r="CJA27" s="170"/>
      <c r="CJB27" s="170"/>
      <c r="CJC27" s="170"/>
      <c r="CJD27" s="170"/>
      <c r="CJE27" s="170"/>
      <c r="CJF27" s="170"/>
      <c r="CJG27" s="170"/>
      <c r="CJH27" s="170"/>
      <c r="CJI27" s="170"/>
      <c r="CJJ27" s="170"/>
      <c r="CJK27" s="170"/>
      <c r="CJL27" s="170"/>
      <c r="CJM27" s="170"/>
      <c r="CJN27" s="170"/>
      <c r="CJO27" s="170"/>
      <c r="CJP27" s="170"/>
      <c r="CJQ27" s="170"/>
      <c r="CJR27" s="170"/>
      <c r="CJS27" s="170"/>
      <c r="CJT27" s="170"/>
      <c r="CJU27" s="170"/>
      <c r="CJV27" s="170"/>
      <c r="CJW27" s="170"/>
      <c r="CJX27" s="170"/>
      <c r="CJY27" s="170"/>
      <c r="CJZ27" s="170"/>
      <c r="CKA27" s="170"/>
      <c r="CKB27" s="170"/>
      <c r="CKC27" s="170"/>
      <c r="CKD27" s="170"/>
      <c r="CKE27" s="170"/>
      <c r="CKF27" s="170"/>
      <c r="CKG27" s="170"/>
      <c r="CKH27" s="170"/>
      <c r="CKI27" s="170"/>
      <c r="CKJ27" s="170"/>
      <c r="CKK27" s="170"/>
      <c r="CKL27" s="170"/>
      <c r="CKM27" s="170"/>
      <c r="CKN27" s="170"/>
      <c r="CKO27" s="170"/>
      <c r="CKP27" s="170"/>
      <c r="CKQ27" s="170"/>
      <c r="CKR27" s="170"/>
      <c r="CKS27" s="170"/>
      <c r="CKT27" s="170"/>
      <c r="CKU27" s="170"/>
      <c r="CKV27" s="170"/>
      <c r="CKW27" s="170"/>
      <c r="CKX27" s="170"/>
      <c r="CKY27" s="170"/>
      <c r="CKZ27" s="170"/>
      <c r="CLA27" s="170"/>
      <c r="CLB27" s="170"/>
      <c r="CLC27" s="170"/>
      <c r="CLD27" s="170"/>
      <c r="CLE27" s="170"/>
      <c r="CLF27" s="170"/>
      <c r="CLG27" s="170"/>
      <c r="CLH27" s="170"/>
      <c r="CLI27" s="170"/>
      <c r="CLJ27" s="170"/>
      <c r="CLK27" s="170"/>
      <c r="CLL27" s="170"/>
      <c r="CLM27" s="170"/>
      <c r="CLN27" s="170"/>
      <c r="CLO27" s="170"/>
      <c r="CLP27" s="170"/>
      <c r="CLQ27" s="170"/>
      <c r="CLR27" s="170"/>
      <c r="CLS27" s="170"/>
      <c r="CLT27" s="170"/>
      <c r="CLU27" s="170"/>
      <c r="CLV27" s="170"/>
      <c r="CLW27" s="170"/>
      <c r="CLX27" s="170"/>
      <c r="CLY27" s="170"/>
      <c r="CLZ27" s="170"/>
      <c r="CMA27" s="170"/>
      <c r="CMB27" s="170"/>
      <c r="CMC27" s="170"/>
      <c r="CMD27" s="170"/>
      <c r="CME27" s="170"/>
      <c r="CMF27" s="170"/>
      <c r="CMG27" s="170"/>
      <c r="CMH27" s="170"/>
      <c r="CMI27" s="170"/>
      <c r="CMJ27" s="170"/>
      <c r="CMK27" s="170"/>
      <c r="CML27" s="170"/>
      <c r="CMM27" s="170"/>
      <c r="CMN27" s="170"/>
      <c r="CMO27" s="170"/>
      <c r="CMP27" s="170"/>
      <c r="CMQ27" s="170"/>
      <c r="CMR27" s="170"/>
      <c r="CMS27" s="170"/>
      <c r="CMT27" s="170"/>
      <c r="CMU27" s="170"/>
      <c r="CMV27" s="170"/>
      <c r="CMW27" s="170"/>
      <c r="CMX27" s="170"/>
      <c r="CMY27" s="170"/>
      <c r="CMZ27" s="170"/>
      <c r="CNA27" s="170"/>
      <c r="CNB27" s="170"/>
      <c r="CNC27" s="170"/>
      <c r="CND27" s="170"/>
      <c r="CNE27" s="170"/>
      <c r="CNF27" s="170"/>
      <c r="CNG27" s="170"/>
      <c r="CNH27" s="170"/>
      <c r="CNI27" s="170"/>
      <c r="CNJ27" s="170"/>
      <c r="CNK27" s="170"/>
      <c r="CNL27" s="170"/>
      <c r="CNM27" s="170"/>
      <c r="CNN27" s="170"/>
      <c r="CNO27" s="170"/>
      <c r="CNP27" s="170"/>
      <c r="CNQ27" s="170"/>
      <c r="CNR27" s="170"/>
      <c r="CNS27" s="170"/>
      <c r="CNT27" s="170"/>
      <c r="CNU27" s="170"/>
      <c r="CNV27" s="170"/>
      <c r="CNW27" s="170"/>
      <c r="CNX27" s="170"/>
      <c r="CNY27" s="170"/>
      <c r="CNZ27" s="170"/>
      <c r="COA27" s="170"/>
      <c r="COB27" s="170"/>
      <c r="COC27" s="170"/>
      <c r="COD27" s="170"/>
      <c r="COE27" s="170"/>
      <c r="COF27" s="170"/>
      <c r="COG27" s="170"/>
      <c r="COH27" s="170"/>
      <c r="COI27" s="170"/>
      <c r="COJ27" s="170"/>
      <c r="COK27" s="170"/>
      <c r="COL27" s="170"/>
      <c r="COM27" s="170"/>
      <c r="CON27" s="170"/>
      <c r="COO27" s="170"/>
      <c r="COP27" s="170"/>
      <c r="COQ27" s="170"/>
      <c r="COR27" s="170"/>
      <c r="COS27" s="170"/>
      <c r="COT27" s="170"/>
      <c r="COU27" s="170"/>
      <c r="COV27" s="170"/>
      <c r="COW27" s="170"/>
      <c r="COX27" s="170"/>
      <c r="COY27" s="170"/>
      <c r="COZ27" s="170"/>
      <c r="CPA27" s="170"/>
      <c r="CPB27" s="170"/>
      <c r="CPC27" s="170"/>
      <c r="CPD27" s="170"/>
      <c r="CPE27" s="170"/>
      <c r="CPF27" s="170"/>
      <c r="CPG27" s="170"/>
      <c r="CPH27" s="170"/>
      <c r="CPI27" s="170"/>
      <c r="CPJ27" s="170"/>
      <c r="CPK27" s="170"/>
      <c r="CPL27" s="170"/>
      <c r="CPM27" s="170"/>
      <c r="CPN27" s="170"/>
      <c r="CPO27" s="170"/>
      <c r="CPP27" s="170"/>
      <c r="CPQ27" s="170"/>
      <c r="CPR27" s="170"/>
      <c r="CPS27" s="170"/>
      <c r="CPT27" s="170"/>
      <c r="CPU27" s="170"/>
      <c r="CPV27" s="170"/>
      <c r="CPW27" s="170"/>
      <c r="CPX27" s="170"/>
      <c r="CPY27" s="170"/>
      <c r="CPZ27" s="170"/>
      <c r="CQA27" s="170"/>
      <c r="CQB27" s="170"/>
      <c r="CQC27" s="170"/>
      <c r="CQD27" s="170"/>
      <c r="CQE27" s="170"/>
      <c r="CQF27" s="170"/>
      <c r="CQG27" s="170"/>
      <c r="CQH27" s="170"/>
      <c r="CQI27" s="170"/>
      <c r="CQJ27" s="170"/>
      <c r="CQK27" s="170"/>
      <c r="CQL27" s="170"/>
      <c r="CQM27" s="170"/>
      <c r="CQN27" s="170"/>
      <c r="CQO27" s="170"/>
      <c r="CQP27" s="170"/>
      <c r="CQQ27" s="170"/>
      <c r="CQR27" s="170"/>
      <c r="CQS27" s="170"/>
      <c r="CQT27" s="170"/>
      <c r="CQU27" s="170"/>
      <c r="CQV27" s="170"/>
      <c r="CQW27" s="170"/>
      <c r="CQX27" s="170"/>
      <c r="CQY27" s="170"/>
      <c r="CQZ27" s="170"/>
      <c r="CRA27" s="170"/>
      <c r="CRB27" s="170"/>
      <c r="CRC27" s="170"/>
      <c r="CRD27" s="170"/>
      <c r="CRE27" s="170"/>
      <c r="CRF27" s="170"/>
      <c r="CRG27" s="170"/>
      <c r="CRH27" s="170"/>
      <c r="CRI27" s="170"/>
      <c r="CRJ27" s="170"/>
      <c r="CRK27" s="170"/>
      <c r="CRL27" s="170"/>
      <c r="CRM27" s="170"/>
      <c r="CRN27" s="170"/>
      <c r="CRO27" s="170"/>
      <c r="CRP27" s="170"/>
      <c r="CRQ27" s="170"/>
      <c r="CRR27" s="170"/>
      <c r="CRS27" s="170"/>
      <c r="CRT27" s="170"/>
      <c r="CRU27" s="170"/>
      <c r="CRV27" s="170"/>
      <c r="CRW27" s="170"/>
      <c r="CRX27" s="170"/>
      <c r="CRY27" s="170"/>
      <c r="CRZ27" s="170"/>
      <c r="CSA27" s="170"/>
      <c r="CSB27" s="170"/>
      <c r="CSC27" s="170"/>
      <c r="CSD27" s="170"/>
      <c r="CSE27" s="170"/>
      <c r="CSF27" s="170"/>
      <c r="CSG27" s="170"/>
      <c r="CSH27" s="170"/>
      <c r="CSI27" s="170"/>
      <c r="CSJ27" s="170"/>
      <c r="CSK27" s="170"/>
      <c r="CSL27" s="170"/>
      <c r="CSM27" s="170"/>
      <c r="CSN27" s="170"/>
      <c r="CSO27" s="170"/>
      <c r="CSP27" s="170"/>
      <c r="CSQ27" s="170"/>
      <c r="CSR27" s="170"/>
      <c r="CSS27" s="170"/>
      <c r="CST27" s="170"/>
      <c r="CSU27" s="170"/>
      <c r="CSV27" s="170"/>
      <c r="CSW27" s="170"/>
      <c r="CSX27" s="170"/>
      <c r="CSY27" s="170"/>
      <c r="CSZ27" s="170"/>
      <c r="CTA27" s="170"/>
      <c r="CTB27" s="170"/>
      <c r="CTC27" s="170"/>
      <c r="CTD27" s="170"/>
      <c r="CTE27" s="170"/>
      <c r="CTF27" s="170"/>
      <c r="CTG27" s="170"/>
      <c r="CTH27" s="170"/>
      <c r="CTI27" s="170"/>
      <c r="CTJ27" s="170"/>
      <c r="CTK27" s="170"/>
      <c r="CTL27" s="170"/>
      <c r="CTM27" s="170"/>
      <c r="CTN27" s="170"/>
      <c r="CTO27" s="170"/>
      <c r="CTP27" s="170"/>
      <c r="CTQ27" s="170"/>
      <c r="CTR27" s="170"/>
      <c r="CTS27" s="170"/>
      <c r="CTT27" s="170"/>
      <c r="CTU27" s="170"/>
      <c r="CTV27" s="170"/>
      <c r="CTW27" s="170"/>
      <c r="CTX27" s="170"/>
      <c r="CTY27" s="170"/>
      <c r="CTZ27" s="170"/>
      <c r="CUA27" s="170"/>
      <c r="CUB27" s="170"/>
      <c r="CUC27" s="170"/>
      <c r="CUD27" s="170"/>
      <c r="CUE27" s="170"/>
      <c r="CUF27" s="170"/>
      <c r="CUG27" s="170"/>
      <c r="CUH27" s="170"/>
      <c r="CUI27" s="170"/>
      <c r="CUJ27" s="170"/>
      <c r="CUK27" s="170"/>
      <c r="CUL27" s="170"/>
      <c r="CUM27" s="170"/>
      <c r="CUN27" s="170"/>
      <c r="CUO27" s="170"/>
      <c r="CUP27" s="170"/>
      <c r="CUQ27" s="170"/>
      <c r="CUR27" s="170"/>
      <c r="CUS27" s="170"/>
      <c r="CUT27" s="170"/>
      <c r="CUU27" s="170"/>
      <c r="CUV27" s="170"/>
      <c r="CUW27" s="170"/>
      <c r="CUX27" s="170"/>
      <c r="CUY27" s="170"/>
      <c r="CUZ27" s="170"/>
      <c r="CVA27" s="170"/>
      <c r="CVB27" s="170"/>
      <c r="CVC27" s="170"/>
      <c r="CVD27" s="170"/>
      <c r="CVE27" s="170"/>
      <c r="CVF27" s="170"/>
      <c r="CVG27" s="170"/>
      <c r="CVH27" s="170"/>
      <c r="CVI27" s="170"/>
      <c r="CVJ27" s="170"/>
      <c r="CVK27" s="170"/>
      <c r="CVL27" s="170"/>
      <c r="CVM27" s="170"/>
      <c r="CVN27" s="170"/>
      <c r="CVO27" s="170"/>
      <c r="CVP27" s="170"/>
      <c r="CVQ27" s="170"/>
      <c r="CVR27" s="170"/>
      <c r="CVS27" s="170"/>
      <c r="CVT27" s="170"/>
      <c r="CVU27" s="170"/>
      <c r="CVV27" s="170"/>
      <c r="CVW27" s="170"/>
      <c r="CVX27" s="170"/>
      <c r="CVY27" s="170"/>
      <c r="CVZ27" s="170"/>
      <c r="CWA27" s="170"/>
      <c r="CWB27" s="170"/>
      <c r="CWC27" s="170"/>
      <c r="CWD27" s="170"/>
      <c r="CWE27" s="170"/>
      <c r="CWF27" s="170"/>
      <c r="CWG27" s="170"/>
      <c r="CWH27" s="170"/>
      <c r="CWI27" s="170"/>
      <c r="CWJ27" s="170"/>
      <c r="CWK27" s="170"/>
      <c r="CWL27" s="170"/>
      <c r="CWM27" s="170"/>
      <c r="CWN27" s="170"/>
      <c r="CWO27" s="170"/>
      <c r="CWP27" s="170"/>
      <c r="CWQ27" s="170"/>
      <c r="CWR27" s="170"/>
      <c r="CWS27" s="170"/>
      <c r="CWT27" s="170"/>
      <c r="CWU27" s="170"/>
      <c r="CWV27" s="170"/>
      <c r="CWW27" s="170"/>
      <c r="CWX27" s="170"/>
      <c r="CWY27" s="170"/>
      <c r="CWZ27" s="170"/>
      <c r="CXA27" s="170"/>
      <c r="CXB27" s="170"/>
      <c r="CXC27" s="170"/>
      <c r="CXD27" s="170"/>
      <c r="CXE27" s="170"/>
      <c r="CXF27" s="170"/>
      <c r="CXG27" s="170"/>
      <c r="CXH27" s="170"/>
      <c r="CXI27" s="170"/>
      <c r="CXJ27" s="170"/>
      <c r="CXK27" s="170"/>
      <c r="CXL27" s="170"/>
      <c r="CXM27" s="170"/>
      <c r="CXN27" s="170"/>
      <c r="CXO27" s="170"/>
      <c r="CXP27" s="170"/>
      <c r="CXQ27" s="170"/>
      <c r="CXR27" s="170"/>
      <c r="CXS27" s="170"/>
      <c r="CXT27" s="170"/>
      <c r="CXU27" s="170"/>
      <c r="CXV27" s="170"/>
      <c r="CXW27" s="170"/>
      <c r="CXX27" s="170"/>
      <c r="CXY27" s="170"/>
      <c r="CXZ27" s="170"/>
      <c r="CYA27" s="170"/>
      <c r="CYB27" s="170"/>
      <c r="CYC27" s="170"/>
      <c r="CYD27" s="170"/>
      <c r="CYE27" s="170"/>
      <c r="CYF27" s="170"/>
      <c r="CYG27" s="170"/>
      <c r="CYH27" s="170"/>
      <c r="CYI27" s="170"/>
      <c r="CYJ27" s="170"/>
      <c r="CYK27" s="170"/>
      <c r="CYL27" s="170"/>
      <c r="CYM27" s="170"/>
      <c r="CYN27" s="170"/>
      <c r="CYO27" s="170"/>
      <c r="CYP27" s="170"/>
      <c r="CYQ27" s="170"/>
      <c r="CYR27" s="170"/>
      <c r="CYS27" s="170"/>
      <c r="CYT27" s="170"/>
      <c r="CYU27" s="170"/>
      <c r="CYV27" s="170"/>
      <c r="CYW27" s="170"/>
      <c r="CYX27" s="170"/>
      <c r="CYY27" s="170"/>
      <c r="CYZ27" s="170"/>
      <c r="CZA27" s="170"/>
      <c r="CZB27" s="170"/>
      <c r="CZC27" s="170"/>
      <c r="CZD27" s="170"/>
      <c r="CZE27" s="170"/>
      <c r="CZF27" s="170"/>
      <c r="CZG27" s="170"/>
      <c r="CZH27" s="170"/>
      <c r="CZI27" s="170"/>
      <c r="CZJ27" s="170"/>
      <c r="CZK27" s="170"/>
      <c r="CZL27" s="170"/>
      <c r="CZM27" s="170"/>
      <c r="CZN27" s="170"/>
      <c r="CZO27" s="170"/>
      <c r="CZP27" s="170"/>
      <c r="CZQ27" s="170"/>
      <c r="CZR27" s="170"/>
      <c r="CZS27" s="170"/>
      <c r="CZT27" s="170"/>
      <c r="CZU27" s="170"/>
      <c r="CZV27" s="170"/>
      <c r="CZW27" s="170"/>
      <c r="CZX27" s="170"/>
      <c r="CZY27" s="170"/>
      <c r="CZZ27" s="170"/>
      <c r="DAA27" s="170"/>
      <c r="DAB27" s="170"/>
      <c r="DAC27" s="170"/>
      <c r="DAD27" s="170"/>
      <c r="DAE27" s="170"/>
      <c r="DAF27" s="170"/>
      <c r="DAG27" s="170"/>
      <c r="DAH27" s="170"/>
      <c r="DAI27" s="170"/>
      <c r="DAJ27" s="170"/>
      <c r="DAK27" s="170"/>
      <c r="DAL27" s="170"/>
      <c r="DAM27" s="170"/>
      <c r="DAN27" s="170"/>
      <c r="DAO27" s="170"/>
      <c r="DAP27" s="170"/>
      <c r="DAQ27" s="170"/>
      <c r="DAR27" s="170"/>
      <c r="DAS27" s="170"/>
      <c r="DAT27" s="170"/>
      <c r="DAU27" s="170"/>
      <c r="DAV27" s="170"/>
      <c r="DAW27" s="170"/>
      <c r="DAX27" s="170"/>
      <c r="DAY27" s="170"/>
      <c r="DAZ27" s="170"/>
      <c r="DBA27" s="170"/>
      <c r="DBB27" s="170"/>
      <c r="DBC27" s="170"/>
      <c r="DBD27" s="170"/>
      <c r="DBE27" s="170"/>
      <c r="DBF27" s="170"/>
      <c r="DBG27" s="170"/>
      <c r="DBH27" s="170"/>
      <c r="DBI27" s="170"/>
      <c r="DBJ27" s="170"/>
      <c r="DBK27" s="170"/>
      <c r="DBL27" s="170"/>
      <c r="DBM27" s="170"/>
      <c r="DBN27" s="170"/>
      <c r="DBO27" s="170"/>
      <c r="DBP27" s="170"/>
      <c r="DBQ27" s="170"/>
      <c r="DBR27" s="170"/>
      <c r="DBS27" s="170"/>
      <c r="DBT27" s="170"/>
      <c r="DBU27" s="170"/>
      <c r="DBV27" s="170"/>
      <c r="DBW27" s="170"/>
      <c r="DBX27" s="170"/>
      <c r="DBY27" s="170"/>
      <c r="DBZ27" s="170"/>
      <c r="DCA27" s="170"/>
      <c r="DCB27" s="170"/>
      <c r="DCC27" s="170"/>
      <c r="DCD27" s="170"/>
      <c r="DCE27" s="170"/>
      <c r="DCF27" s="170"/>
      <c r="DCG27" s="170"/>
      <c r="DCH27" s="170"/>
      <c r="DCI27" s="170"/>
      <c r="DCJ27" s="170"/>
      <c r="DCK27" s="170"/>
      <c r="DCL27" s="170"/>
      <c r="DCM27" s="170"/>
      <c r="DCN27" s="170"/>
      <c r="DCO27" s="170"/>
      <c r="DCP27" s="170"/>
      <c r="DCQ27" s="170"/>
      <c r="DCR27" s="170"/>
      <c r="DCS27" s="170"/>
      <c r="DCT27" s="170"/>
      <c r="DCU27" s="170"/>
      <c r="DCV27" s="170"/>
      <c r="DCW27" s="170"/>
      <c r="DCX27" s="170"/>
      <c r="DCY27" s="170"/>
      <c r="DCZ27" s="170"/>
      <c r="DDA27" s="170"/>
      <c r="DDB27" s="170"/>
      <c r="DDC27" s="170"/>
      <c r="DDD27" s="170"/>
      <c r="DDE27" s="170"/>
      <c r="DDF27" s="170"/>
      <c r="DDG27" s="170"/>
      <c r="DDH27" s="170"/>
      <c r="DDI27" s="170"/>
      <c r="DDJ27" s="170"/>
      <c r="DDK27" s="170"/>
      <c r="DDL27" s="170"/>
      <c r="DDM27" s="170"/>
      <c r="DDN27" s="170"/>
      <c r="DDO27" s="170"/>
      <c r="DDP27" s="170"/>
      <c r="DDQ27" s="170"/>
      <c r="DDR27" s="170"/>
      <c r="DDS27" s="170"/>
      <c r="DDT27" s="170"/>
      <c r="DDU27" s="170"/>
      <c r="DDV27" s="170"/>
      <c r="DDW27" s="170"/>
      <c r="DDX27" s="170"/>
      <c r="DDY27" s="170"/>
      <c r="DDZ27" s="170"/>
      <c r="DEA27" s="170"/>
      <c r="DEB27" s="170"/>
      <c r="DEC27" s="170"/>
      <c r="DED27" s="170"/>
      <c r="DEE27" s="170"/>
      <c r="DEF27" s="170"/>
      <c r="DEG27" s="170"/>
      <c r="DEH27" s="170"/>
      <c r="DEI27" s="170"/>
      <c r="DEJ27" s="170"/>
      <c r="DEK27" s="170"/>
      <c r="DEL27" s="170"/>
      <c r="DEM27" s="170"/>
      <c r="DEN27" s="170"/>
      <c r="DEO27" s="170"/>
      <c r="DEP27" s="170"/>
      <c r="DEQ27" s="170"/>
      <c r="DER27" s="170"/>
      <c r="DES27" s="170"/>
      <c r="DET27" s="170"/>
      <c r="DEU27" s="170"/>
      <c r="DEV27" s="170"/>
      <c r="DEW27" s="170"/>
      <c r="DEX27" s="170"/>
      <c r="DEY27" s="170"/>
      <c r="DEZ27" s="170"/>
      <c r="DFA27" s="170"/>
      <c r="DFB27" s="170"/>
      <c r="DFC27" s="170"/>
      <c r="DFD27" s="170"/>
      <c r="DFE27" s="170"/>
      <c r="DFF27" s="170"/>
      <c r="DFG27" s="170"/>
      <c r="DFH27" s="170"/>
      <c r="DFI27" s="170"/>
      <c r="DFJ27" s="170"/>
      <c r="DFK27" s="170"/>
      <c r="DFL27" s="170"/>
      <c r="DFM27" s="170"/>
      <c r="DFN27" s="170"/>
      <c r="DFO27" s="170"/>
      <c r="DFP27" s="170"/>
      <c r="DFQ27" s="170"/>
      <c r="DFR27" s="170"/>
      <c r="DFS27" s="170"/>
      <c r="DFT27" s="170"/>
      <c r="DFU27" s="170"/>
      <c r="DFV27" s="170"/>
      <c r="DFW27" s="170"/>
      <c r="DFX27" s="170"/>
      <c r="DFY27" s="170"/>
      <c r="DFZ27" s="170"/>
      <c r="DGA27" s="170"/>
      <c r="DGB27" s="170"/>
      <c r="DGC27" s="170"/>
      <c r="DGD27" s="170"/>
      <c r="DGE27" s="170"/>
      <c r="DGF27" s="170"/>
      <c r="DGG27" s="170"/>
      <c r="DGH27" s="170"/>
      <c r="DGI27" s="170"/>
      <c r="DGJ27" s="170"/>
      <c r="DGK27" s="170"/>
      <c r="DGL27" s="170"/>
      <c r="DGM27" s="170"/>
      <c r="DGN27" s="170"/>
      <c r="DGO27" s="170"/>
      <c r="DGP27" s="170"/>
      <c r="DGQ27" s="170"/>
      <c r="DGR27" s="170"/>
      <c r="DGS27" s="170"/>
      <c r="DGT27" s="170"/>
      <c r="DGU27" s="170"/>
      <c r="DGV27" s="170"/>
      <c r="DGW27" s="170"/>
      <c r="DGX27" s="170"/>
      <c r="DGY27" s="170"/>
      <c r="DGZ27" s="170"/>
      <c r="DHA27" s="170"/>
      <c r="DHB27" s="170"/>
      <c r="DHC27" s="170"/>
      <c r="DHD27" s="170"/>
      <c r="DHE27" s="170"/>
      <c r="DHF27" s="170"/>
      <c r="DHG27" s="170"/>
      <c r="DHH27" s="170"/>
      <c r="DHI27" s="170"/>
      <c r="DHJ27" s="170"/>
      <c r="DHK27" s="170"/>
      <c r="DHL27" s="170"/>
      <c r="DHM27" s="170"/>
      <c r="DHN27" s="170"/>
      <c r="DHO27" s="170"/>
      <c r="DHP27" s="170"/>
      <c r="DHQ27" s="170"/>
      <c r="DHR27" s="170"/>
      <c r="DHS27" s="170"/>
      <c r="DHT27" s="170"/>
      <c r="DHU27" s="170"/>
      <c r="DHV27" s="170"/>
      <c r="DHW27" s="170"/>
      <c r="DHX27" s="170"/>
      <c r="DHY27" s="170"/>
      <c r="DHZ27" s="170"/>
      <c r="DIA27" s="170"/>
      <c r="DIB27" s="170"/>
      <c r="DIC27" s="170"/>
      <c r="DID27" s="170"/>
      <c r="DIE27" s="170"/>
      <c r="DIF27" s="170"/>
      <c r="DIG27" s="170"/>
      <c r="DIH27" s="170"/>
      <c r="DII27" s="170"/>
      <c r="DIJ27" s="170"/>
      <c r="DIK27" s="170"/>
      <c r="DIL27" s="170"/>
      <c r="DIM27" s="170"/>
      <c r="DIN27" s="170"/>
      <c r="DIO27" s="170"/>
      <c r="DIP27" s="170"/>
      <c r="DIQ27" s="170"/>
      <c r="DIR27" s="170"/>
      <c r="DIS27" s="170"/>
      <c r="DIT27" s="170"/>
      <c r="DIU27" s="170"/>
      <c r="DIV27" s="170"/>
      <c r="DIW27" s="170"/>
      <c r="DIX27" s="170"/>
      <c r="DIY27" s="170"/>
      <c r="DIZ27" s="170"/>
      <c r="DJA27" s="170"/>
      <c r="DJB27" s="170"/>
      <c r="DJC27" s="170"/>
      <c r="DJD27" s="170"/>
      <c r="DJE27" s="170"/>
      <c r="DJF27" s="170"/>
      <c r="DJG27" s="170"/>
      <c r="DJH27" s="170"/>
      <c r="DJI27" s="170"/>
      <c r="DJJ27" s="170"/>
      <c r="DJK27" s="170"/>
      <c r="DJL27" s="170"/>
      <c r="DJM27" s="170"/>
      <c r="DJN27" s="170"/>
      <c r="DJO27" s="170"/>
      <c r="DJP27" s="170"/>
      <c r="DJQ27" s="170"/>
      <c r="DJR27" s="170"/>
      <c r="DJS27" s="170"/>
      <c r="DJT27" s="170"/>
      <c r="DJU27" s="170"/>
      <c r="DJV27" s="170"/>
      <c r="DJW27" s="170"/>
      <c r="DJX27" s="170"/>
      <c r="DJY27" s="170"/>
      <c r="DJZ27" s="170"/>
      <c r="DKA27" s="170"/>
      <c r="DKB27" s="170"/>
      <c r="DKC27" s="170"/>
      <c r="DKD27" s="170"/>
      <c r="DKE27" s="170"/>
      <c r="DKF27" s="170"/>
      <c r="DKG27" s="170"/>
      <c r="DKH27" s="170"/>
      <c r="DKI27" s="170"/>
      <c r="DKJ27" s="170"/>
      <c r="DKK27" s="170"/>
      <c r="DKL27" s="170"/>
      <c r="DKM27" s="170"/>
      <c r="DKN27" s="170"/>
      <c r="DKO27" s="170"/>
      <c r="DKP27" s="170"/>
      <c r="DKQ27" s="170"/>
      <c r="DKR27" s="170"/>
      <c r="DKS27" s="170"/>
      <c r="DKT27" s="170"/>
      <c r="DKU27" s="170"/>
      <c r="DKV27" s="170"/>
      <c r="DKW27" s="170"/>
      <c r="DKX27" s="170"/>
      <c r="DKY27" s="170"/>
      <c r="DKZ27" s="170"/>
      <c r="DLA27" s="170"/>
      <c r="DLB27" s="170"/>
      <c r="DLC27" s="170"/>
      <c r="DLD27" s="170"/>
      <c r="DLE27" s="170"/>
      <c r="DLF27" s="170"/>
      <c r="DLG27" s="170"/>
      <c r="DLH27" s="170"/>
      <c r="DLI27" s="170"/>
      <c r="DLJ27" s="170"/>
      <c r="DLK27" s="170"/>
      <c r="DLL27" s="170"/>
      <c r="DLM27" s="170"/>
      <c r="DLN27" s="170"/>
      <c r="DLO27" s="170"/>
      <c r="DLP27" s="170"/>
      <c r="DLQ27" s="170"/>
      <c r="DLR27" s="170"/>
      <c r="DLS27" s="170"/>
      <c r="DLT27" s="170"/>
      <c r="DLU27" s="170"/>
      <c r="DLV27" s="170"/>
      <c r="DLW27" s="170"/>
      <c r="DLX27" s="170"/>
      <c r="DLY27" s="170"/>
      <c r="DLZ27" s="170"/>
      <c r="DMA27" s="170"/>
      <c r="DMB27" s="170"/>
      <c r="DMC27" s="170"/>
      <c r="DMD27" s="170"/>
      <c r="DME27" s="170"/>
      <c r="DMF27" s="170"/>
      <c r="DMG27" s="170"/>
      <c r="DMH27" s="170"/>
      <c r="DMI27" s="170"/>
      <c r="DMJ27" s="170"/>
      <c r="DMK27" s="170"/>
      <c r="DML27" s="170"/>
      <c r="DMM27" s="170"/>
      <c r="DMN27" s="170"/>
      <c r="DMO27" s="170"/>
      <c r="DMP27" s="170"/>
      <c r="DMQ27" s="170"/>
      <c r="DMR27" s="170"/>
      <c r="DMS27" s="170"/>
      <c r="DMT27" s="170"/>
      <c r="DMU27" s="170"/>
      <c r="DMV27" s="170"/>
      <c r="DMW27" s="170"/>
      <c r="DMX27" s="170"/>
      <c r="DMY27" s="170"/>
      <c r="DMZ27" s="170"/>
      <c r="DNA27" s="170"/>
      <c r="DNB27" s="170"/>
      <c r="DNC27" s="170"/>
      <c r="DND27" s="170"/>
      <c r="DNE27" s="170"/>
      <c r="DNF27" s="170"/>
      <c r="DNG27" s="170"/>
      <c r="DNH27" s="170"/>
      <c r="DNI27" s="170"/>
      <c r="DNJ27" s="170"/>
      <c r="DNK27" s="170"/>
      <c r="DNL27" s="170"/>
      <c r="DNM27" s="170"/>
      <c r="DNN27" s="170"/>
      <c r="DNO27" s="170"/>
      <c r="DNP27" s="170"/>
      <c r="DNQ27" s="170"/>
      <c r="DNR27" s="170"/>
      <c r="DNS27" s="170"/>
      <c r="DNT27" s="170"/>
      <c r="DNU27" s="170"/>
      <c r="DNV27" s="170"/>
      <c r="DNW27" s="170"/>
      <c r="DNX27" s="170"/>
      <c r="DNY27" s="170"/>
      <c r="DNZ27" s="170"/>
      <c r="DOA27" s="170"/>
      <c r="DOB27" s="170"/>
      <c r="DOC27" s="170"/>
      <c r="DOD27" s="170"/>
      <c r="DOE27" s="170"/>
      <c r="DOF27" s="170"/>
      <c r="DOG27" s="170"/>
      <c r="DOH27" s="170"/>
      <c r="DOI27" s="170"/>
      <c r="DOJ27" s="170"/>
      <c r="DOK27" s="170"/>
      <c r="DOL27" s="170"/>
      <c r="DOM27" s="170"/>
      <c r="DON27" s="170"/>
      <c r="DOO27" s="170"/>
      <c r="DOP27" s="170"/>
      <c r="DOQ27" s="170"/>
      <c r="DOR27" s="170"/>
      <c r="DOS27" s="170"/>
      <c r="DOT27" s="170"/>
      <c r="DOU27" s="170"/>
      <c r="DOV27" s="170"/>
      <c r="DOW27" s="170"/>
      <c r="DOX27" s="170"/>
      <c r="DOY27" s="170"/>
      <c r="DOZ27" s="170"/>
      <c r="DPA27" s="170"/>
      <c r="DPB27" s="170"/>
      <c r="DPC27" s="170"/>
      <c r="DPD27" s="170"/>
      <c r="DPE27" s="170"/>
      <c r="DPF27" s="170"/>
      <c r="DPG27" s="170"/>
      <c r="DPH27" s="170"/>
      <c r="DPI27" s="170"/>
      <c r="DPJ27" s="170"/>
      <c r="DPK27" s="170"/>
      <c r="DPL27" s="170"/>
      <c r="DPM27" s="170"/>
      <c r="DPN27" s="170"/>
      <c r="DPO27" s="170"/>
      <c r="DPP27" s="170"/>
      <c r="DPQ27" s="170"/>
      <c r="DPR27" s="170"/>
      <c r="DPS27" s="170"/>
      <c r="DPT27" s="170"/>
      <c r="DPU27" s="170"/>
      <c r="DPV27" s="170"/>
      <c r="DPW27" s="170"/>
      <c r="DPX27" s="170"/>
      <c r="DPY27" s="170"/>
      <c r="DPZ27" s="170"/>
      <c r="DQA27" s="170"/>
      <c r="DQB27" s="170"/>
      <c r="DQC27" s="170"/>
      <c r="DQD27" s="170"/>
      <c r="DQE27" s="170"/>
      <c r="DQF27" s="170"/>
      <c r="DQG27" s="170"/>
      <c r="DQH27" s="170"/>
      <c r="DQI27" s="170"/>
      <c r="DQJ27" s="170"/>
      <c r="DQK27" s="170"/>
      <c r="DQL27" s="170"/>
      <c r="DQM27" s="170"/>
      <c r="DQN27" s="170"/>
      <c r="DQO27" s="170"/>
      <c r="DQP27" s="170"/>
      <c r="DQQ27" s="170"/>
      <c r="DQR27" s="170"/>
      <c r="DQS27" s="170"/>
      <c r="DQT27" s="170"/>
      <c r="DQU27" s="170"/>
      <c r="DQV27" s="170"/>
      <c r="DQW27" s="170"/>
      <c r="DQX27" s="170"/>
      <c r="DQY27" s="170"/>
      <c r="DQZ27" s="170"/>
      <c r="DRA27" s="170"/>
      <c r="DRB27" s="170"/>
      <c r="DRC27" s="170"/>
      <c r="DRD27" s="170"/>
      <c r="DRE27" s="170"/>
      <c r="DRF27" s="170"/>
      <c r="DRG27" s="170"/>
      <c r="DRH27" s="170"/>
      <c r="DRI27" s="170"/>
      <c r="DRJ27" s="170"/>
      <c r="DRK27" s="170"/>
      <c r="DRL27" s="170"/>
      <c r="DRM27" s="170"/>
      <c r="DRN27" s="170"/>
      <c r="DRO27" s="170"/>
      <c r="DRP27" s="170"/>
      <c r="DRQ27" s="170"/>
      <c r="DRR27" s="170"/>
      <c r="DRS27" s="170"/>
      <c r="DRT27" s="170"/>
      <c r="DRU27" s="170"/>
      <c r="DRV27" s="170"/>
      <c r="DRW27" s="170"/>
      <c r="DRX27" s="170"/>
      <c r="DRY27" s="170"/>
      <c r="DRZ27" s="170"/>
      <c r="DSA27" s="170"/>
      <c r="DSB27" s="170"/>
      <c r="DSC27" s="170"/>
      <c r="DSD27" s="170"/>
      <c r="DSE27" s="170"/>
      <c r="DSF27" s="170"/>
      <c r="DSG27" s="170"/>
      <c r="DSH27" s="170"/>
      <c r="DSI27" s="170"/>
      <c r="DSJ27" s="170"/>
      <c r="DSK27" s="170"/>
      <c r="DSL27" s="170"/>
      <c r="DSM27" s="170"/>
      <c r="DSN27" s="170"/>
      <c r="DSO27" s="170"/>
      <c r="DSP27" s="170"/>
      <c r="DSQ27" s="170"/>
      <c r="DSR27" s="170"/>
      <c r="DSS27" s="170"/>
      <c r="DST27" s="170"/>
      <c r="DSU27" s="170"/>
      <c r="DSV27" s="170"/>
      <c r="DSW27" s="170"/>
      <c r="DSX27" s="170"/>
      <c r="DSY27" s="170"/>
      <c r="DSZ27" s="170"/>
      <c r="DTA27" s="170"/>
      <c r="DTB27" s="170"/>
      <c r="DTC27" s="170"/>
      <c r="DTD27" s="170"/>
      <c r="DTE27" s="170"/>
      <c r="DTF27" s="170"/>
      <c r="DTG27" s="170"/>
      <c r="DTH27" s="170"/>
      <c r="DTI27" s="170"/>
      <c r="DTJ27" s="170"/>
      <c r="DTK27" s="170"/>
      <c r="DTL27" s="170"/>
      <c r="DTM27" s="170"/>
      <c r="DTN27" s="170"/>
      <c r="DTO27" s="170"/>
      <c r="DTP27" s="170"/>
      <c r="DTQ27" s="170"/>
      <c r="DTR27" s="170"/>
      <c r="DTS27" s="170"/>
      <c r="DTT27" s="170"/>
      <c r="DTU27" s="170"/>
      <c r="DTV27" s="170"/>
      <c r="DTW27" s="170"/>
      <c r="DTX27" s="170"/>
      <c r="DTY27" s="170"/>
      <c r="DTZ27" s="170"/>
      <c r="DUA27" s="170"/>
      <c r="DUB27" s="170"/>
      <c r="DUC27" s="170"/>
      <c r="DUD27" s="170"/>
      <c r="DUE27" s="170"/>
      <c r="DUF27" s="170"/>
      <c r="DUG27" s="170"/>
      <c r="DUH27" s="170"/>
      <c r="DUI27" s="170"/>
      <c r="DUJ27" s="170"/>
      <c r="DUK27" s="170"/>
      <c r="DUL27" s="170"/>
      <c r="DUM27" s="170"/>
      <c r="DUN27" s="170"/>
      <c r="DUO27" s="170"/>
      <c r="DUP27" s="170"/>
      <c r="DUQ27" s="170"/>
      <c r="DUR27" s="170"/>
      <c r="DUS27" s="170"/>
      <c r="DUT27" s="170"/>
      <c r="DUU27" s="170"/>
      <c r="DUV27" s="170"/>
      <c r="DUW27" s="170"/>
      <c r="DUX27" s="170"/>
      <c r="DUY27" s="170"/>
      <c r="DUZ27" s="170"/>
      <c r="DVA27" s="170"/>
      <c r="DVB27" s="170"/>
      <c r="DVC27" s="170"/>
      <c r="DVD27" s="170"/>
      <c r="DVE27" s="170"/>
      <c r="DVF27" s="170"/>
      <c r="DVG27" s="170"/>
      <c r="DVH27" s="170"/>
      <c r="DVI27" s="170"/>
      <c r="DVJ27" s="170"/>
      <c r="DVK27" s="170"/>
      <c r="DVL27" s="170"/>
      <c r="DVM27" s="170"/>
      <c r="DVN27" s="170"/>
      <c r="DVO27" s="170"/>
      <c r="DVP27" s="170"/>
      <c r="DVQ27" s="170"/>
      <c r="DVR27" s="170"/>
      <c r="DVS27" s="170"/>
      <c r="DVT27" s="170"/>
      <c r="DVU27" s="170"/>
      <c r="DVV27" s="170"/>
      <c r="DVW27" s="170"/>
      <c r="DVX27" s="170"/>
      <c r="DVY27" s="170"/>
      <c r="DVZ27" s="170"/>
      <c r="DWA27" s="170"/>
      <c r="DWB27" s="170"/>
      <c r="DWC27" s="170"/>
      <c r="DWD27" s="170"/>
      <c r="DWE27" s="170"/>
      <c r="DWF27" s="170"/>
      <c r="DWG27" s="170"/>
      <c r="DWH27" s="170"/>
      <c r="DWI27" s="170"/>
      <c r="DWJ27" s="170"/>
      <c r="DWK27" s="170"/>
      <c r="DWL27" s="170"/>
      <c r="DWM27" s="170"/>
      <c r="DWN27" s="170"/>
      <c r="DWO27" s="170"/>
      <c r="DWP27" s="170"/>
      <c r="DWQ27" s="170"/>
      <c r="DWR27" s="170"/>
      <c r="DWS27" s="170"/>
      <c r="DWT27" s="170"/>
      <c r="DWU27" s="170"/>
      <c r="DWV27" s="170"/>
      <c r="DWW27" s="170"/>
      <c r="DWX27" s="170"/>
      <c r="DWY27" s="170"/>
      <c r="DWZ27" s="170"/>
      <c r="DXA27" s="170"/>
      <c r="DXB27" s="170"/>
      <c r="DXC27" s="170"/>
      <c r="DXD27" s="170"/>
      <c r="DXE27" s="170"/>
      <c r="DXF27" s="170"/>
      <c r="DXG27" s="170"/>
      <c r="DXH27" s="170"/>
      <c r="DXI27" s="170"/>
      <c r="DXJ27" s="170"/>
      <c r="DXK27" s="170"/>
      <c r="DXL27" s="170"/>
      <c r="DXM27" s="170"/>
      <c r="DXN27" s="170"/>
      <c r="DXO27" s="170"/>
      <c r="DXP27" s="170"/>
      <c r="DXQ27" s="170"/>
      <c r="DXR27" s="170"/>
      <c r="DXS27" s="170"/>
      <c r="DXT27" s="170"/>
      <c r="DXU27" s="170"/>
      <c r="DXV27" s="170"/>
      <c r="DXW27" s="170"/>
      <c r="DXX27" s="170"/>
      <c r="DXY27" s="170"/>
      <c r="DXZ27" s="170"/>
      <c r="DYA27" s="170"/>
      <c r="DYB27" s="170"/>
      <c r="DYC27" s="170"/>
      <c r="DYD27" s="170"/>
      <c r="DYE27" s="170"/>
      <c r="DYF27" s="170"/>
      <c r="DYG27" s="170"/>
      <c r="DYH27" s="170"/>
      <c r="DYI27" s="170"/>
      <c r="DYJ27" s="170"/>
      <c r="DYK27" s="170"/>
      <c r="DYL27" s="170"/>
      <c r="DYM27" s="170"/>
      <c r="DYN27" s="170"/>
      <c r="DYO27" s="170"/>
      <c r="DYP27" s="170"/>
      <c r="DYQ27" s="170"/>
      <c r="DYR27" s="170"/>
      <c r="DYS27" s="170"/>
      <c r="DYT27" s="170"/>
      <c r="DYU27" s="170"/>
      <c r="DYV27" s="170"/>
      <c r="DYW27" s="170"/>
      <c r="DYX27" s="170"/>
      <c r="DYY27" s="170"/>
      <c r="DYZ27" s="170"/>
      <c r="DZA27" s="170"/>
      <c r="DZB27" s="170"/>
      <c r="DZC27" s="170"/>
      <c r="DZD27" s="170"/>
      <c r="DZE27" s="170"/>
      <c r="DZF27" s="170"/>
      <c r="DZG27" s="170"/>
      <c r="DZH27" s="170"/>
      <c r="DZI27" s="170"/>
      <c r="DZJ27" s="170"/>
      <c r="DZK27" s="170"/>
      <c r="DZL27" s="170"/>
      <c r="DZM27" s="170"/>
      <c r="DZN27" s="170"/>
      <c r="DZO27" s="170"/>
      <c r="DZP27" s="170"/>
      <c r="DZQ27" s="170"/>
      <c r="DZR27" s="170"/>
      <c r="DZS27" s="170"/>
      <c r="DZT27" s="170"/>
      <c r="DZU27" s="170"/>
      <c r="DZV27" s="170"/>
      <c r="DZW27" s="170"/>
      <c r="DZX27" s="170"/>
      <c r="DZY27" s="170"/>
      <c r="DZZ27" s="170"/>
      <c r="EAA27" s="170"/>
      <c r="EAB27" s="170"/>
      <c r="EAC27" s="170"/>
      <c r="EAD27" s="170"/>
      <c r="EAE27" s="170"/>
      <c r="EAF27" s="170"/>
      <c r="EAG27" s="170"/>
      <c r="EAH27" s="170"/>
      <c r="EAI27" s="170"/>
      <c r="EAJ27" s="170"/>
      <c r="EAK27" s="170"/>
      <c r="EAL27" s="170"/>
      <c r="EAM27" s="170"/>
      <c r="EAN27" s="170"/>
      <c r="EAO27" s="170"/>
      <c r="EAP27" s="170"/>
      <c r="EAQ27" s="170"/>
      <c r="EAR27" s="170"/>
      <c r="EAS27" s="170"/>
      <c r="EAT27" s="170"/>
      <c r="EAU27" s="170"/>
      <c r="EAV27" s="170"/>
      <c r="EAW27" s="170"/>
      <c r="EAX27" s="170"/>
      <c r="EAY27" s="170"/>
      <c r="EAZ27" s="170"/>
      <c r="EBA27" s="170"/>
      <c r="EBB27" s="170"/>
      <c r="EBC27" s="170"/>
      <c r="EBD27" s="170"/>
      <c r="EBE27" s="170"/>
      <c r="EBF27" s="170"/>
      <c r="EBG27" s="170"/>
      <c r="EBH27" s="170"/>
      <c r="EBI27" s="170"/>
      <c r="EBJ27" s="170"/>
      <c r="EBK27" s="170"/>
      <c r="EBL27" s="170"/>
      <c r="EBM27" s="170"/>
      <c r="EBN27" s="170"/>
      <c r="EBO27" s="170"/>
      <c r="EBP27" s="170"/>
      <c r="EBQ27" s="170"/>
      <c r="EBR27" s="170"/>
      <c r="EBS27" s="170"/>
      <c r="EBT27" s="170"/>
      <c r="EBU27" s="170"/>
      <c r="EBV27" s="170"/>
      <c r="EBW27" s="170"/>
      <c r="EBX27" s="170"/>
      <c r="EBY27" s="170"/>
      <c r="EBZ27" s="170"/>
      <c r="ECA27" s="170"/>
      <c r="ECB27" s="170"/>
      <c r="ECC27" s="170"/>
      <c r="ECD27" s="170"/>
      <c r="ECE27" s="170"/>
      <c r="ECF27" s="170"/>
      <c r="ECG27" s="170"/>
      <c r="ECH27" s="170"/>
      <c r="ECI27" s="170"/>
      <c r="ECJ27" s="170"/>
      <c r="ECK27" s="170"/>
      <c r="ECL27" s="170"/>
      <c r="ECM27" s="170"/>
      <c r="ECN27" s="170"/>
      <c r="ECO27" s="170"/>
      <c r="ECP27" s="170"/>
      <c r="ECQ27" s="170"/>
      <c r="ECR27" s="170"/>
      <c r="ECS27" s="170"/>
      <c r="ECT27" s="170"/>
      <c r="ECU27" s="170"/>
      <c r="ECV27" s="170"/>
      <c r="ECW27" s="170"/>
      <c r="ECX27" s="170"/>
      <c r="ECY27" s="170"/>
      <c r="ECZ27" s="170"/>
      <c r="EDA27" s="170"/>
      <c r="EDB27" s="170"/>
      <c r="EDC27" s="170"/>
      <c r="EDD27" s="170"/>
      <c r="EDE27" s="170"/>
      <c r="EDF27" s="170"/>
      <c r="EDG27" s="170"/>
      <c r="EDH27" s="170"/>
      <c r="EDI27" s="170"/>
      <c r="EDJ27" s="170"/>
      <c r="EDK27" s="170"/>
      <c r="EDL27" s="170"/>
      <c r="EDM27" s="170"/>
      <c r="EDN27" s="170"/>
      <c r="EDO27" s="170"/>
      <c r="EDP27" s="170"/>
      <c r="EDQ27" s="170"/>
      <c r="EDR27" s="170"/>
      <c r="EDS27" s="170"/>
      <c r="EDT27" s="170"/>
      <c r="EDU27" s="170"/>
      <c r="EDV27" s="170"/>
      <c r="EDW27" s="170"/>
      <c r="EDX27" s="170"/>
      <c r="EDY27" s="170"/>
      <c r="EDZ27" s="170"/>
      <c r="EEA27" s="170"/>
      <c r="EEB27" s="170"/>
      <c r="EEC27" s="170"/>
      <c r="EED27" s="170"/>
      <c r="EEE27" s="170"/>
      <c r="EEF27" s="170"/>
      <c r="EEG27" s="170"/>
      <c r="EEH27" s="170"/>
      <c r="EEI27" s="170"/>
      <c r="EEJ27" s="170"/>
      <c r="EEK27" s="170"/>
      <c r="EEL27" s="170"/>
      <c r="EEM27" s="170"/>
      <c r="EEN27" s="170"/>
      <c r="EEO27" s="170"/>
      <c r="EEP27" s="170"/>
      <c r="EEQ27" s="170"/>
      <c r="EER27" s="170"/>
      <c r="EES27" s="170"/>
      <c r="EET27" s="170"/>
      <c r="EEU27" s="170"/>
      <c r="EEV27" s="170"/>
      <c r="EEW27" s="170"/>
      <c r="EEX27" s="170"/>
      <c r="EEY27" s="170"/>
      <c r="EEZ27" s="170"/>
      <c r="EFA27" s="170"/>
      <c r="EFB27" s="170"/>
      <c r="EFC27" s="170"/>
      <c r="EFD27" s="170"/>
      <c r="EFE27" s="170"/>
      <c r="EFF27" s="170"/>
      <c r="EFG27" s="170"/>
      <c r="EFH27" s="170"/>
      <c r="EFI27" s="170"/>
      <c r="EFJ27" s="170"/>
      <c r="EFK27" s="170"/>
      <c r="EFL27" s="170"/>
      <c r="EFM27" s="170"/>
      <c r="EFN27" s="170"/>
      <c r="EFO27" s="170"/>
      <c r="EFP27" s="170"/>
      <c r="EFQ27" s="170"/>
      <c r="EFR27" s="170"/>
      <c r="EFS27" s="170"/>
      <c r="EFT27" s="170"/>
      <c r="EFU27" s="170"/>
      <c r="EFV27" s="170"/>
      <c r="EFW27" s="170"/>
      <c r="EFX27" s="170"/>
      <c r="EFY27" s="170"/>
      <c r="EFZ27" s="170"/>
      <c r="EGA27" s="170"/>
      <c r="EGB27" s="170"/>
      <c r="EGC27" s="170"/>
      <c r="EGD27" s="170"/>
      <c r="EGE27" s="170"/>
      <c r="EGF27" s="170"/>
      <c r="EGG27" s="170"/>
      <c r="EGH27" s="170"/>
      <c r="EGI27" s="170"/>
      <c r="EGJ27" s="170"/>
      <c r="EGK27" s="170"/>
      <c r="EGL27" s="170"/>
      <c r="EGM27" s="170"/>
      <c r="EGN27" s="170"/>
      <c r="EGO27" s="170"/>
      <c r="EGP27" s="170"/>
      <c r="EGQ27" s="170"/>
      <c r="EGR27" s="170"/>
      <c r="EGS27" s="170"/>
      <c r="EGT27" s="170"/>
      <c r="EGU27" s="170"/>
      <c r="EGV27" s="170"/>
      <c r="EGW27" s="170"/>
      <c r="EGX27" s="170"/>
      <c r="EGY27" s="170"/>
      <c r="EGZ27" s="170"/>
      <c r="EHA27" s="170"/>
      <c r="EHB27" s="170"/>
      <c r="EHC27" s="170"/>
      <c r="EHD27" s="170"/>
      <c r="EHE27" s="170"/>
      <c r="EHF27" s="170"/>
      <c r="EHG27" s="170"/>
      <c r="EHH27" s="170"/>
      <c r="EHI27" s="170"/>
      <c r="EHJ27" s="170"/>
      <c r="EHK27" s="170"/>
      <c r="EHL27" s="170"/>
      <c r="EHM27" s="170"/>
      <c r="EHN27" s="170"/>
      <c r="EHO27" s="170"/>
      <c r="EHP27" s="170"/>
      <c r="EHQ27" s="170"/>
      <c r="EHR27" s="170"/>
      <c r="EHS27" s="170"/>
      <c r="EHT27" s="170"/>
      <c r="EHU27" s="170"/>
      <c r="EHV27" s="170"/>
      <c r="EHW27" s="170"/>
      <c r="EHX27" s="170"/>
      <c r="EHY27" s="170"/>
      <c r="EHZ27" s="170"/>
      <c r="EIA27" s="170"/>
      <c r="EIB27" s="170"/>
      <c r="EIC27" s="170"/>
      <c r="EID27" s="170"/>
      <c r="EIE27" s="170"/>
      <c r="EIF27" s="170"/>
      <c r="EIG27" s="170"/>
      <c r="EIH27" s="170"/>
      <c r="EII27" s="170"/>
      <c r="EIJ27" s="170"/>
      <c r="EIK27" s="170"/>
      <c r="EIL27" s="170"/>
      <c r="EIM27" s="170"/>
      <c r="EIN27" s="170"/>
      <c r="EIO27" s="170"/>
      <c r="EIP27" s="170"/>
      <c r="EIQ27" s="170"/>
      <c r="EIR27" s="170"/>
      <c r="EIS27" s="170"/>
      <c r="EIT27" s="170"/>
      <c r="EIU27" s="170"/>
      <c r="EIV27" s="170"/>
      <c r="EIW27" s="170"/>
      <c r="EIX27" s="170"/>
      <c r="EIY27" s="170"/>
      <c r="EIZ27" s="170"/>
      <c r="EJA27" s="170"/>
      <c r="EJB27" s="170"/>
      <c r="EJC27" s="170"/>
      <c r="EJD27" s="170"/>
      <c r="EJE27" s="170"/>
      <c r="EJF27" s="170"/>
      <c r="EJG27" s="170"/>
      <c r="EJH27" s="170"/>
      <c r="EJI27" s="170"/>
      <c r="EJJ27" s="170"/>
      <c r="EJK27" s="170"/>
      <c r="EJL27" s="170"/>
      <c r="EJM27" s="170"/>
      <c r="EJN27" s="170"/>
      <c r="EJO27" s="170"/>
      <c r="EJP27" s="170"/>
      <c r="EJQ27" s="170"/>
      <c r="EJR27" s="170"/>
      <c r="EJS27" s="170"/>
      <c r="EJT27" s="170"/>
      <c r="EJU27" s="170"/>
      <c r="EJV27" s="170"/>
      <c r="EJW27" s="170"/>
      <c r="EJX27" s="170"/>
      <c r="EJY27" s="170"/>
      <c r="EJZ27" s="170"/>
      <c r="EKA27" s="170"/>
      <c r="EKB27" s="170"/>
      <c r="EKC27" s="170"/>
      <c r="EKD27" s="170"/>
      <c r="EKE27" s="170"/>
      <c r="EKF27" s="170"/>
      <c r="EKG27" s="170"/>
      <c r="EKH27" s="170"/>
      <c r="EKI27" s="170"/>
      <c r="EKJ27" s="170"/>
      <c r="EKK27" s="170"/>
      <c r="EKL27" s="170"/>
      <c r="EKM27" s="170"/>
      <c r="EKN27" s="170"/>
      <c r="EKO27" s="170"/>
      <c r="EKP27" s="170"/>
      <c r="EKQ27" s="170"/>
      <c r="EKR27" s="170"/>
      <c r="EKS27" s="170"/>
      <c r="EKT27" s="170"/>
      <c r="EKU27" s="170"/>
      <c r="EKV27" s="170"/>
      <c r="EKW27" s="170"/>
      <c r="EKX27" s="170"/>
      <c r="EKY27" s="170"/>
      <c r="EKZ27" s="170"/>
      <c r="ELA27" s="170"/>
      <c r="ELB27" s="170"/>
      <c r="ELC27" s="170"/>
      <c r="ELD27" s="170"/>
      <c r="ELE27" s="170"/>
      <c r="ELF27" s="170"/>
      <c r="ELG27" s="170"/>
      <c r="ELH27" s="170"/>
      <c r="ELI27" s="170"/>
      <c r="ELJ27" s="170"/>
      <c r="ELK27" s="170"/>
      <c r="ELL27" s="170"/>
      <c r="ELM27" s="170"/>
      <c r="ELN27" s="170"/>
      <c r="ELO27" s="170"/>
      <c r="ELP27" s="170"/>
      <c r="ELQ27" s="170"/>
      <c r="ELR27" s="170"/>
      <c r="ELS27" s="170"/>
      <c r="ELT27" s="170"/>
      <c r="ELU27" s="170"/>
      <c r="ELV27" s="170"/>
      <c r="ELW27" s="170"/>
      <c r="ELX27" s="170"/>
      <c r="ELY27" s="170"/>
      <c r="ELZ27" s="170"/>
      <c r="EMA27" s="170"/>
      <c r="EMB27" s="170"/>
      <c r="EMC27" s="170"/>
      <c r="EMD27" s="170"/>
      <c r="EME27" s="170"/>
      <c r="EMF27" s="170"/>
      <c r="EMG27" s="170"/>
      <c r="EMH27" s="170"/>
      <c r="EMI27" s="170"/>
      <c r="EMJ27" s="170"/>
      <c r="EMK27" s="170"/>
      <c r="EML27" s="170"/>
      <c r="EMM27" s="170"/>
      <c r="EMN27" s="170"/>
      <c r="EMO27" s="170"/>
      <c r="EMP27" s="170"/>
      <c r="EMQ27" s="170"/>
      <c r="EMR27" s="170"/>
      <c r="EMS27" s="170"/>
      <c r="EMT27" s="170"/>
      <c r="EMU27" s="170"/>
      <c r="EMV27" s="170"/>
      <c r="EMW27" s="170"/>
      <c r="EMX27" s="170"/>
      <c r="EMY27" s="170"/>
      <c r="EMZ27" s="170"/>
      <c r="ENA27" s="170"/>
      <c r="ENB27" s="170"/>
      <c r="ENC27" s="170"/>
      <c r="END27" s="170"/>
      <c r="ENE27" s="170"/>
      <c r="ENF27" s="170"/>
      <c r="ENG27" s="170"/>
      <c r="ENH27" s="170"/>
      <c r="ENI27" s="170"/>
      <c r="ENJ27" s="170"/>
      <c r="ENK27" s="170"/>
      <c r="ENL27" s="170"/>
      <c r="ENM27" s="170"/>
      <c r="ENN27" s="170"/>
      <c r="ENO27" s="170"/>
      <c r="ENP27" s="170"/>
      <c r="ENQ27" s="170"/>
      <c r="ENR27" s="170"/>
      <c r="ENS27" s="170"/>
      <c r="ENT27" s="170"/>
      <c r="ENU27" s="170"/>
      <c r="ENV27" s="170"/>
      <c r="ENW27" s="170"/>
      <c r="ENX27" s="170"/>
      <c r="ENY27" s="170"/>
      <c r="ENZ27" s="170"/>
      <c r="EOA27" s="170"/>
      <c r="EOB27" s="170"/>
      <c r="EOC27" s="170"/>
      <c r="EOD27" s="170"/>
      <c r="EOE27" s="170"/>
      <c r="EOF27" s="170"/>
      <c r="EOG27" s="170"/>
      <c r="EOH27" s="170"/>
      <c r="EOI27" s="170"/>
      <c r="EOJ27" s="170"/>
      <c r="EOK27" s="170"/>
      <c r="EOL27" s="170"/>
      <c r="EOM27" s="170"/>
      <c r="EON27" s="170"/>
      <c r="EOO27" s="170"/>
      <c r="EOP27" s="170"/>
      <c r="EOQ27" s="170"/>
      <c r="EOR27" s="170"/>
      <c r="EOS27" s="170"/>
      <c r="EOT27" s="170"/>
      <c r="EOU27" s="170"/>
      <c r="EOV27" s="170"/>
      <c r="EOW27" s="170"/>
      <c r="EOX27" s="170"/>
      <c r="EOY27" s="170"/>
      <c r="EOZ27" s="170"/>
      <c r="EPA27" s="170"/>
      <c r="EPB27" s="170"/>
      <c r="EPC27" s="170"/>
      <c r="EPD27" s="170"/>
      <c r="EPE27" s="170"/>
      <c r="EPF27" s="170"/>
      <c r="EPG27" s="170"/>
      <c r="EPH27" s="170"/>
      <c r="EPI27" s="170"/>
      <c r="EPJ27" s="170"/>
      <c r="EPK27" s="170"/>
      <c r="EPL27" s="170"/>
      <c r="EPM27" s="170"/>
      <c r="EPN27" s="170"/>
      <c r="EPO27" s="170"/>
      <c r="EPP27" s="170"/>
      <c r="EPQ27" s="170"/>
      <c r="EPR27" s="170"/>
      <c r="EPS27" s="170"/>
      <c r="EPT27" s="170"/>
      <c r="EPU27" s="170"/>
      <c r="EPV27" s="170"/>
      <c r="EPW27" s="170"/>
      <c r="EPX27" s="170"/>
      <c r="EPY27" s="170"/>
      <c r="EPZ27" s="170"/>
      <c r="EQA27" s="170"/>
      <c r="EQB27" s="170"/>
      <c r="EQC27" s="170"/>
      <c r="EQD27" s="170"/>
      <c r="EQE27" s="170"/>
      <c r="EQF27" s="170"/>
      <c r="EQG27" s="170"/>
      <c r="EQH27" s="170"/>
      <c r="EQI27" s="170"/>
      <c r="EQJ27" s="170"/>
      <c r="EQK27" s="170"/>
      <c r="EQL27" s="170"/>
      <c r="EQM27" s="170"/>
      <c r="EQN27" s="170"/>
      <c r="EQO27" s="170"/>
      <c r="EQP27" s="170"/>
      <c r="EQQ27" s="170"/>
      <c r="EQR27" s="170"/>
      <c r="EQS27" s="170"/>
      <c r="EQT27" s="170"/>
      <c r="EQU27" s="170"/>
      <c r="EQV27" s="170"/>
      <c r="EQW27" s="170"/>
      <c r="EQX27" s="170"/>
      <c r="EQY27" s="170"/>
      <c r="EQZ27" s="170"/>
      <c r="ERA27" s="170"/>
      <c r="ERB27" s="170"/>
      <c r="ERC27" s="170"/>
      <c r="ERD27" s="170"/>
      <c r="ERE27" s="170"/>
      <c r="ERF27" s="170"/>
      <c r="ERG27" s="170"/>
      <c r="ERH27" s="170"/>
      <c r="ERI27" s="170"/>
      <c r="ERJ27" s="170"/>
      <c r="ERK27" s="170"/>
      <c r="ERL27" s="170"/>
      <c r="ERM27" s="170"/>
      <c r="ERN27" s="170"/>
      <c r="ERO27" s="170"/>
      <c r="ERP27" s="170"/>
      <c r="ERQ27" s="170"/>
      <c r="ERR27" s="170"/>
      <c r="ERS27" s="170"/>
      <c r="ERT27" s="170"/>
      <c r="ERU27" s="170"/>
      <c r="ERV27" s="170"/>
      <c r="ERW27" s="170"/>
      <c r="ERX27" s="170"/>
      <c r="ERY27" s="170"/>
      <c r="ERZ27" s="170"/>
      <c r="ESA27" s="170"/>
      <c r="ESB27" s="170"/>
      <c r="ESC27" s="170"/>
      <c r="ESD27" s="170"/>
      <c r="ESE27" s="170"/>
      <c r="ESF27" s="170"/>
      <c r="ESG27" s="170"/>
      <c r="ESH27" s="170"/>
      <c r="ESI27" s="170"/>
      <c r="ESJ27" s="170"/>
      <c r="ESK27" s="170"/>
      <c r="ESL27" s="170"/>
      <c r="ESM27" s="170"/>
      <c r="ESN27" s="170"/>
      <c r="ESO27" s="170"/>
      <c r="ESP27" s="170"/>
      <c r="ESQ27" s="170"/>
      <c r="ESR27" s="170"/>
      <c r="ESS27" s="170"/>
      <c r="EST27" s="170"/>
      <c r="ESU27" s="170"/>
      <c r="ESV27" s="170"/>
      <c r="ESW27" s="170"/>
      <c r="ESX27" s="170"/>
      <c r="ESY27" s="170"/>
      <c r="ESZ27" s="170"/>
      <c r="ETA27" s="170"/>
      <c r="ETB27" s="170"/>
      <c r="ETC27" s="170"/>
      <c r="ETD27" s="170"/>
      <c r="ETE27" s="170"/>
      <c r="ETF27" s="170"/>
      <c r="ETG27" s="170"/>
      <c r="ETH27" s="170"/>
      <c r="ETI27" s="170"/>
      <c r="ETJ27" s="170"/>
      <c r="ETK27" s="170"/>
      <c r="ETL27" s="170"/>
      <c r="ETM27" s="170"/>
      <c r="ETN27" s="170"/>
      <c r="ETO27" s="170"/>
      <c r="ETP27" s="170"/>
      <c r="ETQ27" s="170"/>
      <c r="ETR27" s="170"/>
      <c r="ETS27" s="170"/>
      <c r="ETT27" s="170"/>
      <c r="ETU27" s="170"/>
      <c r="ETV27" s="170"/>
      <c r="ETW27" s="170"/>
      <c r="ETX27" s="170"/>
      <c r="ETY27" s="170"/>
      <c r="ETZ27" s="170"/>
      <c r="EUA27" s="170"/>
      <c r="EUB27" s="170"/>
      <c r="EUC27" s="170"/>
      <c r="EUD27" s="170"/>
      <c r="EUE27" s="170"/>
      <c r="EUF27" s="170"/>
      <c r="EUG27" s="170"/>
      <c r="EUH27" s="170"/>
      <c r="EUI27" s="170"/>
      <c r="EUJ27" s="170"/>
      <c r="EUK27" s="170"/>
      <c r="EUL27" s="170"/>
      <c r="EUM27" s="170"/>
      <c r="EUN27" s="170"/>
      <c r="EUO27" s="170"/>
      <c r="EUP27" s="170"/>
      <c r="EUQ27" s="170"/>
      <c r="EUR27" s="170"/>
      <c r="EUS27" s="170"/>
      <c r="EUT27" s="170"/>
      <c r="EUU27" s="170"/>
      <c r="EUV27" s="170"/>
      <c r="EUW27" s="170"/>
      <c r="EUX27" s="170"/>
      <c r="EUY27" s="170"/>
      <c r="EUZ27" s="170"/>
      <c r="EVA27" s="170"/>
      <c r="EVB27" s="170"/>
      <c r="EVC27" s="170"/>
      <c r="EVD27" s="170"/>
      <c r="EVE27" s="170"/>
      <c r="EVF27" s="170"/>
      <c r="EVG27" s="170"/>
      <c r="EVH27" s="170"/>
      <c r="EVI27" s="170"/>
      <c r="EVJ27" s="170"/>
      <c r="EVK27" s="170"/>
      <c r="EVL27" s="170"/>
      <c r="EVM27" s="170"/>
      <c r="EVN27" s="170"/>
      <c r="EVO27" s="170"/>
      <c r="EVP27" s="170"/>
      <c r="EVQ27" s="170"/>
      <c r="EVR27" s="170"/>
      <c r="EVS27" s="170"/>
      <c r="EVT27" s="170"/>
      <c r="EVU27" s="170"/>
      <c r="EVV27" s="170"/>
      <c r="EVW27" s="170"/>
      <c r="EVX27" s="170"/>
      <c r="EVY27" s="170"/>
      <c r="EVZ27" s="170"/>
      <c r="EWA27" s="170"/>
      <c r="EWB27" s="170"/>
      <c r="EWC27" s="170"/>
      <c r="EWD27" s="170"/>
      <c r="EWE27" s="170"/>
      <c r="EWF27" s="170"/>
      <c r="EWG27" s="170"/>
      <c r="EWH27" s="170"/>
      <c r="EWI27" s="170"/>
      <c r="EWJ27" s="170"/>
      <c r="EWK27" s="170"/>
      <c r="EWL27" s="170"/>
      <c r="EWM27" s="170"/>
      <c r="EWN27" s="170"/>
      <c r="EWO27" s="170"/>
      <c r="EWP27" s="170"/>
      <c r="EWQ27" s="170"/>
      <c r="EWR27" s="170"/>
      <c r="EWS27" s="170"/>
      <c r="EWT27" s="170"/>
      <c r="EWU27" s="170"/>
      <c r="EWV27" s="170"/>
      <c r="EWW27" s="170"/>
      <c r="EWX27" s="170"/>
      <c r="EWY27" s="170"/>
      <c r="EWZ27" s="170"/>
      <c r="EXA27" s="170"/>
      <c r="EXB27" s="170"/>
      <c r="EXC27" s="170"/>
      <c r="EXD27" s="170"/>
      <c r="EXE27" s="170"/>
      <c r="EXF27" s="170"/>
      <c r="EXG27" s="170"/>
      <c r="EXH27" s="170"/>
      <c r="EXI27" s="170"/>
      <c r="EXJ27" s="170"/>
      <c r="EXK27" s="170"/>
      <c r="EXL27" s="170"/>
      <c r="EXM27" s="170"/>
      <c r="EXN27" s="170"/>
      <c r="EXO27" s="170"/>
      <c r="EXP27" s="170"/>
      <c r="EXQ27" s="170"/>
      <c r="EXR27" s="170"/>
      <c r="EXS27" s="170"/>
      <c r="EXT27" s="170"/>
      <c r="EXU27" s="170"/>
      <c r="EXV27" s="170"/>
      <c r="EXW27" s="170"/>
      <c r="EXX27" s="170"/>
      <c r="EXY27" s="170"/>
      <c r="EXZ27" s="170"/>
      <c r="EYA27" s="170"/>
      <c r="EYB27" s="170"/>
      <c r="EYC27" s="170"/>
      <c r="EYD27" s="170"/>
      <c r="EYE27" s="170"/>
      <c r="EYF27" s="170"/>
      <c r="EYG27" s="170"/>
      <c r="EYH27" s="170"/>
      <c r="EYI27" s="170"/>
      <c r="EYJ27" s="170"/>
      <c r="EYK27" s="170"/>
      <c r="EYL27" s="170"/>
      <c r="EYM27" s="170"/>
      <c r="EYN27" s="170"/>
      <c r="EYO27" s="170"/>
      <c r="EYP27" s="170"/>
      <c r="EYQ27" s="170"/>
      <c r="EYR27" s="170"/>
      <c r="EYS27" s="170"/>
      <c r="EYT27" s="170"/>
      <c r="EYU27" s="170"/>
      <c r="EYV27" s="170"/>
      <c r="EYW27" s="170"/>
      <c r="EYX27" s="170"/>
      <c r="EYY27" s="170"/>
      <c r="EYZ27" s="170"/>
      <c r="EZA27" s="170"/>
      <c r="EZB27" s="170"/>
      <c r="EZC27" s="170"/>
      <c r="EZD27" s="170"/>
      <c r="EZE27" s="170"/>
      <c r="EZF27" s="170"/>
      <c r="EZG27" s="170"/>
      <c r="EZH27" s="170"/>
      <c r="EZI27" s="170"/>
      <c r="EZJ27" s="170"/>
      <c r="EZK27" s="170"/>
      <c r="EZL27" s="170"/>
      <c r="EZM27" s="170"/>
      <c r="EZN27" s="170"/>
      <c r="EZO27" s="170"/>
      <c r="EZP27" s="170"/>
      <c r="EZQ27" s="170"/>
      <c r="EZR27" s="170"/>
      <c r="EZS27" s="170"/>
      <c r="EZT27" s="170"/>
      <c r="EZU27" s="170"/>
      <c r="EZV27" s="170"/>
      <c r="EZW27" s="170"/>
      <c r="EZX27" s="170"/>
      <c r="EZY27" s="170"/>
      <c r="EZZ27" s="170"/>
      <c r="FAA27" s="170"/>
      <c r="FAB27" s="170"/>
      <c r="FAC27" s="170"/>
      <c r="FAD27" s="170"/>
      <c r="FAE27" s="170"/>
      <c r="FAF27" s="170"/>
      <c r="FAG27" s="170"/>
      <c r="FAH27" s="170"/>
      <c r="FAI27" s="170"/>
      <c r="FAJ27" s="170"/>
      <c r="FAK27" s="170"/>
      <c r="FAL27" s="170"/>
      <c r="FAM27" s="170"/>
      <c r="FAN27" s="170"/>
      <c r="FAO27" s="170"/>
      <c r="FAP27" s="170"/>
      <c r="FAQ27" s="170"/>
      <c r="FAR27" s="170"/>
      <c r="FAS27" s="170"/>
      <c r="FAT27" s="170"/>
      <c r="FAU27" s="170"/>
      <c r="FAV27" s="170"/>
      <c r="FAW27" s="170"/>
      <c r="FAX27" s="170"/>
      <c r="FAY27" s="170"/>
      <c r="FAZ27" s="170"/>
      <c r="FBA27" s="170"/>
      <c r="FBB27" s="170"/>
      <c r="FBC27" s="170"/>
      <c r="FBD27" s="170"/>
      <c r="FBE27" s="170"/>
      <c r="FBF27" s="170"/>
      <c r="FBG27" s="170"/>
      <c r="FBH27" s="170"/>
      <c r="FBI27" s="170"/>
      <c r="FBJ27" s="170"/>
      <c r="FBK27" s="170"/>
      <c r="FBL27" s="170"/>
      <c r="FBM27" s="170"/>
      <c r="FBN27" s="170"/>
      <c r="FBO27" s="170"/>
      <c r="FBP27" s="170"/>
      <c r="FBQ27" s="170"/>
      <c r="FBR27" s="170"/>
      <c r="FBS27" s="170"/>
      <c r="FBT27" s="170"/>
      <c r="FBU27" s="170"/>
      <c r="FBV27" s="170"/>
      <c r="FBW27" s="170"/>
      <c r="FBX27" s="170"/>
      <c r="FBY27" s="170"/>
      <c r="FBZ27" s="170"/>
      <c r="FCA27" s="170"/>
      <c r="FCB27" s="170"/>
      <c r="FCC27" s="170"/>
      <c r="FCD27" s="170"/>
      <c r="FCE27" s="170"/>
      <c r="FCF27" s="170"/>
      <c r="FCG27" s="170"/>
      <c r="FCH27" s="170"/>
      <c r="FCI27" s="170"/>
      <c r="FCJ27" s="170"/>
      <c r="FCK27" s="170"/>
      <c r="FCL27" s="170"/>
      <c r="FCM27" s="170"/>
      <c r="FCN27" s="170"/>
      <c r="FCO27" s="170"/>
      <c r="FCP27" s="170"/>
      <c r="FCQ27" s="170"/>
      <c r="FCR27" s="170"/>
      <c r="FCS27" s="170"/>
      <c r="FCT27" s="170"/>
      <c r="FCU27" s="170"/>
      <c r="FCV27" s="170"/>
      <c r="FCW27" s="170"/>
      <c r="FCX27" s="170"/>
      <c r="FCY27" s="170"/>
      <c r="FCZ27" s="170"/>
      <c r="FDA27" s="170"/>
      <c r="FDB27" s="170"/>
      <c r="FDC27" s="170"/>
      <c r="FDD27" s="170"/>
      <c r="FDE27" s="170"/>
      <c r="FDF27" s="170"/>
      <c r="FDG27" s="170"/>
      <c r="FDH27" s="170"/>
      <c r="FDI27" s="170"/>
      <c r="FDJ27" s="170"/>
      <c r="FDK27" s="170"/>
      <c r="FDL27" s="170"/>
      <c r="FDM27" s="170"/>
      <c r="FDN27" s="170"/>
      <c r="FDO27" s="170"/>
      <c r="FDP27" s="170"/>
      <c r="FDQ27" s="170"/>
      <c r="FDR27" s="170"/>
      <c r="FDS27" s="170"/>
      <c r="FDT27" s="170"/>
      <c r="FDU27" s="170"/>
      <c r="FDV27" s="170"/>
      <c r="FDW27" s="170"/>
      <c r="FDX27" s="170"/>
      <c r="FDY27" s="170"/>
      <c r="FDZ27" s="170"/>
      <c r="FEA27" s="170"/>
      <c r="FEB27" s="170"/>
      <c r="FEC27" s="170"/>
      <c r="FED27" s="170"/>
      <c r="FEE27" s="170"/>
      <c r="FEF27" s="170"/>
      <c r="FEG27" s="170"/>
      <c r="FEH27" s="170"/>
      <c r="FEI27" s="170"/>
      <c r="FEJ27" s="170"/>
      <c r="FEK27" s="170"/>
      <c r="FEL27" s="170"/>
      <c r="FEM27" s="170"/>
      <c r="FEN27" s="170"/>
      <c r="FEO27" s="170"/>
      <c r="FEP27" s="170"/>
      <c r="FEQ27" s="170"/>
      <c r="FER27" s="170"/>
      <c r="FES27" s="170"/>
      <c r="FET27" s="170"/>
      <c r="FEU27" s="170"/>
      <c r="FEV27" s="170"/>
      <c r="FEW27" s="170"/>
      <c r="FEX27" s="170"/>
      <c r="FEY27" s="170"/>
      <c r="FEZ27" s="170"/>
      <c r="FFA27" s="170"/>
      <c r="FFB27" s="170"/>
      <c r="FFC27" s="170"/>
      <c r="FFD27" s="170"/>
      <c r="FFE27" s="170"/>
      <c r="FFF27" s="170"/>
      <c r="FFG27" s="170"/>
      <c r="FFH27" s="170"/>
      <c r="FFI27" s="170"/>
      <c r="FFJ27" s="170"/>
      <c r="FFK27" s="170"/>
      <c r="FFL27" s="170"/>
      <c r="FFM27" s="170"/>
      <c r="FFN27" s="170"/>
      <c r="FFO27" s="170"/>
      <c r="FFP27" s="170"/>
      <c r="FFQ27" s="170"/>
      <c r="FFR27" s="170"/>
      <c r="FFS27" s="170"/>
      <c r="FFT27" s="170"/>
      <c r="FFU27" s="170"/>
      <c r="FFV27" s="170"/>
      <c r="FFW27" s="170"/>
      <c r="FFX27" s="170"/>
      <c r="FFY27" s="170"/>
      <c r="FFZ27" s="170"/>
      <c r="FGA27" s="170"/>
      <c r="FGB27" s="170"/>
      <c r="FGC27" s="170"/>
      <c r="FGD27" s="170"/>
      <c r="FGE27" s="170"/>
      <c r="FGF27" s="170"/>
      <c r="FGG27" s="170"/>
      <c r="FGH27" s="170"/>
      <c r="FGI27" s="170"/>
      <c r="FGJ27" s="170"/>
      <c r="FGK27" s="170"/>
      <c r="FGL27" s="170"/>
      <c r="FGM27" s="170"/>
      <c r="FGN27" s="170"/>
      <c r="FGO27" s="170"/>
      <c r="FGP27" s="170"/>
      <c r="FGQ27" s="170"/>
      <c r="FGR27" s="170"/>
      <c r="FGS27" s="170"/>
      <c r="FGT27" s="170"/>
      <c r="FGU27" s="170"/>
      <c r="FGV27" s="170"/>
      <c r="FGW27" s="170"/>
      <c r="FGX27" s="170"/>
      <c r="FGY27" s="170"/>
      <c r="FGZ27" s="170"/>
      <c r="FHA27" s="170"/>
      <c r="FHB27" s="170"/>
      <c r="FHC27" s="170"/>
      <c r="FHD27" s="170"/>
      <c r="FHE27" s="170"/>
      <c r="FHF27" s="170"/>
      <c r="FHG27" s="170"/>
      <c r="FHH27" s="170"/>
      <c r="FHI27" s="170"/>
      <c r="FHJ27" s="170"/>
      <c r="FHK27" s="170"/>
      <c r="FHL27" s="170"/>
      <c r="FHM27" s="170"/>
      <c r="FHN27" s="170"/>
      <c r="FHO27" s="170"/>
      <c r="FHP27" s="170"/>
      <c r="FHQ27" s="170"/>
      <c r="FHR27" s="170"/>
      <c r="FHS27" s="170"/>
      <c r="FHT27" s="170"/>
      <c r="FHU27" s="170"/>
      <c r="FHV27" s="170"/>
      <c r="FHW27" s="170"/>
      <c r="FHX27" s="170"/>
      <c r="FHY27" s="170"/>
      <c r="FHZ27" s="170"/>
      <c r="FIA27" s="170"/>
      <c r="FIB27" s="170"/>
      <c r="FIC27" s="170"/>
      <c r="FID27" s="170"/>
      <c r="FIE27" s="170"/>
      <c r="FIF27" s="170"/>
      <c r="FIG27" s="170"/>
      <c r="FIH27" s="170"/>
      <c r="FII27" s="170"/>
      <c r="FIJ27" s="170"/>
      <c r="FIK27" s="170"/>
      <c r="FIL27" s="170"/>
      <c r="FIM27" s="170"/>
      <c r="FIN27" s="170"/>
      <c r="FIO27" s="170"/>
      <c r="FIP27" s="170"/>
      <c r="FIQ27" s="170"/>
      <c r="FIR27" s="170"/>
      <c r="FIS27" s="170"/>
      <c r="FIT27" s="170"/>
      <c r="FIU27" s="170"/>
      <c r="FIV27" s="170"/>
      <c r="FIW27" s="170"/>
      <c r="FIX27" s="170"/>
      <c r="FIY27" s="170"/>
      <c r="FIZ27" s="170"/>
      <c r="FJA27" s="170"/>
      <c r="FJB27" s="170"/>
      <c r="FJC27" s="170"/>
      <c r="FJD27" s="170"/>
      <c r="FJE27" s="170"/>
      <c r="FJF27" s="170"/>
      <c r="FJG27" s="170"/>
      <c r="FJH27" s="170"/>
      <c r="FJI27" s="170"/>
      <c r="FJJ27" s="170"/>
      <c r="FJK27" s="170"/>
      <c r="FJL27" s="170"/>
      <c r="FJM27" s="170"/>
      <c r="FJN27" s="170"/>
      <c r="FJO27" s="170"/>
      <c r="FJP27" s="170"/>
      <c r="FJQ27" s="170"/>
      <c r="FJR27" s="170"/>
      <c r="FJS27" s="170"/>
      <c r="FJT27" s="170"/>
      <c r="FJU27" s="170"/>
      <c r="FJV27" s="170"/>
      <c r="FJW27" s="170"/>
      <c r="FJX27" s="170"/>
      <c r="FJY27" s="170"/>
      <c r="FJZ27" s="170"/>
      <c r="FKA27" s="170"/>
      <c r="FKB27" s="170"/>
      <c r="FKC27" s="170"/>
      <c r="FKD27" s="170"/>
      <c r="FKE27" s="170"/>
      <c r="FKF27" s="170"/>
      <c r="FKG27" s="170"/>
      <c r="FKH27" s="170"/>
      <c r="FKI27" s="170"/>
      <c r="FKJ27" s="170"/>
      <c r="FKK27" s="170"/>
      <c r="FKL27" s="170"/>
      <c r="FKM27" s="170"/>
      <c r="FKN27" s="170"/>
      <c r="FKO27" s="170"/>
      <c r="FKP27" s="170"/>
      <c r="FKQ27" s="170"/>
      <c r="FKR27" s="170"/>
      <c r="FKS27" s="170"/>
      <c r="FKT27" s="170"/>
      <c r="FKU27" s="170"/>
      <c r="FKV27" s="170"/>
      <c r="FKW27" s="170"/>
      <c r="FKX27" s="170"/>
      <c r="FKY27" s="170"/>
      <c r="FKZ27" s="170"/>
      <c r="FLA27" s="170"/>
      <c r="FLB27" s="170"/>
      <c r="FLC27" s="170"/>
      <c r="FLD27" s="170"/>
      <c r="FLE27" s="170"/>
      <c r="FLF27" s="170"/>
      <c r="FLG27" s="170"/>
      <c r="FLH27" s="170"/>
      <c r="FLI27" s="170"/>
      <c r="FLJ27" s="170"/>
      <c r="FLK27" s="170"/>
      <c r="FLL27" s="170"/>
      <c r="FLM27" s="170"/>
      <c r="FLN27" s="170"/>
      <c r="FLO27" s="170"/>
      <c r="FLP27" s="170"/>
      <c r="FLQ27" s="170"/>
      <c r="FLR27" s="170"/>
      <c r="FLS27" s="170"/>
      <c r="FLT27" s="170"/>
      <c r="FLU27" s="170"/>
      <c r="FLV27" s="170"/>
      <c r="FLW27" s="170"/>
      <c r="FLX27" s="170"/>
      <c r="FLY27" s="170"/>
      <c r="FLZ27" s="170"/>
      <c r="FMA27" s="170"/>
      <c r="FMB27" s="170"/>
      <c r="FMC27" s="170"/>
      <c r="FMD27" s="170"/>
      <c r="FME27" s="170"/>
      <c r="FMF27" s="170"/>
      <c r="FMG27" s="170"/>
      <c r="FMH27" s="170"/>
      <c r="FMI27" s="170"/>
      <c r="FMJ27" s="170"/>
      <c r="FMK27" s="170"/>
      <c r="FML27" s="170"/>
      <c r="FMM27" s="170"/>
      <c r="FMN27" s="170"/>
      <c r="FMO27" s="170"/>
      <c r="FMP27" s="170"/>
      <c r="FMQ27" s="170"/>
      <c r="FMR27" s="170"/>
      <c r="FMS27" s="170"/>
      <c r="FMT27" s="170"/>
      <c r="FMU27" s="170"/>
      <c r="FMV27" s="170"/>
      <c r="FMW27" s="170"/>
      <c r="FMX27" s="170"/>
      <c r="FMY27" s="170"/>
      <c r="FMZ27" s="170"/>
      <c r="FNA27" s="170"/>
      <c r="FNB27" s="170"/>
      <c r="FNC27" s="170"/>
      <c r="FND27" s="170"/>
      <c r="FNE27" s="170"/>
      <c r="FNF27" s="170"/>
      <c r="FNG27" s="170"/>
      <c r="FNH27" s="170"/>
      <c r="FNI27" s="170"/>
      <c r="FNJ27" s="170"/>
      <c r="FNK27" s="170"/>
      <c r="FNL27" s="170"/>
      <c r="FNM27" s="170"/>
      <c r="FNN27" s="170"/>
      <c r="FNO27" s="170"/>
      <c r="FNP27" s="170"/>
      <c r="FNQ27" s="170"/>
      <c r="FNR27" s="170"/>
      <c r="FNS27" s="170"/>
      <c r="FNT27" s="170"/>
      <c r="FNU27" s="170"/>
      <c r="FNV27" s="170"/>
      <c r="FNW27" s="170"/>
      <c r="FNX27" s="170"/>
      <c r="FNY27" s="170"/>
      <c r="FNZ27" s="170"/>
      <c r="FOA27" s="170"/>
      <c r="FOB27" s="170"/>
      <c r="FOC27" s="170"/>
      <c r="FOD27" s="170"/>
      <c r="FOE27" s="170"/>
      <c r="FOF27" s="170"/>
      <c r="FOG27" s="170"/>
      <c r="FOH27" s="170"/>
      <c r="FOI27" s="170"/>
      <c r="FOJ27" s="170"/>
      <c r="FOK27" s="170"/>
      <c r="FOL27" s="170"/>
      <c r="FOM27" s="170"/>
      <c r="FON27" s="170"/>
      <c r="FOO27" s="170"/>
      <c r="FOP27" s="170"/>
      <c r="FOQ27" s="170"/>
      <c r="FOR27" s="170"/>
      <c r="FOS27" s="170"/>
      <c r="FOT27" s="170"/>
      <c r="FOU27" s="170"/>
      <c r="FOV27" s="170"/>
      <c r="FOW27" s="170"/>
      <c r="FOX27" s="170"/>
      <c r="FOY27" s="170"/>
      <c r="FOZ27" s="170"/>
      <c r="FPA27" s="170"/>
      <c r="FPB27" s="170"/>
      <c r="FPC27" s="170"/>
      <c r="FPD27" s="170"/>
      <c r="FPE27" s="170"/>
      <c r="FPF27" s="170"/>
      <c r="FPG27" s="170"/>
      <c r="FPH27" s="170"/>
      <c r="FPI27" s="170"/>
      <c r="FPJ27" s="170"/>
      <c r="FPK27" s="170"/>
      <c r="FPL27" s="170"/>
      <c r="FPM27" s="170"/>
      <c r="FPN27" s="170"/>
      <c r="FPO27" s="170"/>
      <c r="FPP27" s="170"/>
      <c r="FPQ27" s="170"/>
      <c r="FPR27" s="170"/>
      <c r="FPS27" s="170"/>
      <c r="FPT27" s="170"/>
      <c r="FPU27" s="170"/>
      <c r="FPV27" s="170"/>
      <c r="FPW27" s="170"/>
      <c r="FPX27" s="170"/>
      <c r="FPY27" s="170"/>
      <c r="FPZ27" s="170"/>
      <c r="FQA27" s="170"/>
      <c r="FQB27" s="170"/>
      <c r="FQC27" s="170"/>
      <c r="FQD27" s="170"/>
      <c r="FQE27" s="170"/>
      <c r="FQF27" s="170"/>
      <c r="FQG27" s="170"/>
      <c r="FQH27" s="170"/>
      <c r="FQI27" s="170"/>
      <c r="FQJ27" s="170"/>
      <c r="FQK27" s="170"/>
      <c r="FQL27" s="170"/>
      <c r="FQM27" s="170"/>
      <c r="FQN27" s="170"/>
      <c r="FQO27" s="170"/>
      <c r="FQP27" s="170"/>
      <c r="FQQ27" s="170"/>
      <c r="FQR27" s="170"/>
      <c r="FQS27" s="170"/>
      <c r="FQT27" s="170"/>
      <c r="FQU27" s="170"/>
      <c r="FQV27" s="170"/>
      <c r="FQW27" s="170"/>
      <c r="FQX27" s="170"/>
      <c r="FQY27" s="170"/>
      <c r="FQZ27" s="170"/>
      <c r="FRA27" s="170"/>
      <c r="FRB27" s="170"/>
      <c r="FRC27" s="170"/>
      <c r="FRD27" s="170"/>
      <c r="FRE27" s="170"/>
      <c r="FRF27" s="170"/>
      <c r="FRG27" s="170"/>
      <c r="FRH27" s="170"/>
      <c r="FRI27" s="170"/>
      <c r="FRJ27" s="170"/>
      <c r="FRK27" s="170"/>
      <c r="FRL27" s="170"/>
      <c r="FRM27" s="170"/>
      <c r="FRN27" s="170"/>
      <c r="FRO27" s="170"/>
      <c r="FRP27" s="170"/>
      <c r="FRQ27" s="170"/>
      <c r="FRR27" s="170"/>
      <c r="FRS27" s="170"/>
      <c r="FRT27" s="170"/>
      <c r="FRU27" s="170"/>
      <c r="FRV27" s="170"/>
      <c r="FRW27" s="170"/>
      <c r="FRX27" s="170"/>
      <c r="FRY27" s="170"/>
      <c r="FRZ27" s="170"/>
      <c r="FSA27" s="170"/>
      <c r="FSB27" s="170"/>
      <c r="FSC27" s="170"/>
      <c r="FSD27" s="170"/>
      <c r="FSE27" s="170"/>
      <c r="FSF27" s="170"/>
      <c r="FSG27" s="170"/>
      <c r="FSH27" s="170"/>
      <c r="FSI27" s="170"/>
      <c r="FSJ27" s="170"/>
      <c r="FSK27" s="170"/>
      <c r="FSL27" s="170"/>
      <c r="FSM27" s="170"/>
      <c r="FSN27" s="170"/>
      <c r="FSO27" s="170"/>
      <c r="FSP27" s="170"/>
      <c r="FSQ27" s="170"/>
      <c r="FSR27" s="170"/>
      <c r="FSS27" s="170"/>
      <c r="FST27" s="170"/>
      <c r="FSU27" s="170"/>
      <c r="FSV27" s="170"/>
      <c r="FSW27" s="170"/>
      <c r="FSX27" s="170"/>
      <c r="FSY27" s="170"/>
      <c r="FSZ27" s="170"/>
      <c r="FTA27" s="170"/>
      <c r="FTB27" s="170"/>
      <c r="FTC27" s="170"/>
      <c r="FTD27" s="170"/>
      <c r="FTE27" s="170"/>
      <c r="FTF27" s="170"/>
      <c r="FTG27" s="170"/>
      <c r="FTH27" s="170"/>
      <c r="FTI27" s="170"/>
      <c r="FTJ27" s="170"/>
      <c r="FTK27" s="170"/>
      <c r="FTL27" s="170"/>
      <c r="FTM27" s="170"/>
      <c r="FTN27" s="170"/>
      <c r="FTO27" s="170"/>
      <c r="FTP27" s="170"/>
      <c r="FTQ27" s="170"/>
      <c r="FTR27" s="170"/>
      <c r="FTS27" s="170"/>
      <c r="FTT27" s="170"/>
      <c r="FTU27" s="170"/>
      <c r="FTV27" s="170"/>
      <c r="FTW27" s="170"/>
      <c r="FTX27" s="170"/>
      <c r="FTY27" s="170"/>
      <c r="FTZ27" s="170"/>
      <c r="FUA27" s="170"/>
      <c r="FUB27" s="170"/>
      <c r="FUC27" s="170"/>
      <c r="FUD27" s="170"/>
      <c r="FUE27" s="170"/>
      <c r="FUF27" s="170"/>
      <c r="FUG27" s="170"/>
      <c r="FUH27" s="170"/>
      <c r="FUI27" s="170"/>
      <c r="FUJ27" s="170"/>
      <c r="FUK27" s="170"/>
      <c r="FUL27" s="170"/>
      <c r="FUM27" s="170"/>
      <c r="FUN27" s="170"/>
      <c r="FUO27" s="170"/>
      <c r="FUP27" s="170"/>
      <c r="FUQ27" s="170"/>
      <c r="FUR27" s="170"/>
      <c r="FUS27" s="170"/>
      <c r="FUT27" s="170"/>
      <c r="FUU27" s="170"/>
      <c r="FUV27" s="170"/>
      <c r="FUW27" s="170"/>
      <c r="FUX27" s="170"/>
      <c r="FUY27" s="170"/>
      <c r="FUZ27" s="170"/>
      <c r="FVA27" s="170"/>
      <c r="FVB27" s="170"/>
      <c r="FVC27" s="170"/>
      <c r="FVD27" s="170"/>
      <c r="FVE27" s="170"/>
      <c r="FVF27" s="170"/>
      <c r="FVG27" s="170"/>
      <c r="FVH27" s="170"/>
      <c r="FVI27" s="170"/>
      <c r="FVJ27" s="170"/>
      <c r="FVK27" s="170"/>
      <c r="FVL27" s="170"/>
      <c r="FVM27" s="170"/>
      <c r="FVN27" s="170"/>
      <c r="FVO27" s="170"/>
      <c r="FVP27" s="170"/>
      <c r="FVQ27" s="170"/>
      <c r="FVR27" s="170"/>
      <c r="FVS27" s="170"/>
      <c r="FVT27" s="170"/>
      <c r="FVU27" s="170"/>
      <c r="FVV27" s="170"/>
      <c r="FVW27" s="170"/>
      <c r="FVX27" s="170"/>
      <c r="FVY27" s="170"/>
      <c r="FVZ27" s="170"/>
      <c r="FWA27" s="170"/>
      <c r="FWB27" s="170"/>
      <c r="FWC27" s="170"/>
      <c r="FWD27" s="170"/>
      <c r="FWE27" s="170"/>
      <c r="FWF27" s="170"/>
      <c r="FWG27" s="170"/>
      <c r="FWH27" s="170"/>
      <c r="FWI27" s="170"/>
      <c r="FWJ27" s="170"/>
      <c r="FWK27" s="170"/>
      <c r="FWL27" s="170"/>
      <c r="FWM27" s="170"/>
      <c r="FWN27" s="170"/>
      <c r="FWO27" s="170"/>
      <c r="FWP27" s="170"/>
      <c r="FWQ27" s="170"/>
      <c r="FWR27" s="170"/>
      <c r="FWS27" s="170"/>
      <c r="FWT27" s="170"/>
      <c r="FWU27" s="170"/>
      <c r="FWV27" s="170"/>
      <c r="FWW27" s="170"/>
      <c r="FWX27" s="170"/>
      <c r="FWY27" s="170"/>
      <c r="FWZ27" s="170"/>
      <c r="FXA27" s="170"/>
      <c r="FXB27" s="170"/>
      <c r="FXC27" s="170"/>
      <c r="FXD27" s="170"/>
      <c r="FXE27" s="170"/>
      <c r="FXF27" s="170"/>
      <c r="FXG27" s="170"/>
      <c r="FXH27" s="170"/>
      <c r="FXI27" s="170"/>
      <c r="FXJ27" s="170"/>
      <c r="FXK27" s="170"/>
      <c r="FXL27" s="170"/>
      <c r="FXM27" s="170"/>
      <c r="FXN27" s="170"/>
      <c r="FXO27" s="170"/>
      <c r="FXP27" s="170"/>
      <c r="FXQ27" s="170"/>
      <c r="FXR27" s="170"/>
      <c r="FXS27" s="170"/>
      <c r="FXT27" s="170"/>
      <c r="FXU27" s="170"/>
      <c r="FXV27" s="170"/>
      <c r="FXW27" s="170"/>
      <c r="FXX27" s="170"/>
      <c r="FXY27" s="170"/>
      <c r="FXZ27" s="170"/>
      <c r="FYA27" s="170"/>
      <c r="FYB27" s="170"/>
      <c r="FYC27" s="170"/>
      <c r="FYD27" s="170"/>
      <c r="FYE27" s="170"/>
      <c r="FYF27" s="170"/>
      <c r="FYG27" s="170"/>
      <c r="FYH27" s="170"/>
      <c r="FYI27" s="170"/>
      <c r="FYJ27" s="170"/>
      <c r="FYK27" s="170"/>
      <c r="FYL27" s="170"/>
      <c r="FYM27" s="170"/>
      <c r="FYN27" s="170"/>
      <c r="FYO27" s="170"/>
      <c r="FYP27" s="170"/>
      <c r="FYQ27" s="170"/>
      <c r="FYR27" s="170"/>
      <c r="FYS27" s="170"/>
      <c r="FYT27" s="170"/>
      <c r="FYU27" s="170"/>
      <c r="FYV27" s="170"/>
      <c r="FYW27" s="170"/>
      <c r="FYX27" s="170"/>
      <c r="FYY27" s="170"/>
      <c r="FYZ27" s="170"/>
      <c r="FZA27" s="170"/>
      <c r="FZB27" s="170"/>
      <c r="FZC27" s="170"/>
      <c r="FZD27" s="170"/>
      <c r="FZE27" s="170"/>
      <c r="FZF27" s="170"/>
      <c r="FZG27" s="170"/>
      <c r="FZH27" s="170"/>
      <c r="FZI27" s="170"/>
      <c r="FZJ27" s="170"/>
      <c r="FZK27" s="170"/>
      <c r="FZL27" s="170"/>
      <c r="FZM27" s="170"/>
      <c r="FZN27" s="170"/>
      <c r="FZO27" s="170"/>
      <c r="FZP27" s="170"/>
      <c r="FZQ27" s="170"/>
      <c r="FZR27" s="170"/>
      <c r="FZS27" s="170"/>
      <c r="FZT27" s="170"/>
      <c r="FZU27" s="170"/>
      <c r="FZV27" s="170"/>
      <c r="FZW27" s="170"/>
      <c r="FZX27" s="170"/>
      <c r="FZY27" s="170"/>
      <c r="FZZ27" s="170"/>
      <c r="GAA27" s="170"/>
      <c r="GAB27" s="170"/>
      <c r="GAC27" s="170"/>
      <c r="GAD27" s="170"/>
      <c r="GAE27" s="170"/>
      <c r="GAF27" s="170"/>
      <c r="GAG27" s="170"/>
      <c r="GAH27" s="170"/>
      <c r="GAI27" s="170"/>
      <c r="GAJ27" s="170"/>
      <c r="GAK27" s="170"/>
      <c r="GAL27" s="170"/>
      <c r="GAM27" s="170"/>
      <c r="GAN27" s="170"/>
      <c r="GAO27" s="170"/>
      <c r="GAP27" s="170"/>
      <c r="GAQ27" s="170"/>
      <c r="GAR27" s="170"/>
      <c r="GAS27" s="170"/>
      <c r="GAT27" s="170"/>
      <c r="GAU27" s="170"/>
      <c r="GAV27" s="170"/>
      <c r="GAW27" s="170"/>
      <c r="GAX27" s="170"/>
      <c r="GAY27" s="170"/>
      <c r="GAZ27" s="170"/>
      <c r="GBA27" s="170"/>
      <c r="GBB27" s="170"/>
      <c r="GBC27" s="170"/>
      <c r="GBD27" s="170"/>
      <c r="GBE27" s="170"/>
      <c r="GBF27" s="170"/>
      <c r="GBG27" s="170"/>
      <c r="GBH27" s="170"/>
      <c r="GBI27" s="170"/>
      <c r="GBJ27" s="170"/>
      <c r="GBK27" s="170"/>
      <c r="GBL27" s="170"/>
      <c r="GBM27" s="170"/>
      <c r="GBN27" s="170"/>
      <c r="GBO27" s="170"/>
      <c r="GBP27" s="170"/>
      <c r="GBQ27" s="170"/>
      <c r="GBR27" s="170"/>
      <c r="GBS27" s="170"/>
      <c r="GBT27" s="170"/>
      <c r="GBU27" s="170"/>
      <c r="GBV27" s="170"/>
      <c r="GBW27" s="170"/>
      <c r="GBX27" s="170"/>
      <c r="GBY27" s="170"/>
      <c r="GBZ27" s="170"/>
      <c r="GCA27" s="170"/>
      <c r="GCB27" s="170"/>
      <c r="GCC27" s="170"/>
      <c r="GCD27" s="170"/>
      <c r="GCE27" s="170"/>
      <c r="GCF27" s="170"/>
      <c r="GCG27" s="170"/>
      <c r="GCH27" s="170"/>
      <c r="GCI27" s="170"/>
      <c r="GCJ27" s="170"/>
      <c r="GCK27" s="170"/>
      <c r="GCL27" s="170"/>
      <c r="GCM27" s="170"/>
      <c r="GCN27" s="170"/>
      <c r="GCO27" s="170"/>
      <c r="GCP27" s="170"/>
      <c r="GCQ27" s="170"/>
      <c r="GCR27" s="170"/>
      <c r="GCS27" s="170"/>
      <c r="GCT27" s="170"/>
      <c r="GCU27" s="170"/>
      <c r="GCV27" s="170"/>
      <c r="GCW27" s="170"/>
      <c r="GCX27" s="170"/>
      <c r="GCY27" s="170"/>
      <c r="GCZ27" s="170"/>
      <c r="GDA27" s="170"/>
      <c r="GDB27" s="170"/>
      <c r="GDC27" s="170"/>
      <c r="GDD27" s="170"/>
      <c r="GDE27" s="170"/>
      <c r="GDF27" s="170"/>
      <c r="GDG27" s="170"/>
      <c r="GDH27" s="170"/>
      <c r="GDI27" s="170"/>
      <c r="GDJ27" s="170"/>
      <c r="GDK27" s="170"/>
      <c r="GDL27" s="170"/>
      <c r="GDM27" s="170"/>
      <c r="GDN27" s="170"/>
      <c r="GDO27" s="170"/>
      <c r="GDP27" s="170"/>
      <c r="GDQ27" s="170"/>
      <c r="GDR27" s="170"/>
      <c r="GDS27" s="170"/>
      <c r="GDT27" s="170"/>
      <c r="GDU27" s="170"/>
      <c r="GDV27" s="170"/>
      <c r="GDW27" s="170"/>
      <c r="GDX27" s="170"/>
      <c r="GDY27" s="170"/>
      <c r="GDZ27" s="170"/>
      <c r="GEA27" s="170"/>
      <c r="GEB27" s="170"/>
      <c r="GEC27" s="170"/>
      <c r="GED27" s="170"/>
      <c r="GEE27" s="170"/>
      <c r="GEF27" s="170"/>
      <c r="GEG27" s="170"/>
      <c r="GEH27" s="170"/>
      <c r="GEI27" s="170"/>
      <c r="GEJ27" s="170"/>
      <c r="GEK27" s="170"/>
      <c r="GEL27" s="170"/>
      <c r="GEM27" s="170"/>
      <c r="GEN27" s="170"/>
      <c r="GEO27" s="170"/>
      <c r="GEP27" s="170"/>
      <c r="GEQ27" s="170"/>
      <c r="GER27" s="170"/>
      <c r="GES27" s="170"/>
      <c r="GET27" s="170"/>
      <c r="GEU27" s="170"/>
      <c r="GEV27" s="170"/>
      <c r="GEW27" s="170"/>
      <c r="GEX27" s="170"/>
      <c r="GEY27" s="170"/>
      <c r="GEZ27" s="170"/>
      <c r="GFA27" s="170"/>
      <c r="GFB27" s="170"/>
      <c r="GFC27" s="170"/>
      <c r="GFD27" s="170"/>
      <c r="GFE27" s="170"/>
      <c r="GFF27" s="170"/>
      <c r="GFG27" s="170"/>
      <c r="GFH27" s="170"/>
      <c r="GFI27" s="170"/>
      <c r="GFJ27" s="170"/>
      <c r="GFK27" s="170"/>
      <c r="GFL27" s="170"/>
      <c r="GFM27" s="170"/>
      <c r="GFN27" s="170"/>
      <c r="GFO27" s="170"/>
      <c r="GFP27" s="170"/>
      <c r="GFQ27" s="170"/>
      <c r="GFR27" s="170"/>
      <c r="GFS27" s="170"/>
      <c r="GFT27" s="170"/>
      <c r="GFU27" s="170"/>
      <c r="GFV27" s="170"/>
      <c r="GFW27" s="170"/>
      <c r="GFX27" s="170"/>
      <c r="GFY27" s="170"/>
      <c r="GFZ27" s="170"/>
      <c r="GGA27" s="170"/>
      <c r="GGB27" s="170"/>
      <c r="GGC27" s="170"/>
      <c r="GGD27" s="170"/>
      <c r="GGE27" s="170"/>
      <c r="GGF27" s="170"/>
      <c r="GGG27" s="170"/>
      <c r="GGH27" s="170"/>
      <c r="GGI27" s="170"/>
      <c r="GGJ27" s="170"/>
      <c r="GGK27" s="170"/>
      <c r="GGL27" s="170"/>
      <c r="GGM27" s="170"/>
      <c r="GGN27" s="170"/>
      <c r="GGO27" s="170"/>
      <c r="GGP27" s="170"/>
      <c r="GGQ27" s="170"/>
      <c r="GGR27" s="170"/>
      <c r="GGS27" s="170"/>
      <c r="GGT27" s="170"/>
      <c r="GGU27" s="170"/>
      <c r="GGV27" s="170"/>
      <c r="GGW27" s="170"/>
      <c r="GGX27" s="170"/>
      <c r="GGY27" s="170"/>
      <c r="GGZ27" s="170"/>
      <c r="GHA27" s="170"/>
      <c r="GHB27" s="170"/>
      <c r="GHC27" s="170"/>
      <c r="GHD27" s="170"/>
      <c r="GHE27" s="170"/>
      <c r="GHF27" s="170"/>
      <c r="GHG27" s="170"/>
      <c r="GHH27" s="170"/>
      <c r="GHI27" s="170"/>
      <c r="GHJ27" s="170"/>
      <c r="GHK27" s="170"/>
      <c r="GHL27" s="170"/>
      <c r="GHM27" s="170"/>
      <c r="GHN27" s="170"/>
      <c r="GHO27" s="170"/>
      <c r="GHP27" s="170"/>
      <c r="GHQ27" s="170"/>
      <c r="GHR27" s="170"/>
      <c r="GHS27" s="170"/>
      <c r="GHT27" s="170"/>
      <c r="GHU27" s="170"/>
      <c r="GHV27" s="170"/>
      <c r="GHW27" s="170"/>
      <c r="GHX27" s="170"/>
      <c r="GHY27" s="170"/>
      <c r="GHZ27" s="170"/>
      <c r="GIA27" s="170"/>
      <c r="GIB27" s="170"/>
      <c r="GIC27" s="170"/>
      <c r="GID27" s="170"/>
      <c r="GIE27" s="170"/>
      <c r="GIF27" s="170"/>
      <c r="GIG27" s="170"/>
      <c r="GIH27" s="170"/>
      <c r="GII27" s="170"/>
      <c r="GIJ27" s="170"/>
      <c r="GIK27" s="170"/>
      <c r="GIL27" s="170"/>
      <c r="GIM27" s="170"/>
      <c r="GIN27" s="170"/>
      <c r="GIO27" s="170"/>
      <c r="GIP27" s="170"/>
      <c r="GIQ27" s="170"/>
      <c r="GIR27" s="170"/>
      <c r="GIS27" s="170"/>
      <c r="GIT27" s="170"/>
      <c r="GIU27" s="170"/>
      <c r="GIV27" s="170"/>
      <c r="GIW27" s="170"/>
      <c r="GIX27" s="170"/>
      <c r="GIY27" s="170"/>
      <c r="GIZ27" s="170"/>
      <c r="GJA27" s="170"/>
      <c r="GJB27" s="170"/>
      <c r="GJC27" s="170"/>
      <c r="GJD27" s="170"/>
      <c r="GJE27" s="170"/>
      <c r="GJF27" s="170"/>
      <c r="GJG27" s="170"/>
      <c r="GJH27" s="170"/>
      <c r="GJI27" s="170"/>
      <c r="GJJ27" s="170"/>
      <c r="GJK27" s="170"/>
      <c r="GJL27" s="170"/>
      <c r="GJM27" s="170"/>
      <c r="GJN27" s="170"/>
      <c r="GJO27" s="170"/>
      <c r="GJP27" s="170"/>
      <c r="GJQ27" s="170"/>
      <c r="GJR27" s="170"/>
      <c r="GJS27" s="170"/>
      <c r="GJT27" s="170"/>
      <c r="GJU27" s="170"/>
      <c r="GJV27" s="170"/>
      <c r="GJW27" s="170"/>
      <c r="GJX27" s="170"/>
      <c r="GJY27" s="170"/>
      <c r="GJZ27" s="170"/>
      <c r="GKA27" s="170"/>
      <c r="GKB27" s="170"/>
      <c r="GKC27" s="170"/>
      <c r="GKD27" s="170"/>
      <c r="GKE27" s="170"/>
      <c r="GKF27" s="170"/>
      <c r="GKG27" s="170"/>
      <c r="GKH27" s="170"/>
      <c r="GKI27" s="170"/>
      <c r="GKJ27" s="170"/>
      <c r="GKK27" s="170"/>
      <c r="GKL27" s="170"/>
      <c r="GKM27" s="170"/>
      <c r="GKN27" s="170"/>
      <c r="GKO27" s="170"/>
      <c r="GKP27" s="170"/>
      <c r="GKQ27" s="170"/>
      <c r="GKR27" s="170"/>
      <c r="GKS27" s="170"/>
      <c r="GKT27" s="170"/>
      <c r="GKU27" s="170"/>
      <c r="GKV27" s="170"/>
      <c r="GKW27" s="170"/>
      <c r="GKX27" s="170"/>
      <c r="GKY27" s="170"/>
      <c r="GKZ27" s="170"/>
      <c r="GLA27" s="170"/>
      <c r="GLB27" s="170"/>
      <c r="GLC27" s="170"/>
      <c r="GLD27" s="170"/>
      <c r="GLE27" s="170"/>
      <c r="GLF27" s="170"/>
      <c r="GLG27" s="170"/>
      <c r="GLH27" s="170"/>
      <c r="GLI27" s="170"/>
      <c r="GLJ27" s="170"/>
      <c r="GLK27" s="170"/>
      <c r="GLL27" s="170"/>
      <c r="GLM27" s="170"/>
      <c r="GLN27" s="170"/>
      <c r="GLO27" s="170"/>
      <c r="GLP27" s="170"/>
      <c r="GLQ27" s="170"/>
      <c r="GLR27" s="170"/>
      <c r="GLS27" s="170"/>
      <c r="GLT27" s="170"/>
      <c r="GLU27" s="170"/>
      <c r="GLV27" s="170"/>
      <c r="GLW27" s="170"/>
      <c r="GLX27" s="170"/>
      <c r="GLY27" s="170"/>
      <c r="GLZ27" s="170"/>
      <c r="GMA27" s="170"/>
      <c r="GMB27" s="170"/>
      <c r="GMC27" s="170"/>
      <c r="GMD27" s="170"/>
      <c r="GME27" s="170"/>
      <c r="GMF27" s="170"/>
      <c r="GMG27" s="170"/>
      <c r="GMH27" s="170"/>
      <c r="GMI27" s="170"/>
      <c r="GMJ27" s="170"/>
      <c r="GMK27" s="170"/>
      <c r="GML27" s="170"/>
      <c r="GMM27" s="170"/>
      <c r="GMN27" s="170"/>
      <c r="GMO27" s="170"/>
      <c r="GMP27" s="170"/>
      <c r="GMQ27" s="170"/>
      <c r="GMR27" s="170"/>
      <c r="GMS27" s="170"/>
      <c r="GMT27" s="170"/>
      <c r="GMU27" s="170"/>
      <c r="GMV27" s="170"/>
      <c r="GMW27" s="170"/>
      <c r="GMX27" s="170"/>
      <c r="GMY27" s="170"/>
      <c r="GMZ27" s="170"/>
      <c r="GNA27" s="170"/>
      <c r="GNB27" s="170"/>
      <c r="GNC27" s="170"/>
      <c r="GND27" s="170"/>
      <c r="GNE27" s="170"/>
      <c r="GNF27" s="170"/>
      <c r="GNG27" s="170"/>
      <c r="GNH27" s="170"/>
      <c r="GNI27" s="170"/>
      <c r="GNJ27" s="170"/>
      <c r="GNK27" s="170"/>
      <c r="GNL27" s="170"/>
      <c r="GNM27" s="170"/>
      <c r="GNN27" s="170"/>
      <c r="GNO27" s="170"/>
      <c r="GNP27" s="170"/>
      <c r="GNQ27" s="170"/>
      <c r="GNR27" s="170"/>
      <c r="GNS27" s="170"/>
      <c r="GNT27" s="170"/>
      <c r="GNU27" s="170"/>
      <c r="GNV27" s="170"/>
      <c r="GNW27" s="170"/>
      <c r="GNX27" s="170"/>
      <c r="GNY27" s="170"/>
      <c r="GNZ27" s="170"/>
      <c r="GOA27" s="170"/>
      <c r="GOB27" s="170"/>
      <c r="GOC27" s="170"/>
      <c r="GOD27" s="170"/>
      <c r="GOE27" s="170"/>
      <c r="GOF27" s="170"/>
      <c r="GOG27" s="170"/>
      <c r="GOH27" s="170"/>
      <c r="GOI27" s="170"/>
      <c r="GOJ27" s="170"/>
      <c r="GOK27" s="170"/>
      <c r="GOL27" s="170"/>
      <c r="GOM27" s="170"/>
      <c r="GON27" s="170"/>
      <c r="GOO27" s="170"/>
      <c r="GOP27" s="170"/>
      <c r="GOQ27" s="170"/>
      <c r="GOR27" s="170"/>
      <c r="GOS27" s="170"/>
      <c r="GOT27" s="170"/>
      <c r="GOU27" s="170"/>
      <c r="GOV27" s="170"/>
      <c r="GOW27" s="170"/>
      <c r="GOX27" s="170"/>
      <c r="GOY27" s="170"/>
      <c r="GOZ27" s="170"/>
      <c r="GPA27" s="170"/>
      <c r="GPB27" s="170"/>
      <c r="GPC27" s="170"/>
      <c r="GPD27" s="170"/>
      <c r="GPE27" s="170"/>
      <c r="GPF27" s="170"/>
      <c r="GPG27" s="170"/>
      <c r="GPH27" s="170"/>
      <c r="GPI27" s="170"/>
      <c r="GPJ27" s="170"/>
      <c r="GPK27" s="170"/>
      <c r="GPL27" s="170"/>
      <c r="GPM27" s="170"/>
      <c r="GPN27" s="170"/>
      <c r="GPO27" s="170"/>
      <c r="GPP27" s="170"/>
      <c r="GPQ27" s="170"/>
      <c r="GPR27" s="170"/>
      <c r="GPS27" s="170"/>
      <c r="GPT27" s="170"/>
      <c r="GPU27" s="170"/>
      <c r="GPV27" s="170"/>
      <c r="GPW27" s="170"/>
      <c r="GPX27" s="170"/>
      <c r="GPY27" s="170"/>
      <c r="GPZ27" s="170"/>
      <c r="GQA27" s="170"/>
      <c r="GQB27" s="170"/>
      <c r="GQC27" s="170"/>
      <c r="GQD27" s="170"/>
      <c r="GQE27" s="170"/>
      <c r="GQF27" s="170"/>
      <c r="GQG27" s="170"/>
      <c r="GQH27" s="170"/>
      <c r="GQI27" s="170"/>
      <c r="GQJ27" s="170"/>
      <c r="GQK27" s="170"/>
      <c r="GQL27" s="170"/>
      <c r="GQM27" s="170"/>
      <c r="GQN27" s="170"/>
      <c r="GQO27" s="170"/>
      <c r="GQP27" s="170"/>
      <c r="GQQ27" s="170"/>
      <c r="GQR27" s="170"/>
      <c r="GQS27" s="170"/>
      <c r="GQT27" s="170"/>
      <c r="GQU27" s="170"/>
      <c r="GQV27" s="170"/>
      <c r="GQW27" s="170"/>
      <c r="GQX27" s="170"/>
      <c r="GQY27" s="170"/>
      <c r="GQZ27" s="170"/>
      <c r="GRA27" s="170"/>
      <c r="GRB27" s="170"/>
      <c r="GRC27" s="170"/>
      <c r="GRD27" s="170"/>
      <c r="GRE27" s="170"/>
      <c r="GRF27" s="170"/>
      <c r="GRG27" s="170"/>
      <c r="GRH27" s="170"/>
      <c r="GRI27" s="170"/>
      <c r="GRJ27" s="170"/>
      <c r="GRK27" s="170"/>
      <c r="GRL27" s="170"/>
      <c r="GRM27" s="170"/>
      <c r="GRN27" s="170"/>
      <c r="GRO27" s="170"/>
      <c r="GRP27" s="170"/>
      <c r="GRQ27" s="170"/>
      <c r="GRR27" s="170"/>
      <c r="GRS27" s="170"/>
      <c r="GRT27" s="170"/>
      <c r="GRU27" s="170"/>
      <c r="GRV27" s="170"/>
      <c r="GRW27" s="170"/>
      <c r="GRX27" s="170"/>
      <c r="GRY27" s="170"/>
      <c r="GRZ27" s="170"/>
      <c r="GSA27" s="170"/>
      <c r="GSB27" s="170"/>
      <c r="GSC27" s="170"/>
      <c r="GSD27" s="170"/>
      <c r="GSE27" s="170"/>
      <c r="GSF27" s="170"/>
      <c r="GSG27" s="170"/>
      <c r="GSH27" s="170"/>
      <c r="GSI27" s="170"/>
      <c r="GSJ27" s="170"/>
      <c r="GSK27" s="170"/>
      <c r="GSL27" s="170"/>
      <c r="GSM27" s="170"/>
      <c r="GSN27" s="170"/>
      <c r="GSO27" s="170"/>
      <c r="GSP27" s="170"/>
      <c r="GSQ27" s="170"/>
      <c r="GSR27" s="170"/>
      <c r="GSS27" s="170"/>
      <c r="GST27" s="170"/>
      <c r="GSU27" s="170"/>
      <c r="GSV27" s="170"/>
      <c r="GSW27" s="170"/>
      <c r="GSX27" s="170"/>
      <c r="GSY27" s="170"/>
      <c r="GSZ27" s="170"/>
      <c r="GTA27" s="170"/>
      <c r="GTB27" s="170"/>
      <c r="GTC27" s="170"/>
      <c r="GTD27" s="170"/>
      <c r="GTE27" s="170"/>
      <c r="GTF27" s="170"/>
      <c r="GTG27" s="170"/>
      <c r="GTH27" s="170"/>
      <c r="GTI27" s="170"/>
      <c r="GTJ27" s="170"/>
      <c r="GTK27" s="170"/>
      <c r="GTL27" s="170"/>
      <c r="GTM27" s="170"/>
      <c r="GTN27" s="170"/>
      <c r="GTO27" s="170"/>
      <c r="GTP27" s="170"/>
      <c r="GTQ27" s="170"/>
      <c r="GTR27" s="170"/>
      <c r="GTS27" s="170"/>
      <c r="GTT27" s="170"/>
      <c r="GTU27" s="170"/>
      <c r="GTV27" s="170"/>
      <c r="GTW27" s="170"/>
      <c r="GTX27" s="170"/>
      <c r="GTY27" s="170"/>
      <c r="GTZ27" s="170"/>
      <c r="GUA27" s="170"/>
      <c r="GUB27" s="170"/>
      <c r="GUC27" s="170"/>
      <c r="GUD27" s="170"/>
      <c r="GUE27" s="170"/>
      <c r="GUF27" s="170"/>
      <c r="GUG27" s="170"/>
      <c r="GUH27" s="170"/>
      <c r="GUI27" s="170"/>
      <c r="GUJ27" s="170"/>
      <c r="GUK27" s="170"/>
      <c r="GUL27" s="170"/>
      <c r="GUM27" s="170"/>
      <c r="GUN27" s="170"/>
      <c r="GUO27" s="170"/>
      <c r="GUP27" s="170"/>
      <c r="GUQ27" s="170"/>
      <c r="GUR27" s="170"/>
      <c r="GUS27" s="170"/>
      <c r="GUT27" s="170"/>
      <c r="GUU27" s="170"/>
      <c r="GUV27" s="170"/>
      <c r="GUW27" s="170"/>
      <c r="GUX27" s="170"/>
      <c r="GUY27" s="170"/>
      <c r="GUZ27" s="170"/>
      <c r="GVA27" s="170"/>
      <c r="GVB27" s="170"/>
      <c r="GVC27" s="170"/>
      <c r="GVD27" s="170"/>
      <c r="GVE27" s="170"/>
      <c r="GVF27" s="170"/>
      <c r="GVG27" s="170"/>
      <c r="GVH27" s="170"/>
      <c r="GVI27" s="170"/>
      <c r="GVJ27" s="170"/>
      <c r="GVK27" s="170"/>
      <c r="GVL27" s="170"/>
      <c r="GVM27" s="170"/>
      <c r="GVN27" s="170"/>
      <c r="GVO27" s="170"/>
      <c r="GVP27" s="170"/>
      <c r="GVQ27" s="170"/>
      <c r="GVR27" s="170"/>
      <c r="GVS27" s="170"/>
      <c r="GVT27" s="170"/>
      <c r="GVU27" s="170"/>
      <c r="GVV27" s="170"/>
      <c r="GVW27" s="170"/>
      <c r="GVX27" s="170"/>
      <c r="GVY27" s="170"/>
      <c r="GVZ27" s="170"/>
      <c r="GWA27" s="170"/>
      <c r="GWB27" s="170"/>
      <c r="GWC27" s="170"/>
      <c r="GWD27" s="170"/>
      <c r="GWE27" s="170"/>
      <c r="GWF27" s="170"/>
      <c r="GWG27" s="170"/>
      <c r="GWH27" s="170"/>
      <c r="GWI27" s="170"/>
      <c r="GWJ27" s="170"/>
      <c r="GWK27" s="170"/>
      <c r="GWL27" s="170"/>
      <c r="GWM27" s="170"/>
      <c r="GWN27" s="170"/>
      <c r="GWO27" s="170"/>
      <c r="GWP27" s="170"/>
      <c r="GWQ27" s="170"/>
      <c r="GWR27" s="170"/>
      <c r="GWS27" s="170"/>
      <c r="GWT27" s="170"/>
      <c r="GWU27" s="170"/>
      <c r="GWV27" s="170"/>
      <c r="GWW27" s="170"/>
      <c r="GWX27" s="170"/>
      <c r="GWY27" s="170"/>
      <c r="GWZ27" s="170"/>
      <c r="GXA27" s="170"/>
      <c r="GXB27" s="170"/>
      <c r="GXC27" s="170"/>
      <c r="GXD27" s="170"/>
      <c r="GXE27" s="170"/>
      <c r="GXF27" s="170"/>
      <c r="GXG27" s="170"/>
      <c r="GXH27" s="170"/>
      <c r="GXI27" s="170"/>
      <c r="GXJ27" s="170"/>
      <c r="GXK27" s="170"/>
      <c r="GXL27" s="170"/>
      <c r="GXM27" s="170"/>
      <c r="GXN27" s="170"/>
      <c r="GXO27" s="170"/>
      <c r="GXP27" s="170"/>
      <c r="GXQ27" s="170"/>
      <c r="GXR27" s="170"/>
      <c r="GXS27" s="170"/>
      <c r="GXT27" s="170"/>
      <c r="GXU27" s="170"/>
      <c r="GXV27" s="170"/>
      <c r="GXW27" s="170"/>
      <c r="GXX27" s="170"/>
      <c r="GXY27" s="170"/>
      <c r="GXZ27" s="170"/>
      <c r="GYA27" s="170"/>
      <c r="GYB27" s="170"/>
      <c r="GYC27" s="170"/>
      <c r="GYD27" s="170"/>
      <c r="GYE27" s="170"/>
      <c r="GYF27" s="170"/>
      <c r="GYG27" s="170"/>
      <c r="GYH27" s="170"/>
      <c r="GYI27" s="170"/>
      <c r="GYJ27" s="170"/>
      <c r="GYK27" s="170"/>
      <c r="GYL27" s="170"/>
      <c r="GYM27" s="170"/>
      <c r="GYN27" s="170"/>
      <c r="GYO27" s="170"/>
      <c r="GYP27" s="170"/>
      <c r="GYQ27" s="170"/>
      <c r="GYR27" s="170"/>
      <c r="GYS27" s="170"/>
      <c r="GYT27" s="170"/>
      <c r="GYU27" s="170"/>
      <c r="GYV27" s="170"/>
      <c r="GYW27" s="170"/>
      <c r="GYX27" s="170"/>
      <c r="GYY27" s="170"/>
      <c r="GYZ27" s="170"/>
      <c r="GZA27" s="170"/>
      <c r="GZB27" s="170"/>
      <c r="GZC27" s="170"/>
      <c r="GZD27" s="170"/>
      <c r="GZE27" s="170"/>
      <c r="GZF27" s="170"/>
      <c r="GZG27" s="170"/>
      <c r="GZH27" s="170"/>
      <c r="GZI27" s="170"/>
      <c r="GZJ27" s="170"/>
      <c r="GZK27" s="170"/>
      <c r="GZL27" s="170"/>
      <c r="GZM27" s="170"/>
      <c r="GZN27" s="170"/>
      <c r="GZO27" s="170"/>
      <c r="GZP27" s="170"/>
      <c r="GZQ27" s="170"/>
      <c r="GZR27" s="170"/>
      <c r="GZS27" s="170"/>
      <c r="GZT27" s="170"/>
      <c r="GZU27" s="170"/>
      <c r="GZV27" s="170"/>
      <c r="GZW27" s="170"/>
      <c r="GZX27" s="170"/>
      <c r="GZY27" s="170"/>
      <c r="GZZ27" s="170"/>
      <c r="HAA27" s="170"/>
      <c r="HAB27" s="170"/>
      <c r="HAC27" s="170"/>
      <c r="HAD27" s="170"/>
      <c r="HAE27" s="170"/>
      <c r="HAF27" s="170"/>
      <c r="HAG27" s="170"/>
      <c r="HAH27" s="170"/>
      <c r="HAI27" s="170"/>
      <c r="HAJ27" s="170"/>
      <c r="HAK27" s="170"/>
      <c r="HAL27" s="170"/>
      <c r="HAM27" s="170"/>
      <c r="HAN27" s="170"/>
      <c r="HAO27" s="170"/>
      <c r="HAP27" s="170"/>
      <c r="HAQ27" s="170"/>
      <c r="HAR27" s="170"/>
      <c r="HAS27" s="170"/>
      <c r="HAT27" s="170"/>
      <c r="HAU27" s="170"/>
      <c r="HAV27" s="170"/>
      <c r="HAW27" s="170"/>
      <c r="HAX27" s="170"/>
      <c r="HAY27" s="170"/>
      <c r="HAZ27" s="170"/>
      <c r="HBA27" s="170"/>
      <c r="HBB27" s="170"/>
      <c r="HBC27" s="170"/>
      <c r="HBD27" s="170"/>
      <c r="HBE27" s="170"/>
      <c r="HBF27" s="170"/>
      <c r="HBG27" s="170"/>
      <c r="HBH27" s="170"/>
      <c r="HBI27" s="170"/>
      <c r="HBJ27" s="170"/>
      <c r="HBK27" s="170"/>
      <c r="HBL27" s="170"/>
      <c r="HBM27" s="170"/>
      <c r="HBN27" s="170"/>
      <c r="HBO27" s="170"/>
      <c r="HBP27" s="170"/>
      <c r="HBQ27" s="170"/>
      <c r="HBR27" s="170"/>
      <c r="HBS27" s="170"/>
      <c r="HBT27" s="170"/>
      <c r="HBU27" s="170"/>
      <c r="HBV27" s="170"/>
      <c r="HBW27" s="170"/>
      <c r="HBX27" s="170"/>
      <c r="HBY27" s="170"/>
      <c r="HBZ27" s="170"/>
      <c r="HCA27" s="170"/>
      <c r="HCB27" s="170"/>
      <c r="HCC27" s="170"/>
      <c r="HCD27" s="170"/>
      <c r="HCE27" s="170"/>
      <c r="HCF27" s="170"/>
      <c r="HCG27" s="170"/>
      <c r="HCH27" s="170"/>
      <c r="HCI27" s="170"/>
      <c r="HCJ27" s="170"/>
      <c r="HCK27" s="170"/>
      <c r="HCL27" s="170"/>
      <c r="HCM27" s="170"/>
      <c r="HCN27" s="170"/>
      <c r="HCO27" s="170"/>
      <c r="HCP27" s="170"/>
      <c r="HCQ27" s="170"/>
      <c r="HCR27" s="170"/>
      <c r="HCS27" s="170"/>
      <c r="HCT27" s="170"/>
      <c r="HCU27" s="170"/>
      <c r="HCV27" s="170"/>
      <c r="HCW27" s="170"/>
      <c r="HCX27" s="170"/>
      <c r="HCY27" s="170"/>
      <c r="HCZ27" s="170"/>
      <c r="HDA27" s="170"/>
      <c r="HDB27" s="170"/>
      <c r="HDC27" s="170"/>
      <c r="HDD27" s="170"/>
      <c r="HDE27" s="170"/>
      <c r="HDF27" s="170"/>
      <c r="HDG27" s="170"/>
      <c r="HDH27" s="170"/>
      <c r="HDI27" s="170"/>
      <c r="HDJ27" s="170"/>
      <c r="HDK27" s="170"/>
      <c r="HDL27" s="170"/>
      <c r="HDM27" s="170"/>
      <c r="HDN27" s="170"/>
      <c r="HDO27" s="170"/>
      <c r="HDP27" s="170"/>
      <c r="HDQ27" s="170"/>
      <c r="HDR27" s="170"/>
      <c r="HDS27" s="170"/>
      <c r="HDT27" s="170"/>
      <c r="HDU27" s="170"/>
      <c r="HDV27" s="170"/>
      <c r="HDW27" s="170"/>
      <c r="HDX27" s="170"/>
      <c r="HDY27" s="170"/>
      <c r="HDZ27" s="170"/>
      <c r="HEA27" s="170"/>
      <c r="HEB27" s="170"/>
      <c r="HEC27" s="170"/>
      <c r="HED27" s="170"/>
      <c r="HEE27" s="170"/>
      <c r="HEF27" s="170"/>
      <c r="HEG27" s="170"/>
      <c r="HEH27" s="170"/>
      <c r="HEI27" s="170"/>
      <c r="HEJ27" s="170"/>
      <c r="HEK27" s="170"/>
      <c r="HEL27" s="170"/>
      <c r="HEM27" s="170"/>
      <c r="HEN27" s="170"/>
      <c r="HEO27" s="170"/>
      <c r="HEP27" s="170"/>
      <c r="HEQ27" s="170"/>
      <c r="HER27" s="170"/>
      <c r="HES27" s="170"/>
      <c r="HET27" s="170"/>
      <c r="HEU27" s="170"/>
      <c r="HEV27" s="170"/>
      <c r="HEW27" s="170"/>
      <c r="HEX27" s="170"/>
      <c r="HEY27" s="170"/>
      <c r="HEZ27" s="170"/>
      <c r="HFA27" s="170"/>
      <c r="HFB27" s="170"/>
      <c r="HFC27" s="170"/>
      <c r="HFD27" s="170"/>
      <c r="HFE27" s="170"/>
      <c r="HFF27" s="170"/>
      <c r="HFG27" s="170"/>
      <c r="HFH27" s="170"/>
      <c r="HFI27" s="170"/>
      <c r="HFJ27" s="170"/>
      <c r="HFK27" s="170"/>
      <c r="HFL27" s="170"/>
      <c r="HFM27" s="170"/>
      <c r="HFN27" s="170"/>
      <c r="HFO27" s="170"/>
      <c r="HFP27" s="170"/>
      <c r="HFQ27" s="170"/>
      <c r="HFR27" s="170"/>
      <c r="HFS27" s="170"/>
      <c r="HFT27" s="170"/>
      <c r="HFU27" s="170"/>
      <c r="HFV27" s="170"/>
      <c r="HFW27" s="170"/>
      <c r="HFX27" s="170"/>
      <c r="HFY27" s="170"/>
      <c r="HFZ27" s="170"/>
      <c r="HGA27" s="170"/>
      <c r="HGB27" s="170"/>
      <c r="HGC27" s="170"/>
      <c r="HGD27" s="170"/>
      <c r="HGE27" s="170"/>
      <c r="HGF27" s="170"/>
      <c r="HGG27" s="170"/>
      <c r="HGH27" s="170"/>
      <c r="HGI27" s="170"/>
      <c r="HGJ27" s="170"/>
      <c r="HGK27" s="170"/>
      <c r="HGL27" s="170"/>
      <c r="HGM27" s="170"/>
      <c r="HGN27" s="170"/>
      <c r="HGO27" s="170"/>
      <c r="HGP27" s="170"/>
      <c r="HGQ27" s="170"/>
      <c r="HGR27" s="170"/>
      <c r="HGS27" s="170"/>
      <c r="HGT27" s="170"/>
      <c r="HGU27" s="170"/>
      <c r="HGV27" s="170"/>
      <c r="HGW27" s="170"/>
      <c r="HGX27" s="170"/>
      <c r="HGY27" s="170"/>
      <c r="HGZ27" s="170"/>
      <c r="HHA27" s="170"/>
      <c r="HHB27" s="170"/>
      <c r="HHC27" s="170"/>
      <c r="HHD27" s="170"/>
      <c r="HHE27" s="170"/>
      <c r="HHF27" s="170"/>
      <c r="HHG27" s="170"/>
      <c r="HHH27" s="170"/>
      <c r="HHI27" s="170"/>
      <c r="HHJ27" s="170"/>
      <c r="HHK27" s="170"/>
      <c r="HHL27" s="170"/>
      <c r="HHM27" s="170"/>
      <c r="HHN27" s="170"/>
      <c r="HHO27" s="170"/>
      <c r="HHP27" s="170"/>
      <c r="HHQ27" s="170"/>
      <c r="HHR27" s="170"/>
      <c r="HHS27" s="170"/>
      <c r="HHT27" s="170"/>
      <c r="HHU27" s="170"/>
      <c r="HHV27" s="170"/>
      <c r="HHW27" s="170"/>
      <c r="HHX27" s="170"/>
      <c r="HHY27" s="170"/>
      <c r="HHZ27" s="170"/>
      <c r="HIA27" s="170"/>
      <c r="HIB27" s="170"/>
      <c r="HIC27" s="170"/>
      <c r="HID27" s="170"/>
      <c r="HIE27" s="170"/>
      <c r="HIF27" s="170"/>
      <c r="HIG27" s="170"/>
      <c r="HIH27" s="170"/>
      <c r="HII27" s="170"/>
      <c r="HIJ27" s="170"/>
      <c r="HIK27" s="170"/>
      <c r="HIL27" s="170"/>
      <c r="HIM27" s="170"/>
      <c r="HIN27" s="170"/>
      <c r="HIO27" s="170"/>
      <c r="HIP27" s="170"/>
      <c r="HIQ27" s="170"/>
      <c r="HIR27" s="170"/>
      <c r="HIS27" s="170"/>
      <c r="HIT27" s="170"/>
      <c r="HIU27" s="170"/>
      <c r="HIV27" s="170"/>
      <c r="HIW27" s="170"/>
      <c r="HIX27" s="170"/>
      <c r="HIY27" s="170"/>
      <c r="HIZ27" s="170"/>
      <c r="HJA27" s="170"/>
      <c r="HJB27" s="170"/>
      <c r="HJC27" s="170"/>
      <c r="HJD27" s="170"/>
      <c r="HJE27" s="170"/>
      <c r="HJF27" s="170"/>
      <c r="HJG27" s="170"/>
      <c r="HJH27" s="170"/>
      <c r="HJI27" s="170"/>
      <c r="HJJ27" s="170"/>
      <c r="HJK27" s="170"/>
      <c r="HJL27" s="170"/>
      <c r="HJM27" s="170"/>
      <c r="HJN27" s="170"/>
      <c r="HJO27" s="170"/>
      <c r="HJP27" s="170"/>
      <c r="HJQ27" s="170"/>
      <c r="HJR27" s="170"/>
      <c r="HJS27" s="170"/>
      <c r="HJT27" s="170"/>
      <c r="HJU27" s="170"/>
      <c r="HJV27" s="170"/>
      <c r="HJW27" s="170"/>
      <c r="HJX27" s="170"/>
      <c r="HJY27" s="170"/>
      <c r="HJZ27" s="170"/>
      <c r="HKA27" s="170"/>
      <c r="HKB27" s="170"/>
      <c r="HKC27" s="170"/>
      <c r="HKD27" s="170"/>
      <c r="HKE27" s="170"/>
      <c r="HKF27" s="170"/>
      <c r="HKG27" s="170"/>
      <c r="HKH27" s="170"/>
      <c r="HKI27" s="170"/>
      <c r="HKJ27" s="170"/>
      <c r="HKK27" s="170"/>
      <c r="HKL27" s="170"/>
      <c r="HKM27" s="170"/>
      <c r="HKN27" s="170"/>
      <c r="HKO27" s="170"/>
      <c r="HKP27" s="170"/>
      <c r="HKQ27" s="170"/>
      <c r="HKR27" s="170"/>
      <c r="HKS27" s="170"/>
      <c r="HKT27" s="170"/>
      <c r="HKU27" s="170"/>
      <c r="HKV27" s="170"/>
      <c r="HKW27" s="170"/>
      <c r="HKX27" s="170"/>
      <c r="HKY27" s="170"/>
      <c r="HKZ27" s="170"/>
      <c r="HLA27" s="170"/>
      <c r="HLB27" s="170"/>
      <c r="HLC27" s="170"/>
      <c r="HLD27" s="170"/>
      <c r="HLE27" s="170"/>
      <c r="HLF27" s="170"/>
      <c r="HLG27" s="170"/>
      <c r="HLH27" s="170"/>
      <c r="HLI27" s="170"/>
      <c r="HLJ27" s="170"/>
      <c r="HLK27" s="170"/>
      <c r="HLL27" s="170"/>
      <c r="HLM27" s="170"/>
      <c r="HLN27" s="170"/>
      <c r="HLO27" s="170"/>
      <c r="HLP27" s="170"/>
      <c r="HLQ27" s="170"/>
      <c r="HLR27" s="170"/>
      <c r="HLS27" s="170"/>
      <c r="HLT27" s="170"/>
      <c r="HLU27" s="170"/>
      <c r="HLV27" s="170"/>
      <c r="HLW27" s="170"/>
      <c r="HLX27" s="170"/>
      <c r="HLY27" s="170"/>
      <c r="HLZ27" s="170"/>
      <c r="HMA27" s="170"/>
      <c r="HMB27" s="170"/>
      <c r="HMC27" s="170"/>
      <c r="HMD27" s="170"/>
      <c r="HME27" s="170"/>
      <c r="HMF27" s="170"/>
      <c r="HMG27" s="170"/>
      <c r="HMH27" s="170"/>
      <c r="HMI27" s="170"/>
      <c r="HMJ27" s="170"/>
      <c r="HMK27" s="170"/>
      <c r="HML27" s="170"/>
      <c r="HMM27" s="170"/>
      <c r="HMN27" s="170"/>
      <c r="HMO27" s="170"/>
      <c r="HMP27" s="170"/>
      <c r="HMQ27" s="170"/>
      <c r="HMR27" s="170"/>
      <c r="HMS27" s="170"/>
      <c r="HMT27" s="170"/>
      <c r="HMU27" s="170"/>
      <c r="HMV27" s="170"/>
      <c r="HMW27" s="170"/>
      <c r="HMX27" s="170"/>
      <c r="HMY27" s="170"/>
      <c r="HMZ27" s="170"/>
      <c r="HNA27" s="170"/>
      <c r="HNB27" s="170"/>
      <c r="HNC27" s="170"/>
      <c r="HND27" s="170"/>
      <c r="HNE27" s="170"/>
      <c r="HNF27" s="170"/>
      <c r="HNG27" s="170"/>
      <c r="HNH27" s="170"/>
      <c r="HNI27" s="170"/>
      <c r="HNJ27" s="170"/>
      <c r="HNK27" s="170"/>
      <c r="HNL27" s="170"/>
      <c r="HNM27" s="170"/>
      <c r="HNN27" s="170"/>
      <c r="HNO27" s="170"/>
      <c r="HNP27" s="170"/>
      <c r="HNQ27" s="170"/>
      <c r="HNR27" s="170"/>
      <c r="HNS27" s="170"/>
      <c r="HNT27" s="170"/>
      <c r="HNU27" s="170"/>
      <c r="HNV27" s="170"/>
      <c r="HNW27" s="170"/>
      <c r="HNX27" s="170"/>
      <c r="HNY27" s="170"/>
      <c r="HNZ27" s="170"/>
      <c r="HOA27" s="170"/>
      <c r="HOB27" s="170"/>
      <c r="HOC27" s="170"/>
      <c r="HOD27" s="170"/>
      <c r="HOE27" s="170"/>
      <c r="HOF27" s="170"/>
      <c r="HOG27" s="170"/>
      <c r="HOH27" s="170"/>
      <c r="HOI27" s="170"/>
      <c r="HOJ27" s="170"/>
      <c r="HOK27" s="170"/>
      <c r="HOL27" s="170"/>
      <c r="HOM27" s="170"/>
      <c r="HON27" s="170"/>
      <c r="HOO27" s="170"/>
      <c r="HOP27" s="170"/>
      <c r="HOQ27" s="170"/>
      <c r="HOR27" s="170"/>
      <c r="HOS27" s="170"/>
      <c r="HOT27" s="170"/>
      <c r="HOU27" s="170"/>
      <c r="HOV27" s="170"/>
      <c r="HOW27" s="170"/>
      <c r="HOX27" s="170"/>
      <c r="HOY27" s="170"/>
      <c r="HOZ27" s="170"/>
      <c r="HPA27" s="170"/>
      <c r="HPB27" s="170"/>
      <c r="HPC27" s="170"/>
      <c r="HPD27" s="170"/>
      <c r="HPE27" s="170"/>
      <c r="HPF27" s="170"/>
      <c r="HPG27" s="170"/>
      <c r="HPH27" s="170"/>
      <c r="HPI27" s="170"/>
      <c r="HPJ27" s="170"/>
      <c r="HPK27" s="170"/>
      <c r="HPL27" s="170"/>
      <c r="HPM27" s="170"/>
      <c r="HPN27" s="170"/>
      <c r="HPO27" s="170"/>
      <c r="HPP27" s="170"/>
      <c r="HPQ27" s="170"/>
      <c r="HPR27" s="170"/>
      <c r="HPS27" s="170"/>
      <c r="HPT27" s="170"/>
      <c r="HPU27" s="170"/>
      <c r="HPV27" s="170"/>
      <c r="HPW27" s="170"/>
      <c r="HPX27" s="170"/>
      <c r="HPY27" s="170"/>
      <c r="HPZ27" s="170"/>
      <c r="HQA27" s="170"/>
      <c r="HQB27" s="170"/>
      <c r="HQC27" s="170"/>
      <c r="HQD27" s="170"/>
      <c r="HQE27" s="170"/>
      <c r="HQF27" s="170"/>
      <c r="HQG27" s="170"/>
      <c r="HQH27" s="170"/>
      <c r="HQI27" s="170"/>
      <c r="HQJ27" s="170"/>
      <c r="HQK27" s="170"/>
      <c r="HQL27" s="170"/>
      <c r="HQM27" s="170"/>
      <c r="HQN27" s="170"/>
      <c r="HQO27" s="170"/>
      <c r="HQP27" s="170"/>
      <c r="HQQ27" s="170"/>
      <c r="HQR27" s="170"/>
      <c r="HQS27" s="170"/>
      <c r="HQT27" s="170"/>
      <c r="HQU27" s="170"/>
      <c r="HQV27" s="170"/>
      <c r="HQW27" s="170"/>
      <c r="HQX27" s="170"/>
      <c r="HQY27" s="170"/>
      <c r="HQZ27" s="170"/>
      <c r="HRA27" s="170"/>
      <c r="HRB27" s="170"/>
      <c r="HRC27" s="170"/>
      <c r="HRD27" s="170"/>
      <c r="HRE27" s="170"/>
      <c r="HRF27" s="170"/>
      <c r="HRG27" s="170"/>
      <c r="HRH27" s="170"/>
      <c r="HRI27" s="170"/>
      <c r="HRJ27" s="170"/>
      <c r="HRK27" s="170"/>
      <c r="HRL27" s="170"/>
      <c r="HRM27" s="170"/>
      <c r="HRN27" s="170"/>
      <c r="HRO27" s="170"/>
      <c r="HRP27" s="170"/>
      <c r="HRQ27" s="170"/>
      <c r="HRR27" s="170"/>
      <c r="HRS27" s="170"/>
      <c r="HRT27" s="170"/>
      <c r="HRU27" s="170"/>
      <c r="HRV27" s="170"/>
      <c r="HRW27" s="170"/>
      <c r="HRX27" s="170"/>
      <c r="HRY27" s="170"/>
      <c r="HRZ27" s="170"/>
      <c r="HSA27" s="170"/>
      <c r="HSB27" s="170"/>
      <c r="HSC27" s="170"/>
      <c r="HSD27" s="170"/>
      <c r="HSE27" s="170"/>
      <c r="HSF27" s="170"/>
      <c r="HSG27" s="170"/>
      <c r="HSH27" s="170"/>
      <c r="HSI27" s="170"/>
      <c r="HSJ27" s="170"/>
      <c r="HSK27" s="170"/>
      <c r="HSL27" s="170"/>
      <c r="HSM27" s="170"/>
      <c r="HSN27" s="170"/>
      <c r="HSO27" s="170"/>
      <c r="HSP27" s="170"/>
      <c r="HSQ27" s="170"/>
      <c r="HSR27" s="170"/>
      <c r="HSS27" s="170"/>
      <c r="HST27" s="170"/>
      <c r="HSU27" s="170"/>
      <c r="HSV27" s="170"/>
      <c r="HSW27" s="170"/>
      <c r="HSX27" s="170"/>
      <c r="HSY27" s="170"/>
      <c r="HSZ27" s="170"/>
      <c r="HTA27" s="170"/>
      <c r="HTB27" s="170"/>
      <c r="HTC27" s="170"/>
      <c r="HTD27" s="170"/>
      <c r="HTE27" s="170"/>
      <c r="HTF27" s="170"/>
      <c r="HTG27" s="170"/>
      <c r="HTH27" s="170"/>
      <c r="HTI27" s="170"/>
      <c r="HTJ27" s="170"/>
      <c r="HTK27" s="170"/>
      <c r="HTL27" s="170"/>
      <c r="HTM27" s="170"/>
      <c r="HTN27" s="170"/>
      <c r="HTO27" s="170"/>
      <c r="HTP27" s="170"/>
      <c r="HTQ27" s="170"/>
      <c r="HTR27" s="170"/>
      <c r="HTS27" s="170"/>
      <c r="HTT27" s="170"/>
      <c r="HTU27" s="170"/>
      <c r="HTV27" s="170"/>
      <c r="HTW27" s="170"/>
      <c r="HTX27" s="170"/>
      <c r="HTY27" s="170"/>
      <c r="HTZ27" s="170"/>
      <c r="HUA27" s="170"/>
      <c r="HUB27" s="170"/>
      <c r="HUC27" s="170"/>
      <c r="HUD27" s="170"/>
      <c r="HUE27" s="170"/>
      <c r="HUF27" s="170"/>
      <c r="HUG27" s="170"/>
      <c r="HUH27" s="170"/>
      <c r="HUI27" s="170"/>
      <c r="HUJ27" s="170"/>
      <c r="HUK27" s="170"/>
      <c r="HUL27" s="170"/>
      <c r="HUM27" s="170"/>
      <c r="HUN27" s="170"/>
      <c r="HUO27" s="170"/>
      <c r="HUP27" s="170"/>
      <c r="HUQ27" s="170"/>
      <c r="HUR27" s="170"/>
      <c r="HUS27" s="170"/>
      <c r="HUT27" s="170"/>
      <c r="HUU27" s="170"/>
      <c r="HUV27" s="170"/>
      <c r="HUW27" s="170"/>
      <c r="HUX27" s="170"/>
      <c r="HUY27" s="170"/>
      <c r="HUZ27" s="170"/>
      <c r="HVA27" s="170"/>
      <c r="HVB27" s="170"/>
      <c r="HVC27" s="170"/>
      <c r="HVD27" s="170"/>
      <c r="HVE27" s="170"/>
      <c r="HVF27" s="170"/>
      <c r="HVG27" s="170"/>
      <c r="HVH27" s="170"/>
      <c r="HVI27" s="170"/>
      <c r="HVJ27" s="170"/>
      <c r="HVK27" s="170"/>
      <c r="HVL27" s="170"/>
      <c r="HVM27" s="170"/>
      <c r="HVN27" s="170"/>
      <c r="HVO27" s="170"/>
      <c r="HVP27" s="170"/>
      <c r="HVQ27" s="170"/>
      <c r="HVR27" s="170"/>
      <c r="HVS27" s="170"/>
      <c r="HVT27" s="170"/>
      <c r="HVU27" s="170"/>
      <c r="HVV27" s="170"/>
      <c r="HVW27" s="170"/>
      <c r="HVX27" s="170"/>
      <c r="HVY27" s="170"/>
      <c r="HVZ27" s="170"/>
      <c r="HWA27" s="170"/>
      <c r="HWB27" s="170"/>
      <c r="HWC27" s="170"/>
      <c r="HWD27" s="170"/>
      <c r="HWE27" s="170"/>
      <c r="HWF27" s="170"/>
      <c r="HWG27" s="170"/>
      <c r="HWH27" s="170"/>
      <c r="HWI27" s="170"/>
      <c r="HWJ27" s="170"/>
      <c r="HWK27" s="170"/>
      <c r="HWL27" s="170"/>
      <c r="HWM27" s="170"/>
      <c r="HWN27" s="170"/>
      <c r="HWO27" s="170"/>
      <c r="HWP27" s="170"/>
      <c r="HWQ27" s="170"/>
      <c r="HWR27" s="170"/>
      <c r="HWS27" s="170"/>
      <c r="HWT27" s="170"/>
      <c r="HWU27" s="170"/>
      <c r="HWV27" s="170"/>
      <c r="HWW27" s="170"/>
      <c r="HWX27" s="170"/>
      <c r="HWY27" s="170"/>
      <c r="HWZ27" s="170"/>
      <c r="HXA27" s="170"/>
      <c r="HXB27" s="170"/>
      <c r="HXC27" s="170"/>
      <c r="HXD27" s="170"/>
      <c r="HXE27" s="170"/>
      <c r="HXF27" s="170"/>
      <c r="HXG27" s="170"/>
      <c r="HXH27" s="170"/>
      <c r="HXI27" s="170"/>
      <c r="HXJ27" s="170"/>
      <c r="HXK27" s="170"/>
      <c r="HXL27" s="170"/>
      <c r="HXM27" s="170"/>
      <c r="HXN27" s="170"/>
      <c r="HXO27" s="170"/>
      <c r="HXP27" s="170"/>
      <c r="HXQ27" s="170"/>
      <c r="HXR27" s="170"/>
      <c r="HXS27" s="170"/>
      <c r="HXT27" s="170"/>
      <c r="HXU27" s="170"/>
      <c r="HXV27" s="170"/>
      <c r="HXW27" s="170"/>
      <c r="HXX27" s="170"/>
      <c r="HXY27" s="170"/>
      <c r="HXZ27" s="170"/>
      <c r="HYA27" s="170"/>
      <c r="HYB27" s="170"/>
      <c r="HYC27" s="170"/>
      <c r="HYD27" s="170"/>
      <c r="HYE27" s="170"/>
      <c r="HYF27" s="170"/>
      <c r="HYG27" s="170"/>
      <c r="HYH27" s="170"/>
      <c r="HYI27" s="170"/>
      <c r="HYJ27" s="170"/>
      <c r="HYK27" s="170"/>
      <c r="HYL27" s="170"/>
      <c r="HYM27" s="170"/>
      <c r="HYN27" s="170"/>
      <c r="HYO27" s="170"/>
      <c r="HYP27" s="170"/>
      <c r="HYQ27" s="170"/>
      <c r="HYR27" s="170"/>
      <c r="HYS27" s="170"/>
      <c r="HYT27" s="170"/>
      <c r="HYU27" s="170"/>
      <c r="HYV27" s="170"/>
      <c r="HYW27" s="170"/>
      <c r="HYX27" s="170"/>
      <c r="HYY27" s="170"/>
      <c r="HYZ27" s="170"/>
      <c r="HZA27" s="170"/>
      <c r="HZB27" s="170"/>
      <c r="HZC27" s="170"/>
      <c r="HZD27" s="170"/>
      <c r="HZE27" s="170"/>
      <c r="HZF27" s="170"/>
      <c r="HZG27" s="170"/>
      <c r="HZH27" s="170"/>
      <c r="HZI27" s="170"/>
      <c r="HZJ27" s="170"/>
      <c r="HZK27" s="170"/>
      <c r="HZL27" s="170"/>
      <c r="HZM27" s="170"/>
      <c r="HZN27" s="170"/>
      <c r="HZO27" s="170"/>
      <c r="HZP27" s="170"/>
      <c r="HZQ27" s="170"/>
      <c r="HZR27" s="170"/>
      <c r="HZS27" s="170"/>
      <c r="HZT27" s="170"/>
      <c r="HZU27" s="170"/>
      <c r="HZV27" s="170"/>
      <c r="HZW27" s="170"/>
      <c r="HZX27" s="170"/>
      <c r="HZY27" s="170"/>
      <c r="HZZ27" s="170"/>
      <c r="IAA27" s="170"/>
      <c r="IAB27" s="170"/>
      <c r="IAC27" s="170"/>
      <c r="IAD27" s="170"/>
      <c r="IAE27" s="170"/>
      <c r="IAF27" s="170"/>
      <c r="IAG27" s="170"/>
      <c r="IAH27" s="170"/>
      <c r="IAI27" s="170"/>
      <c r="IAJ27" s="170"/>
      <c r="IAK27" s="170"/>
      <c r="IAL27" s="170"/>
      <c r="IAM27" s="170"/>
      <c r="IAN27" s="170"/>
      <c r="IAO27" s="170"/>
      <c r="IAP27" s="170"/>
      <c r="IAQ27" s="170"/>
      <c r="IAR27" s="170"/>
      <c r="IAS27" s="170"/>
      <c r="IAT27" s="170"/>
      <c r="IAU27" s="170"/>
      <c r="IAV27" s="170"/>
      <c r="IAW27" s="170"/>
      <c r="IAX27" s="170"/>
      <c r="IAY27" s="170"/>
      <c r="IAZ27" s="170"/>
      <c r="IBA27" s="170"/>
      <c r="IBB27" s="170"/>
      <c r="IBC27" s="170"/>
      <c r="IBD27" s="170"/>
      <c r="IBE27" s="170"/>
      <c r="IBF27" s="170"/>
      <c r="IBG27" s="170"/>
      <c r="IBH27" s="170"/>
      <c r="IBI27" s="170"/>
      <c r="IBJ27" s="170"/>
      <c r="IBK27" s="170"/>
      <c r="IBL27" s="170"/>
      <c r="IBM27" s="170"/>
      <c r="IBN27" s="170"/>
      <c r="IBO27" s="170"/>
      <c r="IBP27" s="170"/>
      <c r="IBQ27" s="170"/>
      <c r="IBR27" s="170"/>
      <c r="IBS27" s="170"/>
      <c r="IBT27" s="170"/>
      <c r="IBU27" s="170"/>
      <c r="IBV27" s="170"/>
      <c r="IBW27" s="170"/>
      <c r="IBX27" s="170"/>
      <c r="IBY27" s="170"/>
      <c r="IBZ27" s="170"/>
      <c r="ICA27" s="170"/>
      <c r="ICB27" s="170"/>
      <c r="ICC27" s="170"/>
      <c r="ICD27" s="170"/>
      <c r="ICE27" s="170"/>
      <c r="ICF27" s="170"/>
      <c r="ICG27" s="170"/>
      <c r="ICH27" s="170"/>
      <c r="ICI27" s="170"/>
      <c r="ICJ27" s="170"/>
      <c r="ICK27" s="170"/>
      <c r="ICL27" s="170"/>
      <c r="ICM27" s="170"/>
      <c r="ICN27" s="170"/>
      <c r="ICO27" s="170"/>
      <c r="ICP27" s="170"/>
      <c r="ICQ27" s="170"/>
      <c r="ICR27" s="170"/>
      <c r="ICS27" s="170"/>
      <c r="ICT27" s="170"/>
      <c r="ICU27" s="170"/>
      <c r="ICV27" s="170"/>
      <c r="ICW27" s="170"/>
      <c r="ICX27" s="170"/>
      <c r="ICY27" s="170"/>
      <c r="ICZ27" s="170"/>
      <c r="IDA27" s="170"/>
      <c r="IDB27" s="170"/>
      <c r="IDC27" s="170"/>
      <c r="IDD27" s="170"/>
      <c r="IDE27" s="170"/>
      <c r="IDF27" s="170"/>
      <c r="IDG27" s="170"/>
      <c r="IDH27" s="170"/>
      <c r="IDI27" s="170"/>
      <c r="IDJ27" s="170"/>
      <c r="IDK27" s="170"/>
      <c r="IDL27" s="170"/>
      <c r="IDM27" s="170"/>
      <c r="IDN27" s="170"/>
      <c r="IDO27" s="170"/>
      <c r="IDP27" s="170"/>
      <c r="IDQ27" s="170"/>
      <c r="IDR27" s="170"/>
      <c r="IDS27" s="170"/>
      <c r="IDT27" s="170"/>
      <c r="IDU27" s="170"/>
      <c r="IDV27" s="170"/>
      <c r="IDW27" s="170"/>
      <c r="IDX27" s="170"/>
      <c r="IDY27" s="170"/>
      <c r="IDZ27" s="170"/>
      <c r="IEA27" s="170"/>
      <c r="IEB27" s="170"/>
      <c r="IEC27" s="170"/>
      <c r="IED27" s="170"/>
      <c r="IEE27" s="170"/>
      <c r="IEF27" s="170"/>
      <c r="IEG27" s="170"/>
      <c r="IEH27" s="170"/>
      <c r="IEI27" s="170"/>
      <c r="IEJ27" s="170"/>
      <c r="IEK27" s="170"/>
      <c r="IEL27" s="170"/>
      <c r="IEM27" s="170"/>
      <c r="IEN27" s="170"/>
      <c r="IEO27" s="170"/>
      <c r="IEP27" s="170"/>
      <c r="IEQ27" s="170"/>
      <c r="IER27" s="170"/>
      <c r="IES27" s="170"/>
      <c r="IET27" s="170"/>
      <c r="IEU27" s="170"/>
      <c r="IEV27" s="170"/>
      <c r="IEW27" s="170"/>
      <c r="IEX27" s="170"/>
      <c r="IEY27" s="170"/>
      <c r="IEZ27" s="170"/>
      <c r="IFA27" s="170"/>
      <c r="IFB27" s="170"/>
      <c r="IFC27" s="170"/>
      <c r="IFD27" s="170"/>
      <c r="IFE27" s="170"/>
      <c r="IFF27" s="170"/>
      <c r="IFG27" s="170"/>
      <c r="IFH27" s="170"/>
      <c r="IFI27" s="170"/>
      <c r="IFJ27" s="170"/>
      <c r="IFK27" s="170"/>
      <c r="IFL27" s="170"/>
      <c r="IFM27" s="170"/>
      <c r="IFN27" s="170"/>
      <c r="IFO27" s="170"/>
      <c r="IFP27" s="170"/>
      <c r="IFQ27" s="170"/>
      <c r="IFR27" s="170"/>
      <c r="IFS27" s="170"/>
      <c r="IFT27" s="170"/>
      <c r="IFU27" s="170"/>
      <c r="IFV27" s="170"/>
      <c r="IFW27" s="170"/>
      <c r="IFX27" s="170"/>
      <c r="IFY27" s="170"/>
      <c r="IFZ27" s="170"/>
      <c r="IGA27" s="170"/>
      <c r="IGB27" s="170"/>
      <c r="IGC27" s="170"/>
      <c r="IGD27" s="170"/>
      <c r="IGE27" s="170"/>
      <c r="IGF27" s="170"/>
      <c r="IGG27" s="170"/>
      <c r="IGH27" s="170"/>
      <c r="IGI27" s="170"/>
      <c r="IGJ27" s="170"/>
      <c r="IGK27" s="170"/>
      <c r="IGL27" s="170"/>
      <c r="IGM27" s="170"/>
      <c r="IGN27" s="170"/>
      <c r="IGO27" s="170"/>
      <c r="IGP27" s="170"/>
      <c r="IGQ27" s="170"/>
      <c r="IGR27" s="170"/>
      <c r="IGS27" s="170"/>
      <c r="IGT27" s="170"/>
      <c r="IGU27" s="170"/>
      <c r="IGV27" s="170"/>
      <c r="IGW27" s="170"/>
      <c r="IGX27" s="170"/>
      <c r="IGY27" s="170"/>
      <c r="IGZ27" s="170"/>
      <c r="IHA27" s="170"/>
      <c r="IHB27" s="170"/>
      <c r="IHC27" s="170"/>
      <c r="IHD27" s="170"/>
      <c r="IHE27" s="170"/>
      <c r="IHF27" s="170"/>
      <c r="IHG27" s="170"/>
      <c r="IHH27" s="170"/>
      <c r="IHI27" s="170"/>
      <c r="IHJ27" s="170"/>
      <c r="IHK27" s="170"/>
      <c r="IHL27" s="170"/>
      <c r="IHM27" s="170"/>
      <c r="IHN27" s="170"/>
      <c r="IHO27" s="170"/>
      <c r="IHP27" s="170"/>
      <c r="IHQ27" s="170"/>
      <c r="IHR27" s="170"/>
      <c r="IHS27" s="170"/>
      <c r="IHT27" s="170"/>
      <c r="IHU27" s="170"/>
      <c r="IHV27" s="170"/>
      <c r="IHW27" s="170"/>
      <c r="IHX27" s="170"/>
      <c r="IHY27" s="170"/>
      <c r="IHZ27" s="170"/>
      <c r="IIA27" s="170"/>
      <c r="IIB27" s="170"/>
      <c r="IIC27" s="170"/>
      <c r="IID27" s="170"/>
      <c r="IIE27" s="170"/>
      <c r="IIF27" s="170"/>
      <c r="IIG27" s="170"/>
      <c r="IIH27" s="170"/>
      <c r="III27" s="170"/>
      <c r="IIJ27" s="170"/>
      <c r="IIK27" s="170"/>
      <c r="IIL27" s="170"/>
      <c r="IIM27" s="170"/>
      <c r="IIN27" s="170"/>
      <c r="IIO27" s="170"/>
      <c r="IIP27" s="170"/>
      <c r="IIQ27" s="170"/>
      <c r="IIR27" s="170"/>
      <c r="IIS27" s="170"/>
      <c r="IIT27" s="170"/>
      <c r="IIU27" s="170"/>
      <c r="IIV27" s="170"/>
      <c r="IIW27" s="170"/>
      <c r="IIX27" s="170"/>
      <c r="IIY27" s="170"/>
      <c r="IIZ27" s="170"/>
      <c r="IJA27" s="170"/>
      <c r="IJB27" s="170"/>
      <c r="IJC27" s="170"/>
      <c r="IJD27" s="170"/>
      <c r="IJE27" s="170"/>
      <c r="IJF27" s="170"/>
      <c r="IJG27" s="170"/>
      <c r="IJH27" s="170"/>
      <c r="IJI27" s="170"/>
      <c r="IJJ27" s="170"/>
      <c r="IJK27" s="170"/>
      <c r="IJL27" s="170"/>
      <c r="IJM27" s="170"/>
      <c r="IJN27" s="170"/>
      <c r="IJO27" s="170"/>
      <c r="IJP27" s="170"/>
      <c r="IJQ27" s="170"/>
      <c r="IJR27" s="170"/>
      <c r="IJS27" s="170"/>
      <c r="IJT27" s="170"/>
      <c r="IJU27" s="170"/>
      <c r="IJV27" s="170"/>
      <c r="IJW27" s="170"/>
      <c r="IJX27" s="170"/>
      <c r="IJY27" s="170"/>
      <c r="IJZ27" s="170"/>
      <c r="IKA27" s="170"/>
      <c r="IKB27" s="170"/>
      <c r="IKC27" s="170"/>
      <c r="IKD27" s="170"/>
      <c r="IKE27" s="170"/>
      <c r="IKF27" s="170"/>
      <c r="IKG27" s="170"/>
      <c r="IKH27" s="170"/>
      <c r="IKI27" s="170"/>
      <c r="IKJ27" s="170"/>
      <c r="IKK27" s="170"/>
      <c r="IKL27" s="170"/>
      <c r="IKM27" s="170"/>
      <c r="IKN27" s="170"/>
      <c r="IKO27" s="170"/>
      <c r="IKP27" s="170"/>
      <c r="IKQ27" s="170"/>
      <c r="IKR27" s="170"/>
      <c r="IKS27" s="170"/>
      <c r="IKT27" s="170"/>
      <c r="IKU27" s="170"/>
      <c r="IKV27" s="170"/>
      <c r="IKW27" s="170"/>
      <c r="IKX27" s="170"/>
      <c r="IKY27" s="170"/>
      <c r="IKZ27" s="170"/>
      <c r="ILA27" s="170"/>
      <c r="ILB27" s="170"/>
      <c r="ILC27" s="170"/>
      <c r="ILD27" s="170"/>
      <c r="ILE27" s="170"/>
      <c r="ILF27" s="170"/>
      <c r="ILG27" s="170"/>
      <c r="ILH27" s="170"/>
      <c r="ILI27" s="170"/>
      <c r="ILJ27" s="170"/>
      <c r="ILK27" s="170"/>
      <c r="ILL27" s="170"/>
      <c r="ILM27" s="170"/>
      <c r="ILN27" s="170"/>
      <c r="ILO27" s="170"/>
      <c r="ILP27" s="170"/>
      <c r="ILQ27" s="170"/>
      <c r="ILR27" s="170"/>
      <c r="ILS27" s="170"/>
      <c r="ILT27" s="170"/>
      <c r="ILU27" s="170"/>
      <c r="ILV27" s="170"/>
      <c r="ILW27" s="170"/>
      <c r="ILX27" s="170"/>
      <c r="ILY27" s="170"/>
      <c r="ILZ27" s="170"/>
      <c r="IMA27" s="170"/>
      <c r="IMB27" s="170"/>
      <c r="IMC27" s="170"/>
      <c r="IMD27" s="170"/>
      <c r="IME27" s="170"/>
      <c r="IMF27" s="170"/>
      <c r="IMG27" s="170"/>
      <c r="IMH27" s="170"/>
      <c r="IMI27" s="170"/>
      <c r="IMJ27" s="170"/>
      <c r="IMK27" s="170"/>
      <c r="IML27" s="170"/>
      <c r="IMM27" s="170"/>
      <c r="IMN27" s="170"/>
      <c r="IMO27" s="170"/>
      <c r="IMP27" s="170"/>
      <c r="IMQ27" s="170"/>
      <c r="IMR27" s="170"/>
      <c r="IMS27" s="170"/>
      <c r="IMT27" s="170"/>
      <c r="IMU27" s="170"/>
      <c r="IMV27" s="170"/>
      <c r="IMW27" s="170"/>
      <c r="IMX27" s="170"/>
      <c r="IMY27" s="170"/>
      <c r="IMZ27" s="170"/>
      <c r="INA27" s="170"/>
      <c r="INB27" s="170"/>
      <c r="INC27" s="170"/>
      <c r="IND27" s="170"/>
      <c r="INE27" s="170"/>
      <c r="INF27" s="170"/>
      <c r="ING27" s="170"/>
      <c r="INH27" s="170"/>
      <c r="INI27" s="170"/>
      <c r="INJ27" s="170"/>
      <c r="INK27" s="170"/>
      <c r="INL27" s="170"/>
      <c r="INM27" s="170"/>
      <c r="INN27" s="170"/>
      <c r="INO27" s="170"/>
      <c r="INP27" s="170"/>
      <c r="INQ27" s="170"/>
      <c r="INR27" s="170"/>
      <c r="INS27" s="170"/>
      <c r="INT27" s="170"/>
      <c r="INU27" s="170"/>
      <c r="INV27" s="170"/>
      <c r="INW27" s="170"/>
      <c r="INX27" s="170"/>
      <c r="INY27" s="170"/>
      <c r="INZ27" s="170"/>
      <c r="IOA27" s="170"/>
      <c r="IOB27" s="170"/>
      <c r="IOC27" s="170"/>
      <c r="IOD27" s="170"/>
      <c r="IOE27" s="170"/>
      <c r="IOF27" s="170"/>
      <c r="IOG27" s="170"/>
      <c r="IOH27" s="170"/>
      <c r="IOI27" s="170"/>
      <c r="IOJ27" s="170"/>
      <c r="IOK27" s="170"/>
      <c r="IOL27" s="170"/>
      <c r="IOM27" s="170"/>
      <c r="ION27" s="170"/>
      <c r="IOO27" s="170"/>
      <c r="IOP27" s="170"/>
      <c r="IOQ27" s="170"/>
      <c r="IOR27" s="170"/>
      <c r="IOS27" s="170"/>
      <c r="IOT27" s="170"/>
      <c r="IOU27" s="170"/>
      <c r="IOV27" s="170"/>
      <c r="IOW27" s="170"/>
      <c r="IOX27" s="170"/>
      <c r="IOY27" s="170"/>
      <c r="IOZ27" s="170"/>
      <c r="IPA27" s="170"/>
      <c r="IPB27" s="170"/>
      <c r="IPC27" s="170"/>
      <c r="IPD27" s="170"/>
      <c r="IPE27" s="170"/>
      <c r="IPF27" s="170"/>
      <c r="IPG27" s="170"/>
      <c r="IPH27" s="170"/>
      <c r="IPI27" s="170"/>
      <c r="IPJ27" s="170"/>
      <c r="IPK27" s="170"/>
      <c r="IPL27" s="170"/>
      <c r="IPM27" s="170"/>
      <c r="IPN27" s="170"/>
      <c r="IPO27" s="170"/>
      <c r="IPP27" s="170"/>
      <c r="IPQ27" s="170"/>
      <c r="IPR27" s="170"/>
      <c r="IPS27" s="170"/>
      <c r="IPT27" s="170"/>
      <c r="IPU27" s="170"/>
      <c r="IPV27" s="170"/>
      <c r="IPW27" s="170"/>
      <c r="IPX27" s="170"/>
      <c r="IPY27" s="170"/>
      <c r="IPZ27" s="170"/>
      <c r="IQA27" s="170"/>
      <c r="IQB27" s="170"/>
      <c r="IQC27" s="170"/>
      <c r="IQD27" s="170"/>
      <c r="IQE27" s="170"/>
      <c r="IQF27" s="170"/>
      <c r="IQG27" s="170"/>
      <c r="IQH27" s="170"/>
      <c r="IQI27" s="170"/>
      <c r="IQJ27" s="170"/>
      <c r="IQK27" s="170"/>
      <c r="IQL27" s="170"/>
      <c r="IQM27" s="170"/>
      <c r="IQN27" s="170"/>
      <c r="IQO27" s="170"/>
      <c r="IQP27" s="170"/>
      <c r="IQQ27" s="170"/>
      <c r="IQR27" s="170"/>
      <c r="IQS27" s="170"/>
      <c r="IQT27" s="170"/>
      <c r="IQU27" s="170"/>
      <c r="IQV27" s="170"/>
      <c r="IQW27" s="170"/>
      <c r="IQX27" s="170"/>
      <c r="IQY27" s="170"/>
      <c r="IQZ27" s="170"/>
      <c r="IRA27" s="170"/>
      <c r="IRB27" s="170"/>
      <c r="IRC27" s="170"/>
      <c r="IRD27" s="170"/>
      <c r="IRE27" s="170"/>
      <c r="IRF27" s="170"/>
      <c r="IRG27" s="170"/>
      <c r="IRH27" s="170"/>
      <c r="IRI27" s="170"/>
      <c r="IRJ27" s="170"/>
      <c r="IRK27" s="170"/>
      <c r="IRL27" s="170"/>
      <c r="IRM27" s="170"/>
      <c r="IRN27" s="170"/>
      <c r="IRO27" s="170"/>
      <c r="IRP27" s="170"/>
      <c r="IRQ27" s="170"/>
      <c r="IRR27" s="170"/>
      <c r="IRS27" s="170"/>
      <c r="IRT27" s="170"/>
      <c r="IRU27" s="170"/>
      <c r="IRV27" s="170"/>
      <c r="IRW27" s="170"/>
      <c r="IRX27" s="170"/>
      <c r="IRY27" s="170"/>
      <c r="IRZ27" s="170"/>
      <c r="ISA27" s="170"/>
      <c r="ISB27" s="170"/>
      <c r="ISC27" s="170"/>
      <c r="ISD27" s="170"/>
      <c r="ISE27" s="170"/>
      <c r="ISF27" s="170"/>
      <c r="ISG27" s="170"/>
      <c r="ISH27" s="170"/>
      <c r="ISI27" s="170"/>
      <c r="ISJ27" s="170"/>
      <c r="ISK27" s="170"/>
      <c r="ISL27" s="170"/>
      <c r="ISM27" s="170"/>
      <c r="ISN27" s="170"/>
      <c r="ISO27" s="170"/>
      <c r="ISP27" s="170"/>
      <c r="ISQ27" s="170"/>
      <c r="ISR27" s="170"/>
      <c r="ISS27" s="170"/>
      <c r="IST27" s="170"/>
      <c r="ISU27" s="170"/>
      <c r="ISV27" s="170"/>
      <c r="ISW27" s="170"/>
      <c r="ISX27" s="170"/>
      <c r="ISY27" s="170"/>
      <c r="ISZ27" s="170"/>
      <c r="ITA27" s="170"/>
      <c r="ITB27" s="170"/>
      <c r="ITC27" s="170"/>
      <c r="ITD27" s="170"/>
      <c r="ITE27" s="170"/>
      <c r="ITF27" s="170"/>
      <c r="ITG27" s="170"/>
      <c r="ITH27" s="170"/>
      <c r="ITI27" s="170"/>
      <c r="ITJ27" s="170"/>
      <c r="ITK27" s="170"/>
      <c r="ITL27" s="170"/>
      <c r="ITM27" s="170"/>
      <c r="ITN27" s="170"/>
      <c r="ITO27" s="170"/>
      <c r="ITP27" s="170"/>
      <c r="ITQ27" s="170"/>
      <c r="ITR27" s="170"/>
      <c r="ITS27" s="170"/>
      <c r="ITT27" s="170"/>
      <c r="ITU27" s="170"/>
      <c r="ITV27" s="170"/>
      <c r="ITW27" s="170"/>
      <c r="ITX27" s="170"/>
      <c r="ITY27" s="170"/>
      <c r="ITZ27" s="170"/>
      <c r="IUA27" s="170"/>
      <c r="IUB27" s="170"/>
      <c r="IUC27" s="170"/>
      <c r="IUD27" s="170"/>
      <c r="IUE27" s="170"/>
      <c r="IUF27" s="170"/>
      <c r="IUG27" s="170"/>
      <c r="IUH27" s="170"/>
      <c r="IUI27" s="170"/>
      <c r="IUJ27" s="170"/>
      <c r="IUK27" s="170"/>
      <c r="IUL27" s="170"/>
      <c r="IUM27" s="170"/>
      <c r="IUN27" s="170"/>
      <c r="IUO27" s="170"/>
      <c r="IUP27" s="170"/>
      <c r="IUQ27" s="170"/>
      <c r="IUR27" s="170"/>
      <c r="IUS27" s="170"/>
      <c r="IUT27" s="170"/>
      <c r="IUU27" s="170"/>
      <c r="IUV27" s="170"/>
      <c r="IUW27" s="170"/>
      <c r="IUX27" s="170"/>
      <c r="IUY27" s="170"/>
      <c r="IUZ27" s="170"/>
      <c r="IVA27" s="170"/>
      <c r="IVB27" s="170"/>
      <c r="IVC27" s="170"/>
      <c r="IVD27" s="170"/>
      <c r="IVE27" s="170"/>
      <c r="IVF27" s="170"/>
      <c r="IVG27" s="170"/>
      <c r="IVH27" s="170"/>
      <c r="IVI27" s="170"/>
      <c r="IVJ27" s="170"/>
      <c r="IVK27" s="170"/>
      <c r="IVL27" s="170"/>
      <c r="IVM27" s="170"/>
      <c r="IVN27" s="170"/>
      <c r="IVO27" s="170"/>
      <c r="IVP27" s="170"/>
      <c r="IVQ27" s="170"/>
      <c r="IVR27" s="170"/>
      <c r="IVS27" s="170"/>
      <c r="IVT27" s="170"/>
      <c r="IVU27" s="170"/>
      <c r="IVV27" s="170"/>
      <c r="IVW27" s="170"/>
      <c r="IVX27" s="170"/>
      <c r="IVY27" s="170"/>
      <c r="IVZ27" s="170"/>
      <c r="IWA27" s="170"/>
      <c r="IWB27" s="170"/>
      <c r="IWC27" s="170"/>
      <c r="IWD27" s="170"/>
      <c r="IWE27" s="170"/>
      <c r="IWF27" s="170"/>
      <c r="IWG27" s="170"/>
      <c r="IWH27" s="170"/>
      <c r="IWI27" s="170"/>
      <c r="IWJ27" s="170"/>
      <c r="IWK27" s="170"/>
      <c r="IWL27" s="170"/>
      <c r="IWM27" s="170"/>
      <c r="IWN27" s="170"/>
      <c r="IWO27" s="170"/>
      <c r="IWP27" s="170"/>
      <c r="IWQ27" s="170"/>
      <c r="IWR27" s="170"/>
      <c r="IWS27" s="170"/>
      <c r="IWT27" s="170"/>
      <c r="IWU27" s="170"/>
      <c r="IWV27" s="170"/>
      <c r="IWW27" s="170"/>
      <c r="IWX27" s="170"/>
      <c r="IWY27" s="170"/>
      <c r="IWZ27" s="170"/>
      <c r="IXA27" s="170"/>
      <c r="IXB27" s="170"/>
      <c r="IXC27" s="170"/>
      <c r="IXD27" s="170"/>
      <c r="IXE27" s="170"/>
      <c r="IXF27" s="170"/>
      <c r="IXG27" s="170"/>
      <c r="IXH27" s="170"/>
      <c r="IXI27" s="170"/>
      <c r="IXJ27" s="170"/>
      <c r="IXK27" s="170"/>
      <c r="IXL27" s="170"/>
      <c r="IXM27" s="170"/>
      <c r="IXN27" s="170"/>
      <c r="IXO27" s="170"/>
      <c r="IXP27" s="170"/>
      <c r="IXQ27" s="170"/>
      <c r="IXR27" s="170"/>
      <c r="IXS27" s="170"/>
      <c r="IXT27" s="170"/>
      <c r="IXU27" s="170"/>
      <c r="IXV27" s="170"/>
      <c r="IXW27" s="170"/>
      <c r="IXX27" s="170"/>
      <c r="IXY27" s="170"/>
      <c r="IXZ27" s="170"/>
      <c r="IYA27" s="170"/>
      <c r="IYB27" s="170"/>
      <c r="IYC27" s="170"/>
      <c r="IYD27" s="170"/>
      <c r="IYE27" s="170"/>
      <c r="IYF27" s="170"/>
      <c r="IYG27" s="170"/>
      <c r="IYH27" s="170"/>
      <c r="IYI27" s="170"/>
      <c r="IYJ27" s="170"/>
      <c r="IYK27" s="170"/>
      <c r="IYL27" s="170"/>
      <c r="IYM27" s="170"/>
      <c r="IYN27" s="170"/>
      <c r="IYO27" s="170"/>
      <c r="IYP27" s="170"/>
      <c r="IYQ27" s="170"/>
      <c r="IYR27" s="170"/>
      <c r="IYS27" s="170"/>
      <c r="IYT27" s="170"/>
      <c r="IYU27" s="170"/>
      <c r="IYV27" s="170"/>
      <c r="IYW27" s="170"/>
      <c r="IYX27" s="170"/>
      <c r="IYY27" s="170"/>
      <c r="IYZ27" s="170"/>
      <c r="IZA27" s="170"/>
      <c r="IZB27" s="170"/>
      <c r="IZC27" s="170"/>
      <c r="IZD27" s="170"/>
      <c r="IZE27" s="170"/>
      <c r="IZF27" s="170"/>
      <c r="IZG27" s="170"/>
      <c r="IZH27" s="170"/>
      <c r="IZI27" s="170"/>
      <c r="IZJ27" s="170"/>
      <c r="IZK27" s="170"/>
      <c r="IZL27" s="170"/>
      <c r="IZM27" s="170"/>
      <c r="IZN27" s="170"/>
      <c r="IZO27" s="170"/>
      <c r="IZP27" s="170"/>
      <c r="IZQ27" s="170"/>
      <c r="IZR27" s="170"/>
      <c r="IZS27" s="170"/>
      <c r="IZT27" s="170"/>
      <c r="IZU27" s="170"/>
      <c r="IZV27" s="170"/>
      <c r="IZW27" s="170"/>
      <c r="IZX27" s="170"/>
      <c r="IZY27" s="170"/>
      <c r="IZZ27" s="170"/>
      <c r="JAA27" s="170"/>
      <c r="JAB27" s="170"/>
      <c r="JAC27" s="170"/>
      <c r="JAD27" s="170"/>
      <c r="JAE27" s="170"/>
      <c r="JAF27" s="170"/>
      <c r="JAG27" s="170"/>
      <c r="JAH27" s="170"/>
      <c r="JAI27" s="170"/>
      <c r="JAJ27" s="170"/>
      <c r="JAK27" s="170"/>
      <c r="JAL27" s="170"/>
      <c r="JAM27" s="170"/>
      <c r="JAN27" s="170"/>
      <c r="JAO27" s="170"/>
      <c r="JAP27" s="170"/>
      <c r="JAQ27" s="170"/>
      <c r="JAR27" s="170"/>
      <c r="JAS27" s="170"/>
      <c r="JAT27" s="170"/>
      <c r="JAU27" s="170"/>
      <c r="JAV27" s="170"/>
      <c r="JAW27" s="170"/>
      <c r="JAX27" s="170"/>
      <c r="JAY27" s="170"/>
      <c r="JAZ27" s="170"/>
      <c r="JBA27" s="170"/>
      <c r="JBB27" s="170"/>
      <c r="JBC27" s="170"/>
      <c r="JBD27" s="170"/>
      <c r="JBE27" s="170"/>
      <c r="JBF27" s="170"/>
      <c r="JBG27" s="170"/>
      <c r="JBH27" s="170"/>
      <c r="JBI27" s="170"/>
      <c r="JBJ27" s="170"/>
      <c r="JBK27" s="170"/>
      <c r="JBL27" s="170"/>
      <c r="JBM27" s="170"/>
      <c r="JBN27" s="170"/>
      <c r="JBO27" s="170"/>
      <c r="JBP27" s="170"/>
      <c r="JBQ27" s="170"/>
      <c r="JBR27" s="170"/>
      <c r="JBS27" s="170"/>
      <c r="JBT27" s="170"/>
      <c r="JBU27" s="170"/>
      <c r="JBV27" s="170"/>
      <c r="JBW27" s="170"/>
      <c r="JBX27" s="170"/>
      <c r="JBY27" s="170"/>
      <c r="JBZ27" s="170"/>
      <c r="JCA27" s="170"/>
      <c r="JCB27" s="170"/>
      <c r="JCC27" s="170"/>
      <c r="JCD27" s="170"/>
      <c r="JCE27" s="170"/>
      <c r="JCF27" s="170"/>
      <c r="JCG27" s="170"/>
      <c r="JCH27" s="170"/>
      <c r="JCI27" s="170"/>
      <c r="JCJ27" s="170"/>
      <c r="JCK27" s="170"/>
      <c r="JCL27" s="170"/>
      <c r="JCM27" s="170"/>
      <c r="JCN27" s="170"/>
      <c r="JCO27" s="170"/>
      <c r="JCP27" s="170"/>
      <c r="JCQ27" s="170"/>
      <c r="JCR27" s="170"/>
      <c r="JCS27" s="170"/>
      <c r="JCT27" s="170"/>
      <c r="JCU27" s="170"/>
      <c r="JCV27" s="170"/>
      <c r="JCW27" s="170"/>
      <c r="JCX27" s="170"/>
      <c r="JCY27" s="170"/>
      <c r="JCZ27" s="170"/>
      <c r="JDA27" s="170"/>
      <c r="JDB27" s="170"/>
      <c r="JDC27" s="170"/>
      <c r="JDD27" s="170"/>
      <c r="JDE27" s="170"/>
      <c r="JDF27" s="170"/>
      <c r="JDG27" s="170"/>
      <c r="JDH27" s="170"/>
      <c r="JDI27" s="170"/>
      <c r="JDJ27" s="170"/>
      <c r="JDK27" s="170"/>
      <c r="JDL27" s="170"/>
      <c r="JDM27" s="170"/>
      <c r="JDN27" s="170"/>
      <c r="JDO27" s="170"/>
      <c r="JDP27" s="170"/>
      <c r="JDQ27" s="170"/>
      <c r="JDR27" s="170"/>
      <c r="JDS27" s="170"/>
      <c r="JDT27" s="170"/>
      <c r="JDU27" s="170"/>
      <c r="JDV27" s="170"/>
      <c r="JDW27" s="170"/>
      <c r="JDX27" s="170"/>
      <c r="JDY27" s="170"/>
      <c r="JDZ27" s="170"/>
      <c r="JEA27" s="170"/>
      <c r="JEB27" s="170"/>
      <c r="JEC27" s="170"/>
      <c r="JED27" s="170"/>
      <c r="JEE27" s="170"/>
      <c r="JEF27" s="170"/>
      <c r="JEG27" s="170"/>
      <c r="JEH27" s="170"/>
      <c r="JEI27" s="170"/>
      <c r="JEJ27" s="170"/>
      <c r="JEK27" s="170"/>
      <c r="JEL27" s="170"/>
      <c r="JEM27" s="170"/>
      <c r="JEN27" s="170"/>
      <c r="JEO27" s="170"/>
      <c r="JEP27" s="170"/>
      <c r="JEQ27" s="170"/>
      <c r="JER27" s="170"/>
      <c r="JES27" s="170"/>
      <c r="JET27" s="170"/>
      <c r="JEU27" s="170"/>
      <c r="JEV27" s="170"/>
      <c r="JEW27" s="170"/>
      <c r="JEX27" s="170"/>
      <c r="JEY27" s="170"/>
      <c r="JEZ27" s="170"/>
      <c r="JFA27" s="170"/>
      <c r="JFB27" s="170"/>
      <c r="JFC27" s="170"/>
      <c r="JFD27" s="170"/>
      <c r="JFE27" s="170"/>
      <c r="JFF27" s="170"/>
      <c r="JFG27" s="170"/>
      <c r="JFH27" s="170"/>
      <c r="JFI27" s="170"/>
      <c r="JFJ27" s="170"/>
      <c r="JFK27" s="170"/>
      <c r="JFL27" s="170"/>
      <c r="JFM27" s="170"/>
      <c r="JFN27" s="170"/>
      <c r="JFO27" s="170"/>
      <c r="JFP27" s="170"/>
      <c r="JFQ27" s="170"/>
      <c r="JFR27" s="170"/>
      <c r="JFS27" s="170"/>
      <c r="JFT27" s="170"/>
      <c r="JFU27" s="170"/>
      <c r="JFV27" s="170"/>
      <c r="JFW27" s="170"/>
      <c r="JFX27" s="170"/>
      <c r="JFY27" s="170"/>
      <c r="JFZ27" s="170"/>
      <c r="JGA27" s="170"/>
      <c r="JGB27" s="170"/>
      <c r="JGC27" s="170"/>
      <c r="JGD27" s="170"/>
      <c r="JGE27" s="170"/>
      <c r="JGF27" s="170"/>
      <c r="JGG27" s="170"/>
      <c r="JGH27" s="170"/>
      <c r="JGI27" s="170"/>
      <c r="JGJ27" s="170"/>
      <c r="JGK27" s="170"/>
      <c r="JGL27" s="170"/>
      <c r="JGM27" s="170"/>
      <c r="JGN27" s="170"/>
      <c r="JGO27" s="170"/>
      <c r="JGP27" s="170"/>
      <c r="JGQ27" s="170"/>
      <c r="JGR27" s="170"/>
      <c r="JGS27" s="170"/>
      <c r="JGT27" s="170"/>
      <c r="JGU27" s="170"/>
      <c r="JGV27" s="170"/>
      <c r="JGW27" s="170"/>
      <c r="JGX27" s="170"/>
      <c r="JGY27" s="170"/>
      <c r="JGZ27" s="170"/>
      <c r="JHA27" s="170"/>
      <c r="JHB27" s="170"/>
      <c r="JHC27" s="170"/>
      <c r="JHD27" s="170"/>
      <c r="JHE27" s="170"/>
      <c r="JHF27" s="170"/>
      <c r="JHG27" s="170"/>
      <c r="JHH27" s="170"/>
      <c r="JHI27" s="170"/>
      <c r="JHJ27" s="170"/>
      <c r="JHK27" s="170"/>
      <c r="JHL27" s="170"/>
      <c r="JHM27" s="170"/>
      <c r="JHN27" s="170"/>
      <c r="JHO27" s="170"/>
      <c r="JHP27" s="170"/>
      <c r="JHQ27" s="170"/>
      <c r="JHR27" s="170"/>
      <c r="JHS27" s="170"/>
      <c r="JHT27" s="170"/>
      <c r="JHU27" s="170"/>
      <c r="JHV27" s="170"/>
      <c r="JHW27" s="170"/>
      <c r="JHX27" s="170"/>
      <c r="JHY27" s="170"/>
      <c r="JHZ27" s="170"/>
      <c r="JIA27" s="170"/>
      <c r="JIB27" s="170"/>
      <c r="JIC27" s="170"/>
      <c r="JID27" s="170"/>
      <c r="JIE27" s="170"/>
      <c r="JIF27" s="170"/>
      <c r="JIG27" s="170"/>
      <c r="JIH27" s="170"/>
      <c r="JII27" s="170"/>
      <c r="JIJ27" s="170"/>
      <c r="JIK27" s="170"/>
      <c r="JIL27" s="170"/>
      <c r="JIM27" s="170"/>
      <c r="JIN27" s="170"/>
      <c r="JIO27" s="170"/>
      <c r="JIP27" s="170"/>
      <c r="JIQ27" s="170"/>
      <c r="JIR27" s="170"/>
      <c r="JIS27" s="170"/>
      <c r="JIT27" s="170"/>
      <c r="JIU27" s="170"/>
      <c r="JIV27" s="170"/>
      <c r="JIW27" s="170"/>
      <c r="JIX27" s="170"/>
      <c r="JIY27" s="170"/>
      <c r="JIZ27" s="170"/>
      <c r="JJA27" s="170"/>
      <c r="JJB27" s="170"/>
      <c r="JJC27" s="170"/>
      <c r="JJD27" s="170"/>
      <c r="JJE27" s="170"/>
      <c r="JJF27" s="170"/>
      <c r="JJG27" s="170"/>
      <c r="JJH27" s="170"/>
      <c r="JJI27" s="170"/>
      <c r="JJJ27" s="170"/>
      <c r="JJK27" s="170"/>
      <c r="JJL27" s="170"/>
      <c r="JJM27" s="170"/>
      <c r="JJN27" s="170"/>
      <c r="JJO27" s="170"/>
      <c r="JJP27" s="170"/>
      <c r="JJQ27" s="170"/>
      <c r="JJR27" s="170"/>
      <c r="JJS27" s="170"/>
      <c r="JJT27" s="170"/>
      <c r="JJU27" s="170"/>
      <c r="JJV27" s="170"/>
      <c r="JJW27" s="170"/>
      <c r="JJX27" s="170"/>
      <c r="JJY27" s="170"/>
      <c r="JJZ27" s="170"/>
      <c r="JKA27" s="170"/>
      <c r="JKB27" s="170"/>
      <c r="JKC27" s="170"/>
      <c r="JKD27" s="170"/>
      <c r="JKE27" s="170"/>
      <c r="JKF27" s="170"/>
      <c r="JKG27" s="170"/>
      <c r="JKH27" s="170"/>
      <c r="JKI27" s="170"/>
      <c r="JKJ27" s="170"/>
      <c r="JKK27" s="170"/>
      <c r="JKL27" s="170"/>
      <c r="JKM27" s="170"/>
      <c r="JKN27" s="170"/>
      <c r="JKO27" s="170"/>
      <c r="JKP27" s="170"/>
      <c r="JKQ27" s="170"/>
      <c r="JKR27" s="170"/>
      <c r="JKS27" s="170"/>
      <c r="JKT27" s="170"/>
      <c r="JKU27" s="170"/>
      <c r="JKV27" s="170"/>
      <c r="JKW27" s="170"/>
      <c r="JKX27" s="170"/>
      <c r="JKY27" s="170"/>
      <c r="JKZ27" s="170"/>
      <c r="JLA27" s="170"/>
      <c r="JLB27" s="170"/>
      <c r="JLC27" s="170"/>
      <c r="JLD27" s="170"/>
      <c r="JLE27" s="170"/>
      <c r="JLF27" s="170"/>
      <c r="JLG27" s="170"/>
      <c r="JLH27" s="170"/>
      <c r="JLI27" s="170"/>
      <c r="JLJ27" s="170"/>
      <c r="JLK27" s="170"/>
      <c r="JLL27" s="170"/>
      <c r="JLM27" s="170"/>
      <c r="JLN27" s="170"/>
      <c r="JLO27" s="170"/>
      <c r="JLP27" s="170"/>
      <c r="JLQ27" s="170"/>
      <c r="JLR27" s="170"/>
      <c r="JLS27" s="170"/>
      <c r="JLT27" s="170"/>
      <c r="JLU27" s="170"/>
      <c r="JLV27" s="170"/>
      <c r="JLW27" s="170"/>
      <c r="JLX27" s="170"/>
      <c r="JLY27" s="170"/>
      <c r="JLZ27" s="170"/>
      <c r="JMA27" s="170"/>
      <c r="JMB27" s="170"/>
      <c r="JMC27" s="170"/>
      <c r="JMD27" s="170"/>
      <c r="JME27" s="170"/>
      <c r="JMF27" s="170"/>
      <c r="JMG27" s="170"/>
      <c r="JMH27" s="170"/>
      <c r="JMI27" s="170"/>
      <c r="JMJ27" s="170"/>
      <c r="JMK27" s="170"/>
      <c r="JML27" s="170"/>
      <c r="JMM27" s="170"/>
      <c r="JMN27" s="170"/>
      <c r="JMO27" s="170"/>
      <c r="JMP27" s="170"/>
      <c r="JMQ27" s="170"/>
      <c r="JMR27" s="170"/>
      <c r="JMS27" s="170"/>
      <c r="JMT27" s="170"/>
      <c r="JMU27" s="170"/>
      <c r="JMV27" s="170"/>
      <c r="JMW27" s="170"/>
      <c r="JMX27" s="170"/>
      <c r="JMY27" s="170"/>
      <c r="JMZ27" s="170"/>
      <c r="JNA27" s="170"/>
      <c r="JNB27" s="170"/>
      <c r="JNC27" s="170"/>
      <c r="JND27" s="170"/>
      <c r="JNE27" s="170"/>
      <c r="JNF27" s="170"/>
      <c r="JNG27" s="170"/>
      <c r="JNH27" s="170"/>
      <c r="JNI27" s="170"/>
      <c r="JNJ27" s="170"/>
      <c r="JNK27" s="170"/>
      <c r="JNL27" s="170"/>
      <c r="JNM27" s="170"/>
      <c r="JNN27" s="170"/>
      <c r="JNO27" s="170"/>
      <c r="JNP27" s="170"/>
      <c r="JNQ27" s="170"/>
      <c r="JNR27" s="170"/>
      <c r="JNS27" s="170"/>
      <c r="JNT27" s="170"/>
      <c r="JNU27" s="170"/>
      <c r="JNV27" s="170"/>
      <c r="JNW27" s="170"/>
      <c r="JNX27" s="170"/>
      <c r="JNY27" s="170"/>
      <c r="JNZ27" s="170"/>
      <c r="JOA27" s="170"/>
      <c r="JOB27" s="170"/>
      <c r="JOC27" s="170"/>
      <c r="JOD27" s="170"/>
      <c r="JOE27" s="170"/>
      <c r="JOF27" s="170"/>
      <c r="JOG27" s="170"/>
      <c r="JOH27" s="170"/>
      <c r="JOI27" s="170"/>
      <c r="JOJ27" s="170"/>
      <c r="JOK27" s="170"/>
      <c r="JOL27" s="170"/>
      <c r="JOM27" s="170"/>
      <c r="JON27" s="170"/>
      <c r="JOO27" s="170"/>
      <c r="JOP27" s="170"/>
      <c r="JOQ27" s="170"/>
      <c r="JOR27" s="170"/>
      <c r="JOS27" s="170"/>
      <c r="JOT27" s="170"/>
      <c r="JOU27" s="170"/>
      <c r="JOV27" s="170"/>
      <c r="JOW27" s="170"/>
      <c r="JOX27" s="170"/>
      <c r="JOY27" s="170"/>
      <c r="JOZ27" s="170"/>
      <c r="JPA27" s="170"/>
      <c r="JPB27" s="170"/>
      <c r="JPC27" s="170"/>
      <c r="JPD27" s="170"/>
      <c r="JPE27" s="170"/>
      <c r="JPF27" s="170"/>
      <c r="JPG27" s="170"/>
      <c r="JPH27" s="170"/>
      <c r="JPI27" s="170"/>
      <c r="JPJ27" s="170"/>
      <c r="JPK27" s="170"/>
      <c r="JPL27" s="170"/>
      <c r="JPM27" s="170"/>
      <c r="JPN27" s="170"/>
      <c r="JPO27" s="170"/>
      <c r="JPP27" s="170"/>
      <c r="JPQ27" s="170"/>
      <c r="JPR27" s="170"/>
      <c r="JPS27" s="170"/>
      <c r="JPT27" s="170"/>
      <c r="JPU27" s="170"/>
      <c r="JPV27" s="170"/>
      <c r="JPW27" s="170"/>
      <c r="JPX27" s="170"/>
      <c r="JPY27" s="170"/>
      <c r="JPZ27" s="170"/>
      <c r="JQA27" s="170"/>
      <c r="JQB27" s="170"/>
      <c r="JQC27" s="170"/>
      <c r="JQD27" s="170"/>
      <c r="JQE27" s="170"/>
      <c r="JQF27" s="170"/>
      <c r="JQG27" s="170"/>
      <c r="JQH27" s="170"/>
      <c r="JQI27" s="170"/>
      <c r="JQJ27" s="170"/>
      <c r="JQK27" s="170"/>
      <c r="JQL27" s="170"/>
      <c r="JQM27" s="170"/>
      <c r="JQN27" s="170"/>
      <c r="JQO27" s="170"/>
      <c r="JQP27" s="170"/>
      <c r="JQQ27" s="170"/>
      <c r="JQR27" s="170"/>
      <c r="JQS27" s="170"/>
      <c r="JQT27" s="170"/>
      <c r="JQU27" s="170"/>
      <c r="JQV27" s="170"/>
      <c r="JQW27" s="170"/>
      <c r="JQX27" s="170"/>
      <c r="JQY27" s="170"/>
      <c r="JQZ27" s="170"/>
      <c r="JRA27" s="170"/>
      <c r="JRB27" s="170"/>
      <c r="JRC27" s="170"/>
      <c r="JRD27" s="170"/>
      <c r="JRE27" s="170"/>
      <c r="JRF27" s="170"/>
      <c r="JRG27" s="170"/>
      <c r="JRH27" s="170"/>
      <c r="JRI27" s="170"/>
      <c r="JRJ27" s="170"/>
      <c r="JRK27" s="170"/>
      <c r="JRL27" s="170"/>
      <c r="JRM27" s="170"/>
      <c r="JRN27" s="170"/>
      <c r="JRO27" s="170"/>
      <c r="JRP27" s="170"/>
      <c r="JRQ27" s="170"/>
      <c r="JRR27" s="170"/>
      <c r="JRS27" s="170"/>
      <c r="JRT27" s="170"/>
      <c r="JRU27" s="170"/>
      <c r="JRV27" s="170"/>
      <c r="JRW27" s="170"/>
      <c r="JRX27" s="170"/>
      <c r="JRY27" s="170"/>
      <c r="JRZ27" s="170"/>
      <c r="JSA27" s="170"/>
      <c r="JSB27" s="170"/>
      <c r="JSC27" s="170"/>
      <c r="JSD27" s="170"/>
      <c r="JSE27" s="170"/>
      <c r="JSF27" s="170"/>
      <c r="JSG27" s="170"/>
      <c r="JSH27" s="170"/>
      <c r="JSI27" s="170"/>
      <c r="JSJ27" s="170"/>
      <c r="JSK27" s="170"/>
      <c r="JSL27" s="170"/>
      <c r="JSM27" s="170"/>
      <c r="JSN27" s="170"/>
      <c r="JSO27" s="170"/>
      <c r="JSP27" s="170"/>
      <c r="JSQ27" s="170"/>
      <c r="JSR27" s="170"/>
      <c r="JSS27" s="170"/>
      <c r="JST27" s="170"/>
      <c r="JSU27" s="170"/>
      <c r="JSV27" s="170"/>
      <c r="JSW27" s="170"/>
      <c r="JSX27" s="170"/>
      <c r="JSY27" s="170"/>
      <c r="JSZ27" s="170"/>
      <c r="JTA27" s="170"/>
      <c r="JTB27" s="170"/>
      <c r="JTC27" s="170"/>
      <c r="JTD27" s="170"/>
      <c r="JTE27" s="170"/>
      <c r="JTF27" s="170"/>
      <c r="JTG27" s="170"/>
      <c r="JTH27" s="170"/>
      <c r="JTI27" s="170"/>
      <c r="JTJ27" s="170"/>
      <c r="JTK27" s="170"/>
      <c r="JTL27" s="170"/>
      <c r="JTM27" s="170"/>
      <c r="JTN27" s="170"/>
      <c r="JTO27" s="170"/>
      <c r="JTP27" s="170"/>
      <c r="JTQ27" s="170"/>
      <c r="JTR27" s="170"/>
      <c r="JTS27" s="170"/>
      <c r="JTT27" s="170"/>
      <c r="JTU27" s="170"/>
      <c r="JTV27" s="170"/>
      <c r="JTW27" s="170"/>
      <c r="JTX27" s="170"/>
      <c r="JTY27" s="170"/>
      <c r="JTZ27" s="170"/>
      <c r="JUA27" s="170"/>
      <c r="JUB27" s="170"/>
      <c r="JUC27" s="170"/>
      <c r="JUD27" s="170"/>
      <c r="JUE27" s="170"/>
      <c r="JUF27" s="170"/>
      <c r="JUG27" s="170"/>
      <c r="JUH27" s="170"/>
      <c r="JUI27" s="170"/>
      <c r="JUJ27" s="170"/>
      <c r="JUK27" s="170"/>
      <c r="JUL27" s="170"/>
      <c r="JUM27" s="170"/>
      <c r="JUN27" s="170"/>
      <c r="JUO27" s="170"/>
      <c r="JUP27" s="170"/>
      <c r="JUQ27" s="170"/>
      <c r="JUR27" s="170"/>
      <c r="JUS27" s="170"/>
      <c r="JUT27" s="170"/>
      <c r="JUU27" s="170"/>
      <c r="JUV27" s="170"/>
      <c r="JUW27" s="170"/>
      <c r="JUX27" s="170"/>
      <c r="JUY27" s="170"/>
      <c r="JUZ27" s="170"/>
      <c r="JVA27" s="170"/>
      <c r="JVB27" s="170"/>
      <c r="JVC27" s="170"/>
      <c r="JVD27" s="170"/>
      <c r="JVE27" s="170"/>
      <c r="JVF27" s="170"/>
      <c r="JVG27" s="170"/>
      <c r="JVH27" s="170"/>
      <c r="JVI27" s="170"/>
      <c r="JVJ27" s="170"/>
      <c r="JVK27" s="170"/>
      <c r="JVL27" s="170"/>
      <c r="JVM27" s="170"/>
      <c r="JVN27" s="170"/>
      <c r="JVO27" s="170"/>
      <c r="JVP27" s="170"/>
      <c r="JVQ27" s="170"/>
      <c r="JVR27" s="170"/>
      <c r="JVS27" s="170"/>
      <c r="JVT27" s="170"/>
      <c r="JVU27" s="170"/>
      <c r="JVV27" s="170"/>
      <c r="JVW27" s="170"/>
      <c r="JVX27" s="170"/>
      <c r="JVY27" s="170"/>
      <c r="JVZ27" s="170"/>
      <c r="JWA27" s="170"/>
      <c r="JWB27" s="170"/>
      <c r="JWC27" s="170"/>
      <c r="JWD27" s="170"/>
      <c r="JWE27" s="170"/>
      <c r="JWF27" s="170"/>
      <c r="JWG27" s="170"/>
      <c r="JWH27" s="170"/>
      <c r="JWI27" s="170"/>
      <c r="JWJ27" s="170"/>
      <c r="JWK27" s="170"/>
      <c r="JWL27" s="170"/>
      <c r="JWM27" s="170"/>
      <c r="JWN27" s="170"/>
      <c r="JWO27" s="170"/>
      <c r="JWP27" s="170"/>
      <c r="JWQ27" s="170"/>
      <c r="JWR27" s="170"/>
      <c r="JWS27" s="170"/>
      <c r="JWT27" s="170"/>
      <c r="JWU27" s="170"/>
      <c r="JWV27" s="170"/>
      <c r="JWW27" s="170"/>
      <c r="JWX27" s="170"/>
      <c r="JWY27" s="170"/>
      <c r="JWZ27" s="170"/>
      <c r="JXA27" s="170"/>
      <c r="JXB27" s="170"/>
      <c r="JXC27" s="170"/>
      <c r="JXD27" s="170"/>
      <c r="JXE27" s="170"/>
      <c r="JXF27" s="170"/>
      <c r="JXG27" s="170"/>
      <c r="JXH27" s="170"/>
      <c r="JXI27" s="170"/>
      <c r="JXJ27" s="170"/>
      <c r="JXK27" s="170"/>
      <c r="JXL27" s="170"/>
      <c r="JXM27" s="170"/>
      <c r="JXN27" s="170"/>
      <c r="JXO27" s="170"/>
      <c r="JXP27" s="170"/>
      <c r="JXQ27" s="170"/>
      <c r="JXR27" s="170"/>
      <c r="JXS27" s="170"/>
      <c r="JXT27" s="170"/>
      <c r="JXU27" s="170"/>
      <c r="JXV27" s="170"/>
      <c r="JXW27" s="170"/>
      <c r="JXX27" s="170"/>
      <c r="JXY27" s="170"/>
      <c r="JXZ27" s="170"/>
      <c r="JYA27" s="170"/>
      <c r="JYB27" s="170"/>
      <c r="JYC27" s="170"/>
      <c r="JYD27" s="170"/>
      <c r="JYE27" s="170"/>
      <c r="JYF27" s="170"/>
      <c r="JYG27" s="170"/>
      <c r="JYH27" s="170"/>
      <c r="JYI27" s="170"/>
      <c r="JYJ27" s="170"/>
      <c r="JYK27" s="170"/>
      <c r="JYL27" s="170"/>
      <c r="JYM27" s="170"/>
      <c r="JYN27" s="170"/>
      <c r="JYO27" s="170"/>
      <c r="JYP27" s="170"/>
      <c r="JYQ27" s="170"/>
      <c r="JYR27" s="170"/>
      <c r="JYS27" s="170"/>
      <c r="JYT27" s="170"/>
      <c r="JYU27" s="170"/>
      <c r="JYV27" s="170"/>
      <c r="JYW27" s="170"/>
      <c r="JYX27" s="170"/>
      <c r="JYY27" s="170"/>
      <c r="JYZ27" s="170"/>
      <c r="JZA27" s="170"/>
      <c r="JZB27" s="170"/>
      <c r="JZC27" s="170"/>
      <c r="JZD27" s="170"/>
      <c r="JZE27" s="170"/>
      <c r="JZF27" s="170"/>
      <c r="JZG27" s="170"/>
      <c r="JZH27" s="170"/>
      <c r="JZI27" s="170"/>
      <c r="JZJ27" s="170"/>
      <c r="JZK27" s="170"/>
      <c r="JZL27" s="170"/>
      <c r="JZM27" s="170"/>
      <c r="JZN27" s="170"/>
      <c r="JZO27" s="170"/>
      <c r="JZP27" s="170"/>
      <c r="JZQ27" s="170"/>
      <c r="JZR27" s="170"/>
      <c r="JZS27" s="170"/>
      <c r="JZT27" s="170"/>
      <c r="JZU27" s="170"/>
      <c r="JZV27" s="170"/>
      <c r="JZW27" s="170"/>
      <c r="JZX27" s="170"/>
      <c r="JZY27" s="170"/>
      <c r="JZZ27" s="170"/>
      <c r="KAA27" s="170"/>
      <c r="KAB27" s="170"/>
      <c r="KAC27" s="170"/>
      <c r="KAD27" s="170"/>
      <c r="KAE27" s="170"/>
      <c r="KAF27" s="170"/>
      <c r="KAG27" s="170"/>
      <c r="KAH27" s="170"/>
      <c r="KAI27" s="170"/>
      <c r="KAJ27" s="170"/>
      <c r="KAK27" s="170"/>
      <c r="KAL27" s="170"/>
      <c r="KAM27" s="170"/>
      <c r="KAN27" s="170"/>
      <c r="KAO27" s="170"/>
      <c r="KAP27" s="170"/>
      <c r="KAQ27" s="170"/>
      <c r="KAR27" s="170"/>
      <c r="KAS27" s="170"/>
      <c r="KAT27" s="170"/>
      <c r="KAU27" s="170"/>
      <c r="KAV27" s="170"/>
      <c r="KAW27" s="170"/>
      <c r="KAX27" s="170"/>
      <c r="KAY27" s="170"/>
      <c r="KAZ27" s="170"/>
      <c r="KBA27" s="170"/>
      <c r="KBB27" s="170"/>
      <c r="KBC27" s="170"/>
      <c r="KBD27" s="170"/>
      <c r="KBE27" s="170"/>
      <c r="KBF27" s="170"/>
      <c r="KBG27" s="170"/>
      <c r="KBH27" s="170"/>
      <c r="KBI27" s="170"/>
      <c r="KBJ27" s="170"/>
      <c r="KBK27" s="170"/>
      <c r="KBL27" s="170"/>
      <c r="KBM27" s="170"/>
      <c r="KBN27" s="170"/>
      <c r="KBO27" s="170"/>
      <c r="KBP27" s="170"/>
      <c r="KBQ27" s="170"/>
      <c r="KBR27" s="170"/>
      <c r="KBS27" s="170"/>
      <c r="KBT27" s="170"/>
      <c r="KBU27" s="170"/>
      <c r="KBV27" s="170"/>
      <c r="KBW27" s="170"/>
      <c r="KBX27" s="170"/>
      <c r="KBY27" s="170"/>
      <c r="KBZ27" s="170"/>
      <c r="KCA27" s="170"/>
      <c r="KCB27" s="170"/>
      <c r="KCC27" s="170"/>
      <c r="KCD27" s="170"/>
      <c r="KCE27" s="170"/>
      <c r="KCF27" s="170"/>
      <c r="KCG27" s="170"/>
      <c r="KCH27" s="170"/>
      <c r="KCI27" s="170"/>
      <c r="KCJ27" s="170"/>
      <c r="KCK27" s="170"/>
      <c r="KCL27" s="170"/>
      <c r="KCM27" s="170"/>
      <c r="KCN27" s="170"/>
      <c r="KCO27" s="170"/>
      <c r="KCP27" s="170"/>
      <c r="KCQ27" s="170"/>
      <c r="KCR27" s="170"/>
      <c r="KCS27" s="170"/>
      <c r="KCT27" s="170"/>
      <c r="KCU27" s="170"/>
      <c r="KCV27" s="170"/>
      <c r="KCW27" s="170"/>
      <c r="KCX27" s="170"/>
      <c r="KCY27" s="170"/>
      <c r="KCZ27" s="170"/>
      <c r="KDA27" s="170"/>
      <c r="KDB27" s="170"/>
      <c r="KDC27" s="170"/>
      <c r="KDD27" s="170"/>
      <c r="KDE27" s="170"/>
      <c r="KDF27" s="170"/>
      <c r="KDG27" s="170"/>
      <c r="KDH27" s="170"/>
      <c r="KDI27" s="170"/>
      <c r="KDJ27" s="170"/>
      <c r="KDK27" s="170"/>
      <c r="KDL27" s="170"/>
      <c r="KDM27" s="170"/>
      <c r="KDN27" s="170"/>
      <c r="KDO27" s="170"/>
      <c r="KDP27" s="170"/>
      <c r="KDQ27" s="170"/>
      <c r="KDR27" s="170"/>
      <c r="KDS27" s="170"/>
      <c r="KDT27" s="170"/>
      <c r="KDU27" s="170"/>
      <c r="KDV27" s="170"/>
      <c r="KDW27" s="170"/>
      <c r="KDX27" s="170"/>
      <c r="KDY27" s="170"/>
      <c r="KDZ27" s="170"/>
      <c r="KEA27" s="170"/>
      <c r="KEB27" s="170"/>
      <c r="KEC27" s="170"/>
      <c r="KED27" s="170"/>
      <c r="KEE27" s="170"/>
      <c r="KEF27" s="170"/>
      <c r="KEG27" s="170"/>
      <c r="KEH27" s="170"/>
      <c r="KEI27" s="170"/>
      <c r="KEJ27" s="170"/>
      <c r="KEK27" s="170"/>
      <c r="KEL27" s="170"/>
      <c r="KEM27" s="170"/>
      <c r="KEN27" s="170"/>
      <c r="KEO27" s="170"/>
      <c r="KEP27" s="170"/>
      <c r="KEQ27" s="170"/>
      <c r="KER27" s="170"/>
      <c r="KES27" s="170"/>
      <c r="KET27" s="170"/>
      <c r="KEU27" s="170"/>
      <c r="KEV27" s="170"/>
      <c r="KEW27" s="170"/>
      <c r="KEX27" s="170"/>
      <c r="KEY27" s="170"/>
      <c r="KEZ27" s="170"/>
      <c r="KFA27" s="170"/>
      <c r="KFB27" s="170"/>
      <c r="KFC27" s="170"/>
      <c r="KFD27" s="170"/>
      <c r="KFE27" s="170"/>
      <c r="KFF27" s="170"/>
      <c r="KFG27" s="170"/>
      <c r="KFH27" s="170"/>
      <c r="KFI27" s="170"/>
      <c r="KFJ27" s="170"/>
      <c r="KFK27" s="170"/>
      <c r="KFL27" s="170"/>
      <c r="KFM27" s="170"/>
      <c r="KFN27" s="170"/>
      <c r="KFO27" s="170"/>
      <c r="KFP27" s="170"/>
      <c r="KFQ27" s="170"/>
      <c r="KFR27" s="170"/>
      <c r="KFS27" s="170"/>
      <c r="KFT27" s="170"/>
      <c r="KFU27" s="170"/>
      <c r="KFV27" s="170"/>
      <c r="KFW27" s="170"/>
      <c r="KFX27" s="170"/>
      <c r="KFY27" s="170"/>
      <c r="KFZ27" s="170"/>
      <c r="KGA27" s="170"/>
      <c r="KGB27" s="170"/>
      <c r="KGC27" s="170"/>
      <c r="KGD27" s="170"/>
      <c r="KGE27" s="170"/>
      <c r="KGF27" s="170"/>
      <c r="KGG27" s="170"/>
      <c r="KGH27" s="170"/>
      <c r="KGI27" s="170"/>
      <c r="KGJ27" s="170"/>
      <c r="KGK27" s="170"/>
      <c r="KGL27" s="170"/>
      <c r="KGM27" s="170"/>
      <c r="KGN27" s="170"/>
      <c r="KGO27" s="170"/>
      <c r="KGP27" s="170"/>
      <c r="KGQ27" s="170"/>
      <c r="KGR27" s="170"/>
      <c r="KGS27" s="170"/>
      <c r="KGT27" s="170"/>
      <c r="KGU27" s="170"/>
      <c r="KGV27" s="170"/>
      <c r="KGW27" s="170"/>
      <c r="KGX27" s="170"/>
      <c r="KGY27" s="170"/>
      <c r="KGZ27" s="170"/>
      <c r="KHA27" s="170"/>
      <c r="KHB27" s="170"/>
      <c r="KHC27" s="170"/>
      <c r="KHD27" s="170"/>
      <c r="KHE27" s="170"/>
      <c r="KHF27" s="170"/>
      <c r="KHG27" s="170"/>
      <c r="KHH27" s="170"/>
      <c r="KHI27" s="170"/>
      <c r="KHJ27" s="170"/>
      <c r="KHK27" s="170"/>
      <c r="KHL27" s="170"/>
      <c r="KHM27" s="170"/>
      <c r="KHN27" s="170"/>
      <c r="KHO27" s="170"/>
      <c r="KHP27" s="170"/>
      <c r="KHQ27" s="170"/>
      <c r="KHR27" s="170"/>
      <c r="KHS27" s="170"/>
      <c r="KHT27" s="170"/>
      <c r="KHU27" s="170"/>
      <c r="KHV27" s="170"/>
      <c r="KHW27" s="170"/>
      <c r="KHX27" s="170"/>
      <c r="KHY27" s="170"/>
      <c r="KHZ27" s="170"/>
      <c r="KIA27" s="170"/>
      <c r="KIB27" s="170"/>
      <c r="KIC27" s="170"/>
      <c r="KID27" s="170"/>
      <c r="KIE27" s="170"/>
      <c r="KIF27" s="170"/>
      <c r="KIG27" s="170"/>
      <c r="KIH27" s="170"/>
      <c r="KII27" s="170"/>
      <c r="KIJ27" s="170"/>
      <c r="KIK27" s="170"/>
      <c r="KIL27" s="170"/>
      <c r="KIM27" s="170"/>
      <c r="KIN27" s="170"/>
      <c r="KIO27" s="170"/>
      <c r="KIP27" s="170"/>
      <c r="KIQ27" s="170"/>
      <c r="KIR27" s="170"/>
      <c r="KIS27" s="170"/>
      <c r="KIT27" s="170"/>
      <c r="KIU27" s="170"/>
      <c r="KIV27" s="170"/>
      <c r="KIW27" s="170"/>
      <c r="KIX27" s="170"/>
      <c r="KIY27" s="170"/>
      <c r="KIZ27" s="170"/>
      <c r="KJA27" s="170"/>
      <c r="KJB27" s="170"/>
      <c r="KJC27" s="170"/>
      <c r="KJD27" s="170"/>
      <c r="KJE27" s="170"/>
      <c r="KJF27" s="170"/>
      <c r="KJG27" s="170"/>
      <c r="KJH27" s="170"/>
      <c r="KJI27" s="170"/>
      <c r="KJJ27" s="170"/>
      <c r="KJK27" s="170"/>
      <c r="KJL27" s="170"/>
      <c r="KJM27" s="170"/>
      <c r="KJN27" s="170"/>
      <c r="KJO27" s="170"/>
      <c r="KJP27" s="170"/>
      <c r="KJQ27" s="170"/>
      <c r="KJR27" s="170"/>
      <c r="KJS27" s="170"/>
      <c r="KJT27" s="170"/>
      <c r="KJU27" s="170"/>
      <c r="KJV27" s="170"/>
      <c r="KJW27" s="170"/>
      <c r="KJX27" s="170"/>
      <c r="KJY27" s="170"/>
      <c r="KJZ27" s="170"/>
      <c r="KKA27" s="170"/>
      <c r="KKB27" s="170"/>
      <c r="KKC27" s="170"/>
      <c r="KKD27" s="170"/>
      <c r="KKE27" s="170"/>
      <c r="KKF27" s="170"/>
      <c r="KKG27" s="170"/>
      <c r="KKH27" s="170"/>
      <c r="KKI27" s="170"/>
      <c r="KKJ27" s="170"/>
      <c r="KKK27" s="170"/>
      <c r="KKL27" s="170"/>
      <c r="KKM27" s="170"/>
      <c r="KKN27" s="170"/>
      <c r="KKO27" s="170"/>
      <c r="KKP27" s="170"/>
      <c r="KKQ27" s="170"/>
      <c r="KKR27" s="170"/>
      <c r="KKS27" s="170"/>
      <c r="KKT27" s="170"/>
      <c r="KKU27" s="170"/>
      <c r="KKV27" s="170"/>
      <c r="KKW27" s="170"/>
      <c r="KKX27" s="170"/>
      <c r="KKY27" s="170"/>
      <c r="KKZ27" s="170"/>
      <c r="KLA27" s="170"/>
      <c r="KLB27" s="170"/>
      <c r="KLC27" s="170"/>
      <c r="KLD27" s="170"/>
      <c r="KLE27" s="170"/>
      <c r="KLF27" s="170"/>
      <c r="KLG27" s="170"/>
      <c r="KLH27" s="170"/>
      <c r="KLI27" s="170"/>
      <c r="KLJ27" s="170"/>
      <c r="KLK27" s="170"/>
      <c r="KLL27" s="170"/>
      <c r="KLM27" s="170"/>
      <c r="KLN27" s="170"/>
      <c r="KLO27" s="170"/>
      <c r="KLP27" s="170"/>
      <c r="KLQ27" s="170"/>
      <c r="KLR27" s="170"/>
      <c r="KLS27" s="170"/>
      <c r="KLT27" s="170"/>
      <c r="KLU27" s="170"/>
      <c r="KLV27" s="170"/>
      <c r="KLW27" s="170"/>
      <c r="KLX27" s="170"/>
      <c r="KLY27" s="170"/>
      <c r="KLZ27" s="170"/>
      <c r="KMA27" s="170"/>
      <c r="KMB27" s="170"/>
      <c r="KMC27" s="170"/>
      <c r="KMD27" s="170"/>
      <c r="KME27" s="170"/>
      <c r="KMF27" s="170"/>
      <c r="KMG27" s="170"/>
      <c r="KMH27" s="170"/>
      <c r="KMI27" s="170"/>
      <c r="KMJ27" s="170"/>
      <c r="KMK27" s="170"/>
      <c r="KML27" s="170"/>
      <c r="KMM27" s="170"/>
      <c r="KMN27" s="170"/>
      <c r="KMO27" s="170"/>
      <c r="KMP27" s="170"/>
      <c r="KMQ27" s="170"/>
      <c r="KMR27" s="170"/>
      <c r="KMS27" s="170"/>
      <c r="KMT27" s="170"/>
      <c r="KMU27" s="170"/>
      <c r="KMV27" s="170"/>
      <c r="KMW27" s="170"/>
      <c r="KMX27" s="170"/>
      <c r="KMY27" s="170"/>
      <c r="KMZ27" s="170"/>
      <c r="KNA27" s="170"/>
      <c r="KNB27" s="170"/>
      <c r="KNC27" s="170"/>
      <c r="KND27" s="170"/>
      <c r="KNE27" s="170"/>
      <c r="KNF27" s="170"/>
      <c r="KNG27" s="170"/>
      <c r="KNH27" s="170"/>
      <c r="KNI27" s="170"/>
      <c r="KNJ27" s="170"/>
      <c r="KNK27" s="170"/>
      <c r="KNL27" s="170"/>
      <c r="KNM27" s="170"/>
      <c r="KNN27" s="170"/>
      <c r="KNO27" s="170"/>
      <c r="KNP27" s="170"/>
      <c r="KNQ27" s="170"/>
      <c r="KNR27" s="170"/>
      <c r="KNS27" s="170"/>
      <c r="KNT27" s="170"/>
      <c r="KNU27" s="170"/>
      <c r="KNV27" s="170"/>
      <c r="KNW27" s="170"/>
      <c r="KNX27" s="170"/>
      <c r="KNY27" s="170"/>
      <c r="KNZ27" s="170"/>
      <c r="KOA27" s="170"/>
      <c r="KOB27" s="170"/>
      <c r="KOC27" s="170"/>
      <c r="KOD27" s="170"/>
      <c r="KOE27" s="170"/>
      <c r="KOF27" s="170"/>
      <c r="KOG27" s="170"/>
      <c r="KOH27" s="170"/>
      <c r="KOI27" s="170"/>
      <c r="KOJ27" s="170"/>
      <c r="KOK27" s="170"/>
      <c r="KOL27" s="170"/>
      <c r="KOM27" s="170"/>
      <c r="KON27" s="170"/>
      <c r="KOO27" s="170"/>
      <c r="KOP27" s="170"/>
      <c r="KOQ27" s="170"/>
      <c r="KOR27" s="170"/>
      <c r="KOS27" s="170"/>
      <c r="KOT27" s="170"/>
      <c r="KOU27" s="170"/>
      <c r="KOV27" s="170"/>
      <c r="KOW27" s="170"/>
      <c r="KOX27" s="170"/>
      <c r="KOY27" s="170"/>
      <c r="KOZ27" s="170"/>
      <c r="KPA27" s="170"/>
      <c r="KPB27" s="170"/>
      <c r="KPC27" s="170"/>
      <c r="KPD27" s="170"/>
      <c r="KPE27" s="170"/>
      <c r="KPF27" s="170"/>
      <c r="KPG27" s="170"/>
      <c r="KPH27" s="170"/>
      <c r="KPI27" s="170"/>
      <c r="KPJ27" s="170"/>
      <c r="KPK27" s="170"/>
      <c r="KPL27" s="170"/>
      <c r="KPM27" s="170"/>
      <c r="KPN27" s="170"/>
      <c r="KPO27" s="170"/>
      <c r="KPP27" s="170"/>
      <c r="KPQ27" s="170"/>
      <c r="KPR27" s="170"/>
      <c r="KPS27" s="170"/>
      <c r="KPT27" s="170"/>
      <c r="KPU27" s="170"/>
      <c r="KPV27" s="170"/>
      <c r="KPW27" s="170"/>
      <c r="KPX27" s="170"/>
      <c r="KPY27" s="170"/>
      <c r="KPZ27" s="170"/>
      <c r="KQA27" s="170"/>
      <c r="KQB27" s="170"/>
      <c r="KQC27" s="170"/>
      <c r="KQD27" s="170"/>
      <c r="KQE27" s="170"/>
      <c r="KQF27" s="170"/>
      <c r="KQG27" s="170"/>
      <c r="KQH27" s="170"/>
      <c r="KQI27" s="170"/>
      <c r="KQJ27" s="170"/>
      <c r="KQK27" s="170"/>
      <c r="KQL27" s="170"/>
      <c r="KQM27" s="170"/>
      <c r="KQN27" s="170"/>
      <c r="KQO27" s="170"/>
      <c r="KQP27" s="170"/>
      <c r="KQQ27" s="170"/>
      <c r="KQR27" s="170"/>
      <c r="KQS27" s="170"/>
      <c r="KQT27" s="170"/>
      <c r="KQU27" s="170"/>
      <c r="KQV27" s="170"/>
      <c r="KQW27" s="170"/>
      <c r="KQX27" s="170"/>
      <c r="KQY27" s="170"/>
      <c r="KQZ27" s="170"/>
      <c r="KRA27" s="170"/>
      <c r="KRB27" s="170"/>
      <c r="KRC27" s="170"/>
      <c r="KRD27" s="170"/>
      <c r="KRE27" s="170"/>
      <c r="KRF27" s="170"/>
      <c r="KRG27" s="170"/>
      <c r="KRH27" s="170"/>
      <c r="KRI27" s="170"/>
      <c r="KRJ27" s="170"/>
      <c r="KRK27" s="170"/>
      <c r="KRL27" s="170"/>
      <c r="KRM27" s="170"/>
      <c r="KRN27" s="170"/>
      <c r="KRO27" s="170"/>
      <c r="KRP27" s="170"/>
      <c r="KRQ27" s="170"/>
      <c r="KRR27" s="170"/>
      <c r="KRS27" s="170"/>
      <c r="KRT27" s="170"/>
      <c r="KRU27" s="170"/>
      <c r="KRV27" s="170"/>
      <c r="KRW27" s="170"/>
      <c r="KRX27" s="170"/>
      <c r="KRY27" s="170"/>
      <c r="KRZ27" s="170"/>
      <c r="KSA27" s="170"/>
      <c r="KSB27" s="170"/>
      <c r="KSC27" s="170"/>
      <c r="KSD27" s="170"/>
      <c r="KSE27" s="170"/>
      <c r="KSF27" s="170"/>
      <c r="KSG27" s="170"/>
      <c r="KSH27" s="170"/>
      <c r="KSI27" s="170"/>
      <c r="KSJ27" s="170"/>
      <c r="KSK27" s="170"/>
      <c r="KSL27" s="170"/>
      <c r="KSM27" s="170"/>
      <c r="KSN27" s="170"/>
      <c r="KSO27" s="170"/>
      <c r="KSP27" s="170"/>
      <c r="KSQ27" s="170"/>
      <c r="KSR27" s="170"/>
      <c r="KSS27" s="170"/>
      <c r="KST27" s="170"/>
      <c r="KSU27" s="170"/>
      <c r="KSV27" s="170"/>
      <c r="KSW27" s="170"/>
      <c r="KSX27" s="170"/>
      <c r="KSY27" s="170"/>
      <c r="KSZ27" s="170"/>
      <c r="KTA27" s="170"/>
      <c r="KTB27" s="170"/>
      <c r="KTC27" s="170"/>
      <c r="KTD27" s="170"/>
      <c r="KTE27" s="170"/>
      <c r="KTF27" s="170"/>
      <c r="KTG27" s="170"/>
      <c r="KTH27" s="170"/>
      <c r="KTI27" s="170"/>
      <c r="KTJ27" s="170"/>
      <c r="KTK27" s="170"/>
      <c r="KTL27" s="170"/>
      <c r="KTM27" s="170"/>
      <c r="KTN27" s="170"/>
      <c r="KTO27" s="170"/>
      <c r="KTP27" s="170"/>
      <c r="KTQ27" s="170"/>
      <c r="KTR27" s="170"/>
      <c r="KTS27" s="170"/>
      <c r="KTT27" s="170"/>
      <c r="KTU27" s="170"/>
      <c r="KTV27" s="170"/>
      <c r="KTW27" s="170"/>
      <c r="KTX27" s="170"/>
      <c r="KTY27" s="170"/>
      <c r="KTZ27" s="170"/>
      <c r="KUA27" s="170"/>
      <c r="KUB27" s="170"/>
      <c r="KUC27" s="170"/>
      <c r="KUD27" s="170"/>
      <c r="KUE27" s="170"/>
      <c r="KUF27" s="170"/>
      <c r="KUG27" s="170"/>
      <c r="KUH27" s="170"/>
      <c r="KUI27" s="170"/>
      <c r="KUJ27" s="170"/>
      <c r="KUK27" s="170"/>
      <c r="KUL27" s="170"/>
      <c r="KUM27" s="170"/>
      <c r="KUN27" s="170"/>
      <c r="KUO27" s="170"/>
      <c r="KUP27" s="170"/>
      <c r="KUQ27" s="170"/>
      <c r="KUR27" s="170"/>
      <c r="KUS27" s="170"/>
      <c r="KUT27" s="170"/>
      <c r="KUU27" s="170"/>
      <c r="KUV27" s="170"/>
      <c r="KUW27" s="170"/>
      <c r="KUX27" s="170"/>
      <c r="KUY27" s="170"/>
      <c r="KUZ27" s="170"/>
      <c r="KVA27" s="170"/>
      <c r="KVB27" s="170"/>
      <c r="KVC27" s="170"/>
      <c r="KVD27" s="170"/>
      <c r="KVE27" s="170"/>
      <c r="KVF27" s="170"/>
      <c r="KVG27" s="170"/>
      <c r="KVH27" s="170"/>
      <c r="KVI27" s="170"/>
      <c r="KVJ27" s="170"/>
      <c r="KVK27" s="170"/>
      <c r="KVL27" s="170"/>
      <c r="KVM27" s="170"/>
      <c r="KVN27" s="170"/>
      <c r="KVO27" s="170"/>
      <c r="KVP27" s="170"/>
      <c r="KVQ27" s="170"/>
      <c r="KVR27" s="170"/>
      <c r="KVS27" s="170"/>
      <c r="KVT27" s="170"/>
      <c r="KVU27" s="170"/>
      <c r="KVV27" s="170"/>
      <c r="KVW27" s="170"/>
      <c r="KVX27" s="170"/>
      <c r="KVY27" s="170"/>
      <c r="KVZ27" s="170"/>
      <c r="KWA27" s="170"/>
      <c r="KWB27" s="170"/>
      <c r="KWC27" s="170"/>
      <c r="KWD27" s="170"/>
      <c r="KWE27" s="170"/>
      <c r="KWF27" s="170"/>
      <c r="KWG27" s="170"/>
      <c r="KWH27" s="170"/>
      <c r="KWI27" s="170"/>
      <c r="KWJ27" s="170"/>
      <c r="KWK27" s="170"/>
      <c r="KWL27" s="170"/>
      <c r="KWM27" s="170"/>
      <c r="KWN27" s="170"/>
      <c r="KWO27" s="170"/>
      <c r="KWP27" s="170"/>
      <c r="KWQ27" s="170"/>
      <c r="KWR27" s="170"/>
      <c r="KWS27" s="170"/>
      <c r="KWT27" s="170"/>
      <c r="KWU27" s="170"/>
      <c r="KWV27" s="170"/>
      <c r="KWW27" s="170"/>
      <c r="KWX27" s="170"/>
      <c r="KWY27" s="170"/>
      <c r="KWZ27" s="170"/>
      <c r="KXA27" s="170"/>
      <c r="KXB27" s="170"/>
      <c r="KXC27" s="170"/>
      <c r="KXD27" s="170"/>
      <c r="KXE27" s="170"/>
      <c r="KXF27" s="170"/>
      <c r="KXG27" s="170"/>
      <c r="KXH27" s="170"/>
      <c r="KXI27" s="170"/>
      <c r="KXJ27" s="170"/>
      <c r="KXK27" s="170"/>
      <c r="KXL27" s="170"/>
      <c r="KXM27" s="170"/>
      <c r="KXN27" s="170"/>
      <c r="KXO27" s="170"/>
      <c r="KXP27" s="170"/>
      <c r="KXQ27" s="170"/>
      <c r="KXR27" s="170"/>
      <c r="KXS27" s="170"/>
      <c r="KXT27" s="170"/>
      <c r="KXU27" s="170"/>
      <c r="KXV27" s="170"/>
      <c r="KXW27" s="170"/>
      <c r="KXX27" s="170"/>
      <c r="KXY27" s="170"/>
      <c r="KXZ27" s="170"/>
      <c r="KYA27" s="170"/>
      <c r="KYB27" s="170"/>
      <c r="KYC27" s="170"/>
      <c r="KYD27" s="170"/>
      <c r="KYE27" s="170"/>
      <c r="KYF27" s="170"/>
      <c r="KYG27" s="170"/>
      <c r="KYH27" s="170"/>
      <c r="KYI27" s="170"/>
      <c r="KYJ27" s="170"/>
      <c r="KYK27" s="170"/>
      <c r="KYL27" s="170"/>
      <c r="KYM27" s="170"/>
      <c r="KYN27" s="170"/>
      <c r="KYO27" s="170"/>
      <c r="KYP27" s="170"/>
      <c r="KYQ27" s="170"/>
      <c r="KYR27" s="170"/>
      <c r="KYS27" s="170"/>
      <c r="KYT27" s="170"/>
      <c r="KYU27" s="170"/>
      <c r="KYV27" s="170"/>
      <c r="KYW27" s="170"/>
      <c r="KYX27" s="170"/>
      <c r="KYY27" s="170"/>
      <c r="KYZ27" s="170"/>
      <c r="KZA27" s="170"/>
      <c r="KZB27" s="170"/>
      <c r="KZC27" s="170"/>
      <c r="KZD27" s="170"/>
      <c r="KZE27" s="170"/>
      <c r="KZF27" s="170"/>
      <c r="KZG27" s="170"/>
      <c r="KZH27" s="170"/>
      <c r="KZI27" s="170"/>
      <c r="KZJ27" s="170"/>
      <c r="KZK27" s="170"/>
      <c r="KZL27" s="170"/>
      <c r="KZM27" s="170"/>
      <c r="KZN27" s="170"/>
      <c r="KZO27" s="170"/>
      <c r="KZP27" s="170"/>
      <c r="KZQ27" s="170"/>
      <c r="KZR27" s="170"/>
      <c r="KZS27" s="170"/>
      <c r="KZT27" s="170"/>
      <c r="KZU27" s="170"/>
      <c r="KZV27" s="170"/>
      <c r="KZW27" s="170"/>
      <c r="KZX27" s="170"/>
      <c r="KZY27" s="170"/>
      <c r="KZZ27" s="170"/>
      <c r="LAA27" s="170"/>
      <c r="LAB27" s="170"/>
      <c r="LAC27" s="170"/>
      <c r="LAD27" s="170"/>
      <c r="LAE27" s="170"/>
      <c r="LAF27" s="170"/>
      <c r="LAG27" s="170"/>
      <c r="LAH27" s="170"/>
      <c r="LAI27" s="170"/>
      <c r="LAJ27" s="170"/>
      <c r="LAK27" s="170"/>
      <c r="LAL27" s="170"/>
      <c r="LAM27" s="170"/>
      <c r="LAN27" s="170"/>
      <c r="LAO27" s="170"/>
      <c r="LAP27" s="170"/>
      <c r="LAQ27" s="170"/>
      <c r="LAR27" s="170"/>
      <c r="LAS27" s="170"/>
      <c r="LAT27" s="170"/>
      <c r="LAU27" s="170"/>
      <c r="LAV27" s="170"/>
      <c r="LAW27" s="170"/>
      <c r="LAX27" s="170"/>
      <c r="LAY27" s="170"/>
      <c r="LAZ27" s="170"/>
      <c r="LBA27" s="170"/>
      <c r="LBB27" s="170"/>
      <c r="LBC27" s="170"/>
      <c r="LBD27" s="170"/>
      <c r="LBE27" s="170"/>
      <c r="LBF27" s="170"/>
      <c r="LBG27" s="170"/>
      <c r="LBH27" s="170"/>
      <c r="LBI27" s="170"/>
      <c r="LBJ27" s="170"/>
      <c r="LBK27" s="170"/>
      <c r="LBL27" s="170"/>
      <c r="LBM27" s="170"/>
      <c r="LBN27" s="170"/>
      <c r="LBO27" s="170"/>
      <c r="LBP27" s="170"/>
      <c r="LBQ27" s="170"/>
      <c r="LBR27" s="170"/>
      <c r="LBS27" s="170"/>
      <c r="LBT27" s="170"/>
      <c r="LBU27" s="170"/>
      <c r="LBV27" s="170"/>
      <c r="LBW27" s="170"/>
      <c r="LBX27" s="170"/>
      <c r="LBY27" s="170"/>
      <c r="LBZ27" s="170"/>
      <c r="LCA27" s="170"/>
      <c r="LCB27" s="170"/>
      <c r="LCC27" s="170"/>
      <c r="LCD27" s="170"/>
      <c r="LCE27" s="170"/>
      <c r="LCF27" s="170"/>
      <c r="LCG27" s="170"/>
      <c r="LCH27" s="170"/>
      <c r="LCI27" s="170"/>
      <c r="LCJ27" s="170"/>
      <c r="LCK27" s="170"/>
      <c r="LCL27" s="170"/>
      <c r="LCM27" s="170"/>
      <c r="LCN27" s="170"/>
      <c r="LCO27" s="170"/>
      <c r="LCP27" s="170"/>
      <c r="LCQ27" s="170"/>
      <c r="LCR27" s="170"/>
      <c r="LCS27" s="170"/>
      <c r="LCT27" s="170"/>
      <c r="LCU27" s="170"/>
      <c r="LCV27" s="170"/>
      <c r="LCW27" s="170"/>
      <c r="LCX27" s="170"/>
      <c r="LCY27" s="170"/>
      <c r="LCZ27" s="170"/>
      <c r="LDA27" s="170"/>
      <c r="LDB27" s="170"/>
      <c r="LDC27" s="170"/>
      <c r="LDD27" s="170"/>
      <c r="LDE27" s="170"/>
      <c r="LDF27" s="170"/>
      <c r="LDG27" s="170"/>
      <c r="LDH27" s="170"/>
      <c r="LDI27" s="170"/>
      <c r="LDJ27" s="170"/>
      <c r="LDK27" s="170"/>
      <c r="LDL27" s="170"/>
      <c r="LDM27" s="170"/>
      <c r="LDN27" s="170"/>
      <c r="LDO27" s="170"/>
      <c r="LDP27" s="170"/>
      <c r="LDQ27" s="170"/>
      <c r="LDR27" s="170"/>
      <c r="LDS27" s="170"/>
      <c r="LDT27" s="170"/>
      <c r="LDU27" s="170"/>
      <c r="LDV27" s="170"/>
      <c r="LDW27" s="170"/>
      <c r="LDX27" s="170"/>
      <c r="LDY27" s="170"/>
      <c r="LDZ27" s="170"/>
      <c r="LEA27" s="170"/>
      <c r="LEB27" s="170"/>
      <c r="LEC27" s="170"/>
      <c r="LED27" s="170"/>
      <c r="LEE27" s="170"/>
      <c r="LEF27" s="170"/>
      <c r="LEG27" s="170"/>
      <c r="LEH27" s="170"/>
      <c r="LEI27" s="170"/>
      <c r="LEJ27" s="170"/>
      <c r="LEK27" s="170"/>
      <c r="LEL27" s="170"/>
      <c r="LEM27" s="170"/>
      <c r="LEN27" s="170"/>
      <c r="LEO27" s="170"/>
      <c r="LEP27" s="170"/>
      <c r="LEQ27" s="170"/>
      <c r="LER27" s="170"/>
      <c r="LES27" s="170"/>
      <c r="LET27" s="170"/>
      <c r="LEU27" s="170"/>
      <c r="LEV27" s="170"/>
      <c r="LEW27" s="170"/>
      <c r="LEX27" s="170"/>
      <c r="LEY27" s="170"/>
      <c r="LEZ27" s="170"/>
      <c r="LFA27" s="170"/>
      <c r="LFB27" s="170"/>
      <c r="LFC27" s="170"/>
      <c r="LFD27" s="170"/>
      <c r="LFE27" s="170"/>
      <c r="LFF27" s="170"/>
      <c r="LFG27" s="170"/>
      <c r="LFH27" s="170"/>
      <c r="LFI27" s="170"/>
      <c r="LFJ27" s="170"/>
      <c r="LFK27" s="170"/>
      <c r="LFL27" s="170"/>
      <c r="LFM27" s="170"/>
      <c r="LFN27" s="170"/>
      <c r="LFO27" s="170"/>
      <c r="LFP27" s="170"/>
      <c r="LFQ27" s="170"/>
      <c r="LFR27" s="170"/>
      <c r="LFS27" s="170"/>
      <c r="LFT27" s="170"/>
      <c r="LFU27" s="170"/>
      <c r="LFV27" s="170"/>
      <c r="LFW27" s="170"/>
      <c r="LFX27" s="170"/>
      <c r="LFY27" s="170"/>
      <c r="LFZ27" s="170"/>
      <c r="LGA27" s="170"/>
      <c r="LGB27" s="170"/>
      <c r="LGC27" s="170"/>
      <c r="LGD27" s="170"/>
      <c r="LGE27" s="170"/>
      <c r="LGF27" s="170"/>
      <c r="LGG27" s="170"/>
      <c r="LGH27" s="170"/>
      <c r="LGI27" s="170"/>
      <c r="LGJ27" s="170"/>
      <c r="LGK27" s="170"/>
      <c r="LGL27" s="170"/>
      <c r="LGM27" s="170"/>
      <c r="LGN27" s="170"/>
      <c r="LGO27" s="170"/>
      <c r="LGP27" s="170"/>
      <c r="LGQ27" s="170"/>
      <c r="LGR27" s="170"/>
      <c r="LGS27" s="170"/>
      <c r="LGT27" s="170"/>
      <c r="LGU27" s="170"/>
      <c r="LGV27" s="170"/>
      <c r="LGW27" s="170"/>
      <c r="LGX27" s="170"/>
      <c r="LGY27" s="170"/>
      <c r="LGZ27" s="170"/>
      <c r="LHA27" s="170"/>
      <c r="LHB27" s="170"/>
      <c r="LHC27" s="170"/>
      <c r="LHD27" s="170"/>
      <c r="LHE27" s="170"/>
      <c r="LHF27" s="170"/>
      <c r="LHG27" s="170"/>
      <c r="LHH27" s="170"/>
      <c r="LHI27" s="170"/>
      <c r="LHJ27" s="170"/>
      <c r="LHK27" s="170"/>
      <c r="LHL27" s="170"/>
      <c r="LHM27" s="170"/>
      <c r="LHN27" s="170"/>
      <c r="LHO27" s="170"/>
      <c r="LHP27" s="170"/>
      <c r="LHQ27" s="170"/>
      <c r="LHR27" s="170"/>
      <c r="LHS27" s="170"/>
      <c r="LHT27" s="170"/>
      <c r="LHU27" s="170"/>
      <c r="LHV27" s="170"/>
      <c r="LHW27" s="170"/>
      <c r="LHX27" s="170"/>
      <c r="LHY27" s="170"/>
      <c r="LHZ27" s="170"/>
      <c r="LIA27" s="170"/>
      <c r="LIB27" s="170"/>
      <c r="LIC27" s="170"/>
      <c r="LID27" s="170"/>
      <c r="LIE27" s="170"/>
      <c r="LIF27" s="170"/>
      <c r="LIG27" s="170"/>
      <c r="LIH27" s="170"/>
      <c r="LII27" s="170"/>
      <c r="LIJ27" s="170"/>
      <c r="LIK27" s="170"/>
      <c r="LIL27" s="170"/>
      <c r="LIM27" s="170"/>
      <c r="LIN27" s="170"/>
      <c r="LIO27" s="170"/>
      <c r="LIP27" s="170"/>
      <c r="LIQ27" s="170"/>
      <c r="LIR27" s="170"/>
      <c r="LIS27" s="170"/>
      <c r="LIT27" s="170"/>
      <c r="LIU27" s="170"/>
      <c r="LIV27" s="170"/>
      <c r="LIW27" s="170"/>
      <c r="LIX27" s="170"/>
      <c r="LIY27" s="170"/>
      <c r="LIZ27" s="170"/>
      <c r="LJA27" s="170"/>
      <c r="LJB27" s="170"/>
      <c r="LJC27" s="170"/>
      <c r="LJD27" s="170"/>
      <c r="LJE27" s="170"/>
      <c r="LJF27" s="170"/>
      <c r="LJG27" s="170"/>
      <c r="LJH27" s="170"/>
      <c r="LJI27" s="170"/>
      <c r="LJJ27" s="170"/>
      <c r="LJK27" s="170"/>
      <c r="LJL27" s="170"/>
      <c r="LJM27" s="170"/>
      <c r="LJN27" s="170"/>
      <c r="LJO27" s="170"/>
      <c r="LJP27" s="170"/>
      <c r="LJQ27" s="170"/>
      <c r="LJR27" s="170"/>
      <c r="LJS27" s="170"/>
      <c r="LJT27" s="170"/>
      <c r="LJU27" s="170"/>
      <c r="LJV27" s="170"/>
      <c r="LJW27" s="170"/>
      <c r="LJX27" s="170"/>
      <c r="LJY27" s="170"/>
      <c r="LJZ27" s="170"/>
      <c r="LKA27" s="170"/>
      <c r="LKB27" s="170"/>
      <c r="LKC27" s="170"/>
      <c r="LKD27" s="170"/>
      <c r="LKE27" s="170"/>
      <c r="LKF27" s="170"/>
      <c r="LKG27" s="170"/>
      <c r="LKH27" s="170"/>
      <c r="LKI27" s="170"/>
      <c r="LKJ27" s="170"/>
      <c r="LKK27" s="170"/>
      <c r="LKL27" s="170"/>
      <c r="LKM27" s="170"/>
      <c r="LKN27" s="170"/>
      <c r="LKO27" s="170"/>
      <c r="LKP27" s="170"/>
      <c r="LKQ27" s="170"/>
      <c r="LKR27" s="170"/>
      <c r="LKS27" s="170"/>
      <c r="LKT27" s="170"/>
      <c r="LKU27" s="170"/>
      <c r="LKV27" s="170"/>
      <c r="LKW27" s="170"/>
      <c r="LKX27" s="170"/>
      <c r="LKY27" s="170"/>
      <c r="LKZ27" s="170"/>
      <c r="LLA27" s="170"/>
      <c r="LLB27" s="170"/>
      <c r="LLC27" s="170"/>
      <c r="LLD27" s="170"/>
      <c r="LLE27" s="170"/>
      <c r="LLF27" s="170"/>
      <c r="LLG27" s="170"/>
      <c r="LLH27" s="170"/>
      <c r="LLI27" s="170"/>
      <c r="LLJ27" s="170"/>
      <c r="LLK27" s="170"/>
      <c r="LLL27" s="170"/>
      <c r="LLM27" s="170"/>
      <c r="LLN27" s="170"/>
      <c r="LLO27" s="170"/>
      <c r="LLP27" s="170"/>
      <c r="LLQ27" s="170"/>
      <c r="LLR27" s="170"/>
      <c r="LLS27" s="170"/>
      <c r="LLT27" s="170"/>
      <c r="LLU27" s="170"/>
      <c r="LLV27" s="170"/>
      <c r="LLW27" s="170"/>
      <c r="LLX27" s="170"/>
      <c r="LLY27" s="170"/>
      <c r="LLZ27" s="170"/>
      <c r="LMA27" s="170"/>
      <c r="LMB27" s="170"/>
      <c r="LMC27" s="170"/>
      <c r="LMD27" s="170"/>
      <c r="LME27" s="170"/>
      <c r="LMF27" s="170"/>
      <c r="LMG27" s="170"/>
      <c r="LMH27" s="170"/>
      <c r="LMI27" s="170"/>
      <c r="LMJ27" s="170"/>
      <c r="LMK27" s="170"/>
      <c r="LML27" s="170"/>
      <c r="LMM27" s="170"/>
      <c r="LMN27" s="170"/>
      <c r="LMO27" s="170"/>
      <c r="LMP27" s="170"/>
      <c r="LMQ27" s="170"/>
      <c r="LMR27" s="170"/>
      <c r="LMS27" s="170"/>
      <c r="LMT27" s="170"/>
      <c r="LMU27" s="170"/>
      <c r="LMV27" s="170"/>
      <c r="LMW27" s="170"/>
      <c r="LMX27" s="170"/>
      <c r="LMY27" s="170"/>
      <c r="LMZ27" s="170"/>
      <c r="LNA27" s="170"/>
      <c r="LNB27" s="170"/>
      <c r="LNC27" s="170"/>
      <c r="LND27" s="170"/>
      <c r="LNE27" s="170"/>
      <c r="LNF27" s="170"/>
      <c r="LNG27" s="170"/>
      <c r="LNH27" s="170"/>
      <c r="LNI27" s="170"/>
      <c r="LNJ27" s="170"/>
      <c r="LNK27" s="170"/>
      <c r="LNL27" s="170"/>
      <c r="LNM27" s="170"/>
      <c r="LNN27" s="170"/>
      <c r="LNO27" s="170"/>
      <c r="LNP27" s="170"/>
      <c r="LNQ27" s="170"/>
      <c r="LNR27" s="170"/>
      <c r="LNS27" s="170"/>
      <c r="LNT27" s="170"/>
      <c r="LNU27" s="170"/>
      <c r="LNV27" s="170"/>
      <c r="LNW27" s="170"/>
      <c r="LNX27" s="170"/>
      <c r="LNY27" s="170"/>
      <c r="LNZ27" s="170"/>
      <c r="LOA27" s="170"/>
      <c r="LOB27" s="170"/>
      <c r="LOC27" s="170"/>
      <c r="LOD27" s="170"/>
      <c r="LOE27" s="170"/>
      <c r="LOF27" s="170"/>
      <c r="LOG27" s="170"/>
      <c r="LOH27" s="170"/>
      <c r="LOI27" s="170"/>
      <c r="LOJ27" s="170"/>
      <c r="LOK27" s="170"/>
      <c r="LOL27" s="170"/>
      <c r="LOM27" s="170"/>
      <c r="LON27" s="170"/>
      <c r="LOO27" s="170"/>
      <c r="LOP27" s="170"/>
      <c r="LOQ27" s="170"/>
      <c r="LOR27" s="170"/>
      <c r="LOS27" s="170"/>
      <c r="LOT27" s="170"/>
      <c r="LOU27" s="170"/>
      <c r="LOV27" s="170"/>
      <c r="LOW27" s="170"/>
      <c r="LOX27" s="170"/>
      <c r="LOY27" s="170"/>
      <c r="LOZ27" s="170"/>
      <c r="LPA27" s="170"/>
      <c r="LPB27" s="170"/>
      <c r="LPC27" s="170"/>
      <c r="LPD27" s="170"/>
      <c r="LPE27" s="170"/>
      <c r="LPF27" s="170"/>
      <c r="LPG27" s="170"/>
      <c r="LPH27" s="170"/>
      <c r="LPI27" s="170"/>
      <c r="LPJ27" s="170"/>
      <c r="LPK27" s="170"/>
      <c r="LPL27" s="170"/>
      <c r="LPM27" s="170"/>
      <c r="LPN27" s="170"/>
      <c r="LPO27" s="170"/>
      <c r="LPP27" s="170"/>
      <c r="LPQ27" s="170"/>
      <c r="LPR27" s="170"/>
      <c r="LPS27" s="170"/>
      <c r="LPT27" s="170"/>
      <c r="LPU27" s="170"/>
      <c r="LPV27" s="170"/>
      <c r="LPW27" s="170"/>
      <c r="LPX27" s="170"/>
      <c r="LPY27" s="170"/>
      <c r="LPZ27" s="170"/>
      <c r="LQA27" s="170"/>
      <c r="LQB27" s="170"/>
      <c r="LQC27" s="170"/>
      <c r="LQD27" s="170"/>
      <c r="LQE27" s="170"/>
      <c r="LQF27" s="170"/>
      <c r="LQG27" s="170"/>
      <c r="LQH27" s="170"/>
      <c r="LQI27" s="170"/>
      <c r="LQJ27" s="170"/>
      <c r="LQK27" s="170"/>
      <c r="LQL27" s="170"/>
      <c r="LQM27" s="170"/>
      <c r="LQN27" s="170"/>
      <c r="LQO27" s="170"/>
      <c r="LQP27" s="170"/>
      <c r="LQQ27" s="170"/>
      <c r="LQR27" s="170"/>
      <c r="LQS27" s="170"/>
      <c r="LQT27" s="170"/>
      <c r="LQU27" s="170"/>
      <c r="LQV27" s="170"/>
      <c r="LQW27" s="170"/>
      <c r="LQX27" s="170"/>
      <c r="LQY27" s="170"/>
      <c r="LQZ27" s="170"/>
      <c r="LRA27" s="170"/>
      <c r="LRB27" s="170"/>
      <c r="LRC27" s="170"/>
      <c r="LRD27" s="170"/>
      <c r="LRE27" s="170"/>
      <c r="LRF27" s="170"/>
      <c r="LRG27" s="170"/>
      <c r="LRH27" s="170"/>
      <c r="LRI27" s="170"/>
      <c r="LRJ27" s="170"/>
      <c r="LRK27" s="170"/>
      <c r="LRL27" s="170"/>
      <c r="LRM27" s="170"/>
      <c r="LRN27" s="170"/>
      <c r="LRO27" s="170"/>
      <c r="LRP27" s="170"/>
      <c r="LRQ27" s="170"/>
      <c r="LRR27" s="170"/>
      <c r="LRS27" s="170"/>
      <c r="LRT27" s="170"/>
      <c r="LRU27" s="170"/>
      <c r="LRV27" s="170"/>
      <c r="LRW27" s="170"/>
      <c r="LRX27" s="170"/>
      <c r="LRY27" s="170"/>
      <c r="LRZ27" s="170"/>
      <c r="LSA27" s="170"/>
      <c r="LSB27" s="170"/>
      <c r="LSC27" s="170"/>
      <c r="LSD27" s="170"/>
      <c r="LSE27" s="170"/>
      <c r="LSF27" s="170"/>
      <c r="LSG27" s="170"/>
      <c r="LSH27" s="170"/>
      <c r="LSI27" s="170"/>
      <c r="LSJ27" s="170"/>
      <c r="LSK27" s="170"/>
      <c r="LSL27" s="170"/>
      <c r="LSM27" s="170"/>
      <c r="LSN27" s="170"/>
      <c r="LSO27" s="170"/>
      <c r="LSP27" s="170"/>
      <c r="LSQ27" s="170"/>
      <c r="LSR27" s="170"/>
      <c r="LSS27" s="170"/>
      <c r="LST27" s="170"/>
      <c r="LSU27" s="170"/>
      <c r="LSV27" s="170"/>
      <c r="LSW27" s="170"/>
      <c r="LSX27" s="170"/>
      <c r="LSY27" s="170"/>
      <c r="LSZ27" s="170"/>
      <c r="LTA27" s="170"/>
      <c r="LTB27" s="170"/>
      <c r="LTC27" s="170"/>
      <c r="LTD27" s="170"/>
      <c r="LTE27" s="170"/>
      <c r="LTF27" s="170"/>
      <c r="LTG27" s="170"/>
      <c r="LTH27" s="170"/>
      <c r="LTI27" s="170"/>
      <c r="LTJ27" s="170"/>
      <c r="LTK27" s="170"/>
      <c r="LTL27" s="170"/>
      <c r="LTM27" s="170"/>
      <c r="LTN27" s="170"/>
      <c r="LTO27" s="170"/>
      <c r="LTP27" s="170"/>
      <c r="LTQ27" s="170"/>
      <c r="LTR27" s="170"/>
      <c r="LTS27" s="170"/>
      <c r="LTT27" s="170"/>
      <c r="LTU27" s="170"/>
      <c r="LTV27" s="170"/>
      <c r="LTW27" s="170"/>
      <c r="LTX27" s="170"/>
      <c r="LTY27" s="170"/>
      <c r="LTZ27" s="170"/>
      <c r="LUA27" s="170"/>
      <c r="LUB27" s="170"/>
      <c r="LUC27" s="170"/>
      <c r="LUD27" s="170"/>
      <c r="LUE27" s="170"/>
      <c r="LUF27" s="170"/>
      <c r="LUG27" s="170"/>
      <c r="LUH27" s="170"/>
      <c r="LUI27" s="170"/>
      <c r="LUJ27" s="170"/>
      <c r="LUK27" s="170"/>
      <c r="LUL27" s="170"/>
      <c r="LUM27" s="170"/>
      <c r="LUN27" s="170"/>
      <c r="LUO27" s="170"/>
      <c r="LUP27" s="170"/>
      <c r="LUQ27" s="170"/>
      <c r="LUR27" s="170"/>
      <c r="LUS27" s="170"/>
      <c r="LUT27" s="170"/>
      <c r="LUU27" s="170"/>
      <c r="LUV27" s="170"/>
      <c r="LUW27" s="170"/>
      <c r="LUX27" s="170"/>
      <c r="LUY27" s="170"/>
      <c r="LUZ27" s="170"/>
      <c r="LVA27" s="170"/>
      <c r="LVB27" s="170"/>
      <c r="LVC27" s="170"/>
      <c r="LVD27" s="170"/>
      <c r="LVE27" s="170"/>
      <c r="LVF27" s="170"/>
      <c r="LVG27" s="170"/>
      <c r="LVH27" s="170"/>
      <c r="LVI27" s="170"/>
      <c r="LVJ27" s="170"/>
      <c r="LVK27" s="170"/>
      <c r="LVL27" s="170"/>
      <c r="LVM27" s="170"/>
      <c r="LVN27" s="170"/>
      <c r="LVO27" s="170"/>
      <c r="LVP27" s="170"/>
      <c r="LVQ27" s="170"/>
      <c r="LVR27" s="170"/>
      <c r="LVS27" s="170"/>
      <c r="LVT27" s="170"/>
      <c r="LVU27" s="170"/>
      <c r="LVV27" s="170"/>
      <c r="LVW27" s="170"/>
      <c r="LVX27" s="170"/>
      <c r="LVY27" s="170"/>
      <c r="LVZ27" s="170"/>
      <c r="LWA27" s="170"/>
      <c r="LWB27" s="170"/>
      <c r="LWC27" s="170"/>
      <c r="LWD27" s="170"/>
      <c r="LWE27" s="170"/>
      <c r="LWF27" s="170"/>
      <c r="LWG27" s="170"/>
      <c r="LWH27" s="170"/>
      <c r="LWI27" s="170"/>
      <c r="LWJ27" s="170"/>
      <c r="LWK27" s="170"/>
      <c r="LWL27" s="170"/>
      <c r="LWM27" s="170"/>
      <c r="LWN27" s="170"/>
      <c r="LWO27" s="170"/>
      <c r="LWP27" s="170"/>
      <c r="LWQ27" s="170"/>
      <c r="LWR27" s="170"/>
      <c r="LWS27" s="170"/>
      <c r="LWT27" s="170"/>
      <c r="LWU27" s="170"/>
      <c r="LWV27" s="170"/>
      <c r="LWW27" s="170"/>
      <c r="LWX27" s="170"/>
      <c r="LWY27" s="170"/>
      <c r="LWZ27" s="170"/>
      <c r="LXA27" s="170"/>
      <c r="LXB27" s="170"/>
      <c r="LXC27" s="170"/>
      <c r="LXD27" s="170"/>
      <c r="LXE27" s="170"/>
      <c r="LXF27" s="170"/>
      <c r="LXG27" s="170"/>
      <c r="LXH27" s="170"/>
      <c r="LXI27" s="170"/>
      <c r="LXJ27" s="170"/>
      <c r="LXK27" s="170"/>
      <c r="LXL27" s="170"/>
      <c r="LXM27" s="170"/>
      <c r="LXN27" s="170"/>
      <c r="LXO27" s="170"/>
      <c r="LXP27" s="170"/>
      <c r="LXQ27" s="170"/>
      <c r="LXR27" s="170"/>
      <c r="LXS27" s="170"/>
      <c r="LXT27" s="170"/>
      <c r="LXU27" s="170"/>
      <c r="LXV27" s="170"/>
      <c r="LXW27" s="170"/>
      <c r="LXX27" s="170"/>
      <c r="LXY27" s="170"/>
      <c r="LXZ27" s="170"/>
      <c r="LYA27" s="170"/>
      <c r="LYB27" s="170"/>
      <c r="LYC27" s="170"/>
      <c r="LYD27" s="170"/>
      <c r="LYE27" s="170"/>
      <c r="LYF27" s="170"/>
      <c r="LYG27" s="170"/>
      <c r="LYH27" s="170"/>
      <c r="LYI27" s="170"/>
      <c r="LYJ27" s="170"/>
      <c r="LYK27" s="170"/>
      <c r="LYL27" s="170"/>
      <c r="LYM27" s="170"/>
      <c r="LYN27" s="170"/>
      <c r="LYO27" s="170"/>
      <c r="LYP27" s="170"/>
      <c r="LYQ27" s="170"/>
      <c r="LYR27" s="170"/>
      <c r="LYS27" s="170"/>
      <c r="LYT27" s="170"/>
      <c r="LYU27" s="170"/>
      <c r="LYV27" s="170"/>
      <c r="LYW27" s="170"/>
      <c r="LYX27" s="170"/>
      <c r="LYY27" s="170"/>
      <c r="LYZ27" s="170"/>
      <c r="LZA27" s="170"/>
      <c r="LZB27" s="170"/>
      <c r="LZC27" s="170"/>
      <c r="LZD27" s="170"/>
      <c r="LZE27" s="170"/>
      <c r="LZF27" s="170"/>
      <c r="LZG27" s="170"/>
      <c r="LZH27" s="170"/>
      <c r="LZI27" s="170"/>
      <c r="LZJ27" s="170"/>
      <c r="LZK27" s="170"/>
      <c r="LZL27" s="170"/>
      <c r="LZM27" s="170"/>
      <c r="LZN27" s="170"/>
      <c r="LZO27" s="170"/>
      <c r="LZP27" s="170"/>
      <c r="LZQ27" s="170"/>
      <c r="LZR27" s="170"/>
      <c r="LZS27" s="170"/>
      <c r="LZT27" s="170"/>
      <c r="LZU27" s="170"/>
      <c r="LZV27" s="170"/>
      <c r="LZW27" s="170"/>
      <c r="LZX27" s="170"/>
      <c r="LZY27" s="170"/>
      <c r="LZZ27" s="170"/>
      <c r="MAA27" s="170"/>
      <c r="MAB27" s="170"/>
      <c r="MAC27" s="170"/>
      <c r="MAD27" s="170"/>
      <c r="MAE27" s="170"/>
      <c r="MAF27" s="170"/>
      <c r="MAG27" s="170"/>
      <c r="MAH27" s="170"/>
      <c r="MAI27" s="170"/>
      <c r="MAJ27" s="170"/>
      <c r="MAK27" s="170"/>
      <c r="MAL27" s="170"/>
      <c r="MAM27" s="170"/>
      <c r="MAN27" s="170"/>
      <c r="MAO27" s="170"/>
      <c r="MAP27" s="170"/>
      <c r="MAQ27" s="170"/>
      <c r="MAR27" s="170"/>
      <c r="MAS27" s="170"/>
      <c r="MAT27" s="170"/>
      <c r="MAU27" s="170"/>
      <c r="MAV27" s="170"/>
      <c r="MAW27" s="170"/>
      <c r="MAX27" s="170"/>
      <c r="MAY27" s="170"/>
      <c r="MAZ27" s="170"/>
      <c r="MBA27" s="170"/>
      <c r="MBB27" s="170"/>
      <c r="MBC27" s="170"/>
      <c r="MBD27" s="170"/>
      <c r="MBE27" s="170"/>
      <c r="MBF27" s="170"/>
      <c r="MBG27" s="170"/>
      <c r="MBH27" s="170"/>
      <c r="MBI27" s="170"/>
      <c r="MBJ27" s="170"/>
      <c r="MBK27" s="170"/>
      <c r="MBL27" s="170"/>
      <c r="MBM27" s="170"/>
      <c r="MBN27" s="170"/>
      <c r="MBO27" s="170"/>
      <c r="MBP27" s="170"/>
      <c r="MBQ27" s="170"/>
      <c r="MBR27" s="170"/>
      <c r="MBS27" s="170"/>
      <c r="MBT27" s="170"/>
      <c r="MBU27" s="170"/>
      <c r="MBV27" s="170"/>
      <c r="MBW27" s="170"/>
      <c r="MBX27" s="170"/>
      <c r="MBY27" s="170"/>
      <c r="MBZ27" s="170"/>
      <c r="MCA27" s="170"/>
      <c r="MCB27" s="170"/>
      <c r="MCC27" s="170"/>
      <c r="MCD27" s="170"/>
      <c r="MCE27" s="170"/>
      <c r="MCF27" s="170"/>
      <c r="MCG27" s="170"/>
      <c r="MCH27" s="170"/>
      <c r="MCI27" s="170"/>
      <c r="MCJ27" s="170"/>
      <c r="MCK27" s="170"/>
      <c r="MCL27" s="170"/>
      <c r="MCM27" s="170"/>
      <c r="MCN27" s="170"/>
      <c r="MCO27" s="170"/>
      <c r="MCP27" s="170"/>
      <c r="MCQ27" s="170"/>
      <c r="MCR27" s="170"/>
      <c r="MCS27" s="170"/>
      <c r="MCT27" s="170"/>
      <c r="MCU27" s="170"/>
      <c r="MCV27" s="170"/>
      <c r="MCW27" s="170"/>
      <c r="MCX27" s="170"/>
      <c r="MCY27" s="170"/>
      <c r="MCZ27" s="170"/>
      <c r="MDA27" s="170"/>
      <c r="MDB27" s="170"/>
      <c r="MDC27" s="170"/>
      <c r="MDD27" s="170"/>
      <c r="MDE27" s="170"/>
      <c r="MDF27" s="170"/>
      <c r="MDG27" s="170"/>
      <c r="MDH27" s="170"/>
      <c r="MDI27" s="170"/>
      <c r="MDJ27" s="170"/>
      <c r="MDK27" s="170"/>
      <c r="MDL27" s="170"/>
      <c r="MDM27" s="170"/>
      <c r="MDN27" s="170"/>
      <c r="MDO27" s="170"/>
      <c r="MDP27" s="170"/>
      <c r="MDQ27" s="170"/>
      <c r="MDR27" s="170"/>
      <c r="MDS27" s="170"/>
      <c r="MDT27" s="170"/>
      <c r="MDU27" s="170"/>
      <c r="MDV27" s="170"/>
      <c r="MDW27" s="170"/>
      <c r="MDX27" s="170"/>
      <c r="MDY27" s="170"/>
      <c r="MDZ27" s="170"/>
      <c r="MEA27" s="170"/>
      <c r="MEB27" s="170"/>
      <c r="MEC27" s="170"/>
      <c r="MED27" s="170"/>
      <c r="MEE27" s="170"/>
      <c r="MEF27" s="170"/>
      <c r="MEG27" s="170"/>
      <c r="MEH27" s="170"/>
      <c r="MEI27" s="170"/>
      <c r="MEJ27" s="170"/>
      <c r="MEK27" s="170"/>
      <c r="MEL27" s="170"/>
      <c r="MEM27" s="170"/>
      <c r="MEN27" s="170"/>
      <c r="MEO27" s="170"/>
      <c r="MEP27" s="170"/>
      <c r="MEQ27" s="170"/>
      <c r="MER27" s="170"/>
      <c r="MES27" s="170"/>
      <c r="MET27" s="170"/>
      <c r="MEU27" s="170"/>
      <c r="MEV27" s="170"/>
      <c r="MEW27" s="170"/>
      <c r="MEX27" s="170"/>
      <c r="MEY27" s="170"/>
      <c r="MEZ27" s="170"/>
      <c r="MFA27" s="170"/>
      <c r="MFB27" s="170"/>
      <c r="MFC27" s="170"/>
      <c r="MFD27" s="170"/>
      <c r="MFE27" s="170"/>
      <c r="MFF27" s="170"/>
      <c r="MFG27" s="170"/>
      <c r="MFH27" s="170"/>
      <c r="MFI27" s="170"/>
      <c r="MFJ27" s="170"/>
      <c r="MFK27" s="170"/>
      <c r="MFL27" s="170"/>
      <c r="MFM27" s="170"/>
      <c r="MFN27" s="170"/>
      <c r="MFO27" s="170"/>
      <c r="MFP27" s="170"/>
      <c r="MFQ27" s="170"/>
      <c r="MFR27" s="170"/>
      <c r="MFS27" s="170"/>
      <c r="MFT27" s="170"/>
      <c r="MFU27" s="170"/>
      <c r="MFV27" s="170"/>
      <c r="MFW27" s="170"/>
      <c r="MFX27" s="170"/>
      <c r="MFY27" s="170"/>
      <c r="MFZ27" s="170"/>
      <c r="MGA27" s="170"/>
      <c r="MGB27" s="170"/>
      <c r="MGC27" s="170"/>
      <c r="MGD27" s="170"/>
      <c r="MGE27" s="170"/>
      <c r="MGF27" s="170"/>
      <c r="MGG27" s="170"/>
      <c r="MGH27" s="170"/>
      <c r="MGI27" s="170"/>
      <c r="MGJ27" s="170"/>
      <c r="MGK27" s="170"/>
      <c r="MGL27" s="170"/>
      <c r="MGM27" s="170"/>
      <c r="MGN27" s="170"/>
      <c r="MGO27" s="170"/>
      <c r="MGP27" s="170"/>
      <c r="MGQ27" s="170"/>
      <c r="MGR27" s="170"/>
      <c r="MGS27" s="170"/>
      <c r="MGT27" s="170"/>
      <c r="MGU27" s="170"/>
      <c r="MGV27" s="170"/>
      <c r="MGW27" s="170"/>
      <c r="MGX27" s="170"/>
      <c r="MGY27" s="170"/>
      <c r="MGZ27" s="170"/>
      <c r="MHA27" s="170"/>
      <c r="MHB27" s="170"/>
      <c r="MHC27" s="170"/>
      <c r="MHD27" s="170"/>
      <c r="MHE27" s="170"/>
      <c r="MHF27" s="170"/>
      <c r="MHG27" s="170"/>
      <c r="MHH27" s="170"/>
      <c r="MHI27" s="170"/>
      <c r="MHJ27" s="170"/>
      <c r="MHK27" s="170"/>
      <c r="MHL27" s="170"/>
      <c r="MHM27" s="170"/>
      <c r="MHN27" s="170"/>
      <c r="MHO27" s="170"/>
      <c r="MHP27" s="170"/>
      <c r="MHQ27" s="170"/>
      <c r="MHR27" s="170"/>
      <c r="MHS27" s="170"/>
      <c r="MHT27" s="170"/>
      <c r="MHU27" s="170"/>
      <c r="MHV27" s="170"/>
      <c r="MHW27" s="170"/>
      <c r="MHX27" s="170"/>
      <c r="MHY27" s="170"/>
      <c r="MHZ27" s="170"/>
      <c r="MIA27" s="170"/>
      <c r="MIB27" s="170"/>
      <c r="MIC27" s="170"/>
      <c r="MID27" s="170"/>
      <c r="MIE27" s="170"/>
      <c r="MIF27" s="170"/>
      <c r="MIG27" s="170"/>
      <c r="MIH27" s="170"/>
      <c r="MII27" s="170"/>
      <c r="MIJ27" s="170"/>
      <c r="MIK27" s="170"/>
      <c r="MIL27" s="170"/>
      <c r="MIM27" s="170"/>
      <c r="MIN27" s="170"/>
      <c r="MIO27" s="170"/>
      <c r="MIP27" s="170"/>
      <c r="MIQ27" s="170"/>
      <c r="MIR27" s="170"/>
      <c r="MIS27" s="170"/>
      <c r="MIT27" s="170"/>
      <c r="MIU27" s="170"/>
      <c r="MIV27" s="170"/>
      <c r="MIW27" s="170"/>
      <c r="MIX27" s="170"/>
      <c r="MIY27" s="170"/>
      <c r="MIZ27" s="170"/>
      <c r="MJA27" s="170"/>
      <c r="MJB27" s="170"/>
      <c r="MJC27" s="170"/>
      <c r="MJD27" s="170"/>
      <c r="MJE27" s="170"/>
      <c r="MJF27" s="170"/>
      <c r="MJG27" s="170"/>
      <c r="MJH27" s="170"/>
      <c r="MJI27" s="170"/>
      <c r="MJJ27" s="170"/>
      <c r="MJK27" s="170"/>
      <c r="MJL27" s="170"/>
      <c r="MJM27" s="170"/>
      <c r="MJN27" s="170"/>
      <c r="MJO27" s="170"/>
      <c r="MJP27" s="170"/>
      <c r="MJQ27" s="170"/>
      <c r="MJR27" s="170"/>
      <c r="MJS27" s="170"/>
      <c r="MJT27" s="170"/>
      <c r="MJU27" s="170"/>
      <c r="MJV27" s="170"/>
      <c r="MJW27" s="170"/>
      <c r="MJX27" s="170"/>
      <c r="MJY27" s="170"/>
      <c r="MJZ27" s="170"/>
      <c r="MKA27" s="170"/>
      <c r="MKB27" s="170"/>
      <c r="MKC27" s="170"/>
      <c r="MKD27" s="170"/>
      <c r="MKE27" s="170"/>
      <c r="MKF27" s="170"/>
      <c r="MKG27" s="170"/>
      <c r="MKH27" s="170"/>
      <c r="MKI27" s="170"/>
      <c r="MKJ27" s="170"/>
      <c r="MKK27" s="170"/>
      <c r="MKL27" s="170"/>
      <c r="MKM27" s="170"/>
      <c r="MKN27" s="170"/>
      <c r="MKO27" s="170"/>
      <c r="MKP27" s="170"/>
      <c r="MKQ27" s="170"/>
      <c r="MKR27" s="170"/>
      <c r="MKS27" s="170"/>
      <c r="MKT27" s="170"/>
      <c r="MKU27" s="170"/>
      <c r="MKV27" s="170"/>
      <c r="MKW27" s="170"/>
      <c r="MKX27" s="170"/>
      <c r="MKY27" s="170"/>
      <c r="MKZ27" s="170"/>
      <c r="MLA27" s="170"/>
      <c r="MLB27" s="170"/>
      <c r="MLC27" s="170"/>
      <c r="MLD27" s="170"/>
      <c r="MLE27" s="170"/>
      <c r="MLF27" s="170"/>
      <c r="MLG27" s="170"/>
      <c r="MLH27" s="170"/>
      <c r="MLI27" s="170"/>
      <c r="MLJ27" s="170"/>
      <c r="MLK27" s="170"/>
      <c r="MLL27" s="170"/>
      <c r="MLM27" s="170"/>
      <c r="MLN27" s="170"/>
      <c r="MLO27" s="170"/>
      <c r="MLP27" s="170"/>
      <c r="MLQ27" s="170"/>
      <c r="MLR27" s="170"/>
      <c r="MLS27" s="170"/>
      <c r="MLT27" s="170"/>
      <c r="MLU27" s="170"/>
      <c r="MLV27" s="170"/>
      <c r="MLW27" s="170"/>
      <c r="MLX27" s="170"/>
      <c r="MLY27" s="170"/>
      <c r="MLZ27" s="170"/>
      <c r="MMA27" s="170"/>
      <c r="MMB27" s="170"/>
      <c r="MMC27" s="170"/>
      <c r="MMD27" s="170"/>
      <c r="MME27" s="170"/>
      <c r="MMF27" s="170"/>
      <c r="MMG27" s="170"/>
      <c r="MMH27" s="170"/>
      <c r="MMI27" s="170"/>
      <c r="MMJ27" s="170"/>
      <c r="MMK27" s="170"/>
      <c r="MML27" s="170"/>
      <c r="MMM27" s="170"/>
      <c r="MMN27" s="170"/>
      <c r="MMO27" s="170"/>
      <c r="MMP27" s="170"/>
      <c r="MMQ27" s="170"/>
      <c r="MMR27" s="170"/>
      <c r="MMS27" s="170"/>
      <c r="MMT27" s="170"/>
      <c r="MMU27" s="170"/>
      <c r="MMV27" s="170"/>
      <c r="MMW27" s="170"/>
      <c r="MMX27" s="170"/>
      <c r="MMY27" s="170"/>
      <c r="MMZ27" s="170"/>
      <c r="MNA27" s="170"/>
      <c r="MNB27" s="170"/>
      <c r="MNC27" s="170"/>
      <c r="MND27" s="170"/>
      <c r="MNE27" s="170"/>
      <c r="MNF27" s="170"/>
      <c r="MNG27" s="170"/>
      <c r="MNH27" s="170"/>
      <c r="MNI27" s="170"/>
      <c r="MNJ27" s="170"/>
      <c r="MNK27" s="170"/>
      <c r="MNL27" s="170"/>
      <c r="MNM27" s="170"/>
      <c r="MNN27" s="170"/>
      <c r="MNO27" s="170"/>
      <c r="MNP27" s="170"/>
      <c r="MNQ27" s="170"/>
      <c r="MNR27" s="170"/>
      <c r="MNS27" s="170"/>
      <c r="MNT27" s="170"/>
      <c r="MNU27" s="170"/>
      <c r="MNV27" s="170"/>
      <c r="MNW27" s="170"/>
      <c r="MNX27" s="170"/>
      <c r="MNY27" s="170"/>
      <c r="MNZ27" s="170"/>
      <c r="MOA27" s="170"/>
      <c r="MOB27" s="170"/>
      <c r="MOC27" s="170"/>
      <c r="MOD27" s="170"/>
      <c r="MOE27" s="170"/>
      <c r="MOF27" s="170"/>
      <c r="MOG27" s="170"/>
      <c r="MOH27" s="170"/>
      <c r="MOI27" s="170"/>
      <c r="MOJ27" s="170"/>
      <c r="MOK27" s="170"/>
      <c r="MOL27" s="170"/>
      <c r="MOM27" s="170"/>
      <c r="MON27" s="170"/>
      <c r="MOO27" s="170"/>
      <c r="MOP27" s="170"/>
      <c r="MOQ27" s="170"/>
      <c r="MOR27" s="170"/>
      <c r="MOS27" s="170"/>
      <c r="MOT27" s="170"/>
      <c r="MOU27" s="170"/>
      <c r="MOV27" s="170"/>
      <c r="MOW27" s="170"/>
      <c r="MOX27" s="170"/>
      <c r="MOY27" s="170"/>
      <c r="MOZ27" s="170"/>
      <c r="MPA27" s="170"/>
      <c r="MPB27" s="170"/>
      <c r="MPC27" s="170"/>
      <c r="MPD27" s="170"/>
      <c r="MPE27" s="170"/>
      <c r="MPF27" s="170"/>
      <c r="MPG27" s="170"/>
      <c r="MPH27" s="170"/>
      <c r="MPI27" s="170"/>
      <c r="MPJ27" s="170"/>
      <c r="MPK27" s="170"/>
      <c r="MPL27" s="170"/>
      <c r="MPM27" s="170"/>
      <c r="MPN27" s="170"/>
      <c r="MPO27" s="170"/>
      <c r="MPP27" s="170"/>
      <c r="MPQ27" s="170"/>
      <c r="MPR27" s="170"/>
      <c r="MPS27" s="170"/>
      <c r="MPT27" s="170"/>
      <c r="MPU27" s="170"/>
      <c r="MPV27" s="170"/>
      <c r="MPW27" s="170"/>
      <c r="MPX27" s="170"/>
      <c r="MPY27" s="170"/>
      <c r="MPZ27" s="170"/>
      <c r="MQA27" s="170"/>
      <c r="MQB27" s="170"/>
      <c r="MQC27" s="170"/>
      <c r="MQD27" s="170"/>
      <c r="MQE27" s="170"/>
      <c r="MQF27" s="170"/>
      <c r="MQG27" s="170"/>
      <c r="MQH27" s="170"/>
      <c r="MQI27" s="170"/>
      <c r="MQJ27" s="170"/>
      <c r="MQK27" s="170"/>
      <c r="MQL27" s="170"/>
      <c r="MQM27" s="170"/>
      <c r="MQN27" s="170"/>
      <c r="MQO27" s="170"/>
      <c r="MQP27" s="170"/>
      <c r="MQQ27" s="170"/>
      <c r="MQR27" s="170"/>
      <c r="MQS27" s="170"/>
      <c r="MQT27" s="170"/>
      <c r="MQU27" s="170"/>
      <c r="MQV27" s="170"/>
      <c r="MQW27" s="170"/>
      <c r="MQX27" s="170"/>
      <c r="MQY27" s="170"/>
      <c r="MQZ27" s="170"/>
      <c r="MRA27" s="170"/>
      <c r="MRB27" s="170"/>
      <c r="MRC27" s="170"/>
      <c r="MRD27" s="170"/>
      <c r="MRE27" s="170"/>
      <c r="MRF27" s="170"/>
      <c r="MRG27" s="170"/>
      <c r="MRH27" s="170"/>
      <c r="MRI27" s="170"/>
      <c r="MRJ27" s="170"/>
      <c r="MRK27" s="170"/>
      <c r="MRL27" s="170"/>
      <c r="MRM27" s="170"/>
      <c r="MRN27" s="170"/>
      <c r="MRO27" s="170"/>
      <c r="MRP27" s="170"/>
      <c r="MRQ27" s="170"/>
      <c r="MRR27" s="170"/>
      <c r="MRS27" s="170"/>
      <c r="MRT27" s="170"/>
      <c r="MRU27" s="170"/>
      <c r="MRV27" s="170"/>
      <c r="MRW27" s="170"/>
      <c r="MRX27" s="170"/>
      <c r="MRY27" s="170"/>
      <c r="MRZ27" s="170"/>
      <c r="MSA27" s="170"/>
      <c r="MSB27" s="170"/>
      <c r="MSC27" s="170"/>
      <c r="MSD27" s="170"/>
      <c r="MSE27" s="170"/>
      <c r="MSF27" s="170"/>
      <c r="MSG27" s="170"/>
      <c r="MSH27" s="170"/>
      <c r="MSI27" s="170"/>
      <c r="MSJ27" s="170"/>
      <c r="MSK27" s="170"/>
      <c r="MSL27" s="170"/>
      <c r="MSM27" s="170"/>
      <c r="MSN27" s="170"/>
      <c r="MSO27" s="170"/>
      <c r="MSP27" s="170"/>
      <c r="MSQ27" s="170"/>
      <c r="MSR27" s="170"/>
      <c r="MSS27" s="170"/>
      <c r="MST27" s="170"/>
      <c r="MSU27" s="170"/>
      <c r="MSV27" s="170"/>
      <c r="MSW27" s="170"/>
      <c r="MSX27" s="170"/>
      <c r="MSY27" s="170"/>
      <c r="MSZ27" s="170"/>
      <c r="MTA27" s="170"/>
      <c r="MTB27" s="170"/>
      <c r="MTC27" s="170"/>
      <c r="MTD27" s="170"/>
      <c r="MTE27" s="170"/>
      <c r="MTF27" s="170"/>
      <c r="MTG27" s="170"/>
      <c r="MTH27" s="170"/>
      <c r="MTI27" s="170"/>
      <c r="MTJ27" s="170"/>
      <c r="MTK27" s="170"/>
      <c r="MTL27" s="170"/>
      <c r="MTM27" s="170"/>
      <c r="MTN27" s="170"/>
      <c r="MTO27" s="170"/>
      <c r="MTP27" s="170"/>
      <c r="MTQ27" s="170"/>
      <c r="MTR27" s="170"/>
      <c r="MTS27" s="170"/>
      <c r="MTT27" s="170"/>
      <c r="MTU27" s="170"/>
      <c r="MTV27" s="170"/>
      <c r="MTW27" s="170"/>
      <c r="MTX27" s="170"/>
      <c r="MTY27" s="170"/>
      <c r="MTZ27" s="170"/>
      <c r="MUA27" s="170"/>
      <c r="MUB27" s="170"/>
      <c r="MUC27" s="170"/>
      <c r="MUD27" s="170"/>
      <c r="MUE27" s="170"/>
      <c r="MUF27" s="170"/>
      <c r="MUG27" s="170"/>
      <c r="MUH27" s="170"/>
      <c r="MUI27" s="170"/>
      <c r="MUJ27" s="170"/>
      <c r="MUK27" s="170"/>
      <c r="MUL27" s="170"/>
      <c r="MUM27" s="170"/>
      <c r="MUN27" s="170"/>
      <c r="MUO27" s="170"/>
      <c r="MUP27" s="170"/>
      <c r="MUQ27" s="170"/>
      <c r="MUR27" s="170"/>
      <c r="MUS27" s="170"/>
      <c r="MUT27" s="170"/>
      <c r="MUU27" s="170"/>
      <c r="MUV27" s="170"/>
      <c r="MUW27" s="170"/>
      <c r="MUX27" s="170"/>
      <c r="MUY27" s="170"/>
      <c r="MUZ27" s="170"/>
      <c r="MVA27" s="170"/>
      <c r="MVB27" s="170"/>
      <c r="MVC27" s="170"/>
      <c r="MVD27" s="170"/>
      <c r="MVE27" s="170"/>
      <c r="MVF27" s="170"/>
      <c r="MVG27" s="170"/>
      <c r="MVH27" s="170"/>
      <c r="MVI27" s="170"/>
      <c r="MVJ27" s="170"/>
      <c r="MVK27" s="170"/>
      <c r="MVL27" s="170"/>
      <c r="MVM27" s="170"/>
      <c r="MVN27" s="170"/>
      <c r="MVO27" s="170"/>
      <c r="MVP27" s="170"/>
      <c r="MVQ27" s="170"/>
      <c r="MVR27" s="170"/>
      <c r="MVS27" s="170"/>
      <c r="MVT27" s="170"/>
      <c r="MVU27" s="170"/>
      <c r="MVV27" s="170"/>
      <c r="MVW27" s="170"/>
      <c r="MVX27" s="170"/>
      <c r="MVY27" s="170"/>
      <c r="MVZ27" s="170"/>
      <c r="MWA27" s="170"/>
      <c r="MWB27" s="170"/>
      <c r="MWC27" s="170"/>
      <c r="MWD27" s="170"/>
      <c r="MWE27" s="170"/>
      <c r="MWF27" s="170"/>
      <c r="MWG27" s="170"/>
      <c r="MWH27" s="170"/>
      <c r="MWI27" s="170"/>
      <c r="MWJ27" s="170"/>
      <c r="MWK27" s="170"/>
      <c r="MWL27" s="170"/>
      <c r="MWM27" s="170"/>
      <c r="MWN27" s="170"/>
      <c r="MWO27" s="170"/>
      <c r="MWP27" s="170"/>
      <c r="MWQ27" s="170"/>
      <c r="MWR27" s="170"/>
      <c r="MWS27" s="170"/>
      <c r="MWT27" s="170"/>
      <c r="MWU27" s="170"/>
      <c r="MWV27" s="170"/>
      <c r="MWW27" s="170"/>
      <c r="MWX27" s="170"/>
      <c r="MWY27" s="170"/>
      <c r="MWZ27" s="170"/>
      <c r="MXA27" s="170"/>
      <c r="MXB27" s="170"/>
      <c r="MXC27" s="170"/>
      <c r="MXD27" s="170"/>
      <c r="MXE27" s="170"/>
      <c r="MXF27" s="170"/>
      <c r="MXG27" s="170"/>
      <c r="MXH27" s="170"/>
      <c r="MXI27" s="170"/>
      <c r="MXJ27" s="170"/>
      <c r="MXK27" s="170"/>
      <c r="MXL27" s="170"/>
      <c r="MXM27" s="170"/>
      <c r="MXN27" s="170"/>
      <c r="MXO27" s="170"/>
      <c r="MXP27" s="170"/>
      <c r="MXQ27" s="170"/>
      <c r="MXR27" s="170"/>
      <c r="MXS27" s="170"/>
      <c r="MXT27" s="170"/>
      <c r="MXU27" s="170"/>
      <c r="MXV27" s="170"/>
      <c r="MXW27" s="170"/>
      <c r="MXX27" s="170"/>
      <c r="MXY27" s="170"/>
      <c r="MXZ27" s="170"/>
      <c r="MYA27" s="170"/>
      <c r="MYB27" s="170"/>
      <c r="MYC27" s="170"/>
      <c r="MYD27" s="170"/>
      <c r="MYE27" s="170"/>
      <c r="MYF27" s="170"/>
      <c r="MYG27" s="170"/>
      <c r="MYH27" s="170"/>
      <c r="MYI27" s="170"/>
      <c r="MYJ27" s="170"/>
      <c r="MYK27" s="170"/>
      <c r="MYL27" s="170"/>
      <c r="MYM27" s="170"/>
      <c r="MYN27" s="170"/>
      <c r="MYO27" s="170"/>
      <c r="MYP27" s="170"/>
      <c r="MYQ27" s="170"/>
      <c r="MYR27" s="170"/>
      <c r="MYS27" s="170"/>
      <c r="MYT27" s="170"/>
      <c r="MYU27" s="170"/>
      <c r="MYV27" s="170"/>
      <c r="MYW27" s="170"/>
      <c r="MYX27" s="170"/>
      <c r="MYY27" s="170"/>
      <c r="MYZ27" s="170"/>
      <c r="MZA27" s="170"/>
      <c r="MZB27" s="170"/>
      <c r="MZC27" s="170"/>
      <c r="MZD27" s="170"/>
      <c r="MZE27" s="170"/>
      <c r="MZF27" s="170"/>
      <c r="MZG27" s="170"/>
      <c r="MZH27" s="170"/>
      <c r="MZI27" s="170"/>
      <c r="MZJ27" s="170"/>
      <c r="MZK27" s="170"/>
      <c r="MZL27" s="170"/>
      <c r="MZM27" s="170"/>
      <c r="MZN27" s="170"/>
      <c r="MZO27" s="170"/>
      <c r="MZP27" s="170"/>
      <c r="MZQ27" s="170"/>
      <c r="MZR27" s="170"/>
      <c r="MZS27" s="170"/>
      <c r="MZT27" s="170"/>
      <c r="MZU27" s="170"/>
      <c r="MZV27" s="170"/>
      <c r="MZW27" s="170"/>
      <c r="MZX27" s="170"/>
      <c r="MZY27" s="170"/>
      <c r="MZZ27" s="170"/>
      <c r="NAA27" s="170"/>
      <c r="NAB27" s="170"/>
      <c r="NAC27" s="170"/>
      <c r="NAD27" s="170"/>
      <c r="NAE27" s="170"/>
      <c r="NAF27" s="170"/>
      <c r="NAG27" s="170"/>
      <c r="NAH27" s="170"/>
      <c r="NAI27" s="170"/>
      <c r="NAJ27" s="170"/>
      <c r="NAK27" s="170"/>
      <c r="NAL27" s="170"/>
      <c r="NAM27" s="170"/>
      <c r="NAN27" s="170"/>
      <c r="NAO27" s="170"/>
      <c r="NAP27" s="170"/>
      <c r="NAQ27" s="170"/>
      <c r="NAR27" s="170"/>
      <c r="NAS27" s="170"/>
      <c r="NAT27" s="170"/>
      <c r="NAU27" s="170"/>
      <c r="NAV27" s="170"/>
      <c r="NAW27" s="170"/>
      <c r="NAX27" s="170"/>
      <c r="NAY27" s="170"/>
      <c r="NAZ27" s="170"/>
      <c r="NBA27" s="170"/>
      <c r="NBB27" s="170"/>
      <c r="NBC27" s="170"/>
      <c r="NBD27" s="170"/>
      <c r="NBE27" s="170"/>
      <c r="NBF27" s="170"/>
      <c r="NBG27" s="170"/>
      <c r="NBH27" s="170"/>
      <c r="NBI27" s="170"/>
      <c r="NBJ27" s="170"/>
      <c r="NBK27" s="170"/>
      <c r="NBL27" s="170"/>
      <c r="NBM27" s="170"/>
      <c r="NBN27" s="170"/>
      <c r="NBO27" s="170"/>
      <c r="NBP27" s="170"/>
      <c r="NBQ27" s="170"/>
      <c r="NBR27" s="170"/>
      <c r="NBS27" s="170"/>
      <c r="NBT27" s="170"/>
      <c r="NBU27" s="170"/>
      <c r="NBV27" s="170"/>
      <c r="NBW27" s="170"/>
      <c r="NBX27" s="170"/>
      <c r="NBY27" s="170"/>
      <c r="NBZ27" s="170"/>
      <c r="NCA27" s="170"/>
      <c r="NCB27" s="170"/>
      <c r="NCC27" s="170"/>
      <c r="NCD27" s="170"/>
      <c r="NCE27" s="170"/>
      <c r="NCF27" s="170"/>
      <c r="NCG27" s="170"/>
      <c r="NCH27" s="170"/>
      <c r="NCI27" s="170"/>
      <c r="NCJ27" s="170"/>
      <c r="NCK27" s="170"/>
      <c r="NCL27" s="170"/>
      <c r="NCM27" s="170"/>
      <c r="NCN27" s="170"/>
      <c r="NCO27" s="170"/>
      <c r="NCP27" s="170"/>
      <c r="NCQ27" s="170"/>
      <c r="NCR27" s="170"/>
      <c r="NCS27" s="170"/>
      <c r="NCT27" s="170"/>
      <c r="NCU27" s="170"/>
      <c r="NCV27" s="170"/>
      <c r="NCW27" s="170"/>
      <c r="NCX27" s="170"/>
      <c r="NCY27" s="170"/>
      <c r="NCZ27" s="170"/>
      <c r="NDA27" s="170"/>
      <c r="NDB27" s="170"/>
      <c r="NDC27" s="170"/>
      <c r="NDD27" s="170"/>
      <c r="NDE27" s="170"/>
      <c r="NDF27" s="170"/>
      <c r="NDG27" s="170"/>
      <c r="NDH27" s="170"/>
      <c r="NDI27" s="170"/>
      <c r="NDJ27" s="170"/>
      <c r="NDK27" s="170"/>
      <c r="NDL27" s="170"/>
      <c r="NDM27" s="170"/>
      <c r="NDN27" s="170"/>
      <c r="NDO27" s="170"/>
      <c r="NDP27" s="170"/>
      <c r="NDQ27" s="170"/>
      <c r="NDR27" s="170"/>
      <c r="NDS27" s="170"/>
      <c r="NDT27" s="170"/>
      <c r="NDU27" s="170"/>
      <c r="NDV27" s="170"/>
      <c r="NDW27" s="170"/>
      <c r="NDX27" s="170"/>
      <c r="NDY27" s="170"/>
      <c r="NDZ27" s="170"/>
      <c r="NEA27" s="170"/>
      <c r="NEB27" s="170"/>
      <c r="NEC27" s="170"/>
      <c r="NED27" s="170"/>
      <c r="NEE27" s="170"/>
      <c r="NEF27" s="170"/>
      <c r="NEG27" s="170"/>
      <c r="NEH27" s="170"/>
      <c r="NEI27" s="170"/>
      <c r="NEJ27" s="170"/>
      <c r="NEK27" s="170"/>
      <c r="NEL27" s="170"/>
      <c r="NEM27" s="170"/>
      <c r="NEN27" s="170"/>
      <c r="NEO27" s="170"/>
      <c r="NEP27" s="170"/>
      <c r="NEQ27" s="170"/>
      <c r="NER27" s="170"/>
      <c r="NES27" s="170"/>
      <c r="NET27" s="170"/>
      <c r="NEU27" s="170"/>
      <c r="NEV27" s="170"/>
      <c r="NEW27" s="170"/>
      <c r="NEX27" s="170"/>
      <c r="NEY27" s="170"/>
      <c r="NEZ27" s="170"/>
      <c r="NFA27" s="170"/>
      <c r="NFB27" s="170"/>
      <c r="NFC27" s="170"/>
      <c r="NFD27" s="170"/>
      <c r="NFE27" s="170"/>
      <c r="NFF27" s="170"/>
      <c r="NFG27" s="170"/>
      <c r="NFH27" s="170"/>
      <c r="NFI27" s="170"/>
      <c r="NFJ27" s="170"/>
      <c r="NFK27" s="170"/>
      <c r="NFL27" s="170"/>
      <c r="NFM27" s="170"/>
      <c r="NFN27" s="170"/>
      <c r="NFO27" s="170"/>
      <c r="NFP27" s="170"/>
      <c r="NFQ27" s="170"/>
      <c r="NFR27" s="170"/>
      <c r="NFS27" s="170"/>
      <c r="NFT27" s="170"/>
      <c r="NFU27" s="170"/>
      <c r="NFV27" s="170"/>
      <c r="NFW27" s="170"/>
      <c r="NFX27" s="170"/>
      <c r="NFY27" s="170"/>
      <c r="NFZ27" s="170"/>
      <c r="NGA27" s="170"/>
      <c r="NGB27" s="170"/>
      <c r="NGC27" s="170"/>
      <c r="NGD27" s="170"/>
      <c r="NGE27" s="170"/>
      <c r="NGF27" s="170"/>
      <c r="NGG27" s="170"/>
      <c r="NGH27" s="170"/>
      <c r="NGI27" s="170"/>
      <c r="NGJ27" s="170"/>
      <c r="NGK27" s="170"/>
      <c r="NGL27" s="170"/>
      <c r="NGM27" s="170"/>
      <c r="NGN27" s="170"/>
      <c r="NGO27" s="170"/>
      <c r="NGP27" s="170"/>
      <c r="NGQ27" s="170"/>
      <c r="NGR27" s="170"/>
      <c r="NGS27" s="170"/>
      <c r="NGT27" s="170"/>
      <c r="NGU27" s="170"/>
      <c r="NGV27" s="170"/>
      <c r="NGW27" s="170"/>
      <c r="NGX27" s="170"/>
      <c r="NGY27" s="170"/>
      <c r="NGZ27" s="170"/>
      <c r="NHA27" s="170"/>
      <c r="NHB27" s="170"/>
      <c r="NHC27" s="170"/>
      <c r="NHD27" s="170"/>
      <c r="NHE27" s="170"/>
      <c r="NHF27" s="170"/>
      <c r="NHG27" s="170"/>
      <c r="NHH27" s="170"/>
      <c r="NHI27" s="170"/>
      <c r="NHJ27" s="170"/>
      <c r="NHK27" s="170"/>
      <c r="NHL27" s="170"/>
      <c r="NHM27" s="170"/>
      <c r="NHN27" s="170"/>
      <c r="NHO27" s="170"/>
      <c r="NHP27" s="170"/>
      <c r="NHQ27" s="170"/>
      <c r="NHR27" s="170"/>
      <c r="NHS27" s="170"/>
      <c r="NHT27" s="170"/>
      <c r="NHU27" s="170"/>
      <c r="NHV27" s="170"/>
      <c r="NHW27" s="170"/>
      <c r="NHX27" s="170"/>
      <c r="NHY27" s="170"/>
      <c r="NHZ27" s="170"/>
      <c r="NIA27" s="170"/>
      <c r="NIB27" s="170"/>
      <c r="NIC27" s="170"/>
      <c r="NID27" s="170"/>
      <c r="NIE27" s="170"/>
      <c r="NIF27" s="170"/>
      <c r="NIG27" s="170"/>
      <c r="NIH27" s="170"/>
      <c r="NII27" s="170"/>
      <c r="NIJ27" s="170"/>
      <c r="NIK27" s="170"/>
      <c r="NIL27" s="170"/>
      <c r="NIM27" s="170"/>
      <c r="NIN27" s="170"/>
      <c r="NIO27" s="170"/>
      <c r="NIP27" s="170"/>
      <c r="NIQ27" s="170"/>
      <c r="NIR27" s="170"/>
      <c r="NIS27" s="170"/>
      <c r="NIT27" s="170"/>
      <c r="NIU27" s="170"/>
      <c r="NIV27" s="170"/>
      <c r="NIW27" s="170"/>
      <c r="NIX27" s="170"/>
      <c r="NIY27" s="170"/>
      <c r="NIZ27" s="170"/>
      <c r="NJA27" s="170"/>
      <c r="NJB27" s="170"/>
      <c r="NJC27" s="170"/>
      <c r="NJD27" s="170"/>
      <c r="NJE27" s="170"/>
      <c r="NJF27" s="170"/>
      <c r="NJG27" s="170"/>
      <c r="NJH27" s="170"/>
      <c r="NJI27" s="170"/>
      <c r="NJJ27" s="170"/>
      <c r="NJK27" s="170"/>
      <c r="NJL27" s="170"/>
      <c r="NJM27" s="170"/>
      <c r="NJN27" s="170"/>
      <c r="NJO27" s="170"/>
      <c r="NJP27" s="170"/>
      <c r="NJQ27" s="170"/>
      <c r="NJR27" s="170"/>
      <c r="NJS27" s="170"/>
      <c r="NJT27" s="170"/>
      <c r="NJU27" s="170"/>
      <c r="NJV27" s="170"/>
      <c r="NJW27" s="170"/>
      <c r="NJX27" s="170"/>
      <c r="NJY27" s="170"/>
      <c r="NJZ27" s="170"/>
      <c r="NKA27" s="170"/>
      <c r="NKB27" s="170"/>
      <c r="NKC27" s="170"/>
      <c r="NKD27" s="170"/>
      <c r="NKE27" s="170"/>
      <c r="NKF27" s="170"/>
      <c r="NKG27" s="170"/>
      <c r="NKH27" s="170"/>
      <c r="NKI27" s="170"/>
      <c r="NKJ27" s="170"/>
      <c r="NKK27" s="170"/>
      <c r="NKL27" s="170"/>
      <c r="NKM27" s="170"/>
      <c r="NKN27" s="170"/>
      <c r="NKO27" s="170"/>
      <c r="NKP27" s="170"/>
      <c r="NKQ27" s="170"/>
      <c r="NKR27" s="170"/>
      <c r="NKS27" s="170"/>
      <c r="NKT27" s="170"/>
      <c r="NKU27" s="170"/>
      <c r="NKV27" s="170"/>
      <c r="NKW27" s="170"/>
      <c r="NKX27" s="170"/>
      <c r="NKY27" s="170"/>
      <c r="NKZ27" s="170"/>
      <c r="NLA27" s="170"/>
      <c r="NLB27" s="170"/>
      <c r="NLC27" s="170"/>
      <c r="NLD27" s="170"/>
      <c r="NLE27" s="170"/>
      <c r="NLF27" s="170"/>
      <c r="NLG27" s="170"/>
      <c r="NLH27" s="170"/>
      <c r="NLI27" s="170"/>
      <c r="NLJ27" s="170"/>
      <c r="NLK27" s="170"/>
      <c r="NLL27" s="170"/>
      <c r="NLM27" s="170"/>
      <c r="NLN27" s="170"/>
      <c r="NLO27" s="170"/>
      <c r="NLP27" s="170"/>
      <c r="NLQ27" s="170"/>
      <c r="NLR27" s="170"/>
      <c r="NLS27" s="170"/>
      <c r="NLT27" s="170"/>
      <c r="NLU27" s="170"/>
      <c r="NLV27" s="170"/>
      <c r="NLW27" s="170"/>
      <c r="NLX27" s="170"/>
      <c r="NLY27" s="170"/>
      <c r="NLZ27" s="170"/>
      <c r="NMA27" s="170"/>
      <c r="NMB27" s="170"/>
      <c r="NMC27" s="170"/>
      <c r="NMD27" s="170"/>
      <c r="NME27" s="170"/>
      <c r="NMF27" s="170"/>
      <c r="NMG27" s="170"/>
      <c r="NMH27" s="170"/>
      <c r="NMI27" s="170"/>
      <c r="NMJ27" s="170"/>
      <c r="NMK27" s="170"/>
      <c r="NML27" s="170"/>
      <c r="NMM27" s="170"/>
      <c r="NMN27" s="170"/>
      <c r="NMO27" s="170"/>
      <c r="NMP27" s="170"/>
      <c r="NMQ27" s="170"/>
      <c r="NMR27" s="170"/>
      <c r="NMS27" s="170"/>
      <c r="NMT27" s="170"/>
      <c r="NMU27" s="170"/>
      <c r="NMV27" s="170"/>
      <c r="NMW27" s="170"/>
      <c r="NMX27" s="170"/>
      <c r="NMY27" s="170"/>
      <c r="NMZ27" s="170"/>
      <c r="NNA27" s="170"/>
      <c r="NNB27" s="170"/>
      <c r="NNC27" s="170"/>
      <c r="NND27" s="170"/>
      <c r="NNE27" s="170"/>
      <c r="NNF27" s="170"/>
      <c r="NNG27" s="170"/>
      <c r="NNH27" s="170"/>
      <c r="NNI27" s="170"/>
      <c r="NNJ27" s="170"/>
      <c r="NNK27" s="170"/>
      <c r="NNL27" s="170"/>
      <c r="NNM27" s="170"/>
      <c r="NNN27" s="170"/>
      <c r="NNO27" s="170"/>
      <c r="NNP27" s="170"/>
      <c r="NNQ27" s="170"/>
      <c r="NNR27" s="170"/>
      <c r="NNS27" s="170"/>
      <c r="NNT27" s="170"/>
      <c r="NNU27" s="170"/>
      <c r="NNV27" s="170"/>
      <c r="NNW27" s="170"/>
      <c r="NNX27" s="170"/>
      <c r="NNY27" s="170"/>
      <c r="NNZ27" s="170"/>
      <c r="NOA27" s="170"/>
      <c r="NOB27" s="170"/>
      <c r="NOC27" s="170"/>
      <c r="NOD27" s="170"/>
      <c r="NOE27" s="170"/>
      <c r="NOF27" s="170"/>
      <c r="NOG27" s="170"/>
      <c r="NOH27" s="170"/>
      <c r="NOI27" s="170"/>
      <c r="NOJ27" s="170"/>
      <c r="NOK27" s="170"/>
      <c r="NOL27" s="170"/>
      <c r="NOM27" s="170"/>
      <c r="NON27" s="170"/>
      <c r="NOO27" s="170"/>
      <c r="NOP27" s="170"/>
      <c r="NOQ27" s="170"/>
      <c r="NOR27" s="170"/>
      <c r="NOS27" s="170"/>
      <c r="NOT27" s="170"/>
      <c r="NOU27" s="170"/>
      <c r="NOV27" s="170"/>
      <c r="NOW27" s="170"/>
      <c r="NOX27" s="170"/>
      <c r="NOY27" s="170"/>
      <c r="NOZ27" s="170"/>
      <c r="NPA27" s="170"/>
      <c r="NPB27" s="170"/>
      <c r="NPC27" s="170"/>
      <c r="NPD27" s="170"/>
      <c r="NPE27" s="170"/>
      <c r="NPF27" s="170"/>
      <c r="NPG27" s="170"/>
      <c r="NPH27" s="170"/>
      <c r="NPI27" s="170"/>
      <c r="NPJ27" s="170"/>
      <c r="NPK27" s="170"/>
      <c r="NPL27" s="170"/>
      <c r="NPM27" s="170"/>
      <c r="NPN27" s="170"/>
      <c r="NPO27" s="170"/>
      <c r="NPP27" s="170"/>
      <c r="NPQ27" s="170"/>
      <c r="NPR27" s="170"/>
      <c r="NPS27" s="170"/>
      <c r="NPT27" s="170"/>
      <c r="NPU27" s="170"/>
      <c r="NPV27" s="170"/>
      <c r="NPW27" s="170"/>
      <c r="NPX27" s="170"/>
      <c r="NPY27" s="170"/>
      <c r="NPZ27" s="170"/>
      <c r="NQA27" s="170"/>
      <c r="NQB27" s="170"/>
      <c r="NQC27" s="170"/>
      <c r="NQD27" s="170"/>
      <c r="NQE27" s="170"/>
      <c r="NQF27" s="170"/>
      <c r="NQG27" s="170"/>
      <c r="NQH27" s="170"/>
      <c r="NQI27" s="170"/>
      <c r="NQJ27" s="170"/>
      <c r="NQK27" s="170"/>
      <c r="NQL27" s="170"/>
      <c r="NQM27" s="170"/>
      <c r="NQN27" s="170"/>
      <c r="NQO27" s="170"/>
      <c r="NQP27" s="170"/>
      <c r="NQQ27" s="170"/>
      <c r="NQR27" s="170"/>
      <c r="NQS27" s="170"/>
      <c r="NQT27" s="170"/>
      <c r="NQU27" s="170"/>
      <c r="NQV27" s="170"/>
      <c r="NQW27" s="170"/>
      <c r="NQX27" s="170"/>
      <c r="NQY27" s="170"/>
      <c r="NQZ27" s="170"/>
      <c r="NRA27" s="170"/>
      <c r="NRB27" s="170"/>
      <c r="NRC27" s="170"/>
      <c r="NRD27" s="170"/>
      <c r="NRE27" s="170"/>
      <c r="NRF27" s="170"/>
      <c r="NRG27" s="170"/>
      <c r="NRH27" s="170"/>
      <c r="NRI27" s="170"/>
      <c r="NRJ27" s="170"/>
      <c r="NRK27" s="170"/>
      <c r="NRL27" s="170"/>
      <c r="NRM27" s="170"/>
      <c r="NRN27" s="170"/>
      <c r="NRO27" s="170"/>
      <c r="NRP27" s="170"/>
      <c r="NRQ27" s="170"/>
      <c r="NRR27" s="170"/>
      <c r="NRS27" s="170"/>
      <c r="NRT27" s="170"/>
      <c r="NRU27" s="170"/>
      <c r="NRV27" s="170"/>
      <c r="NRW27" s="170"/>
      <c r="NRX27" s="170"/>
      <c r="NRY27" s="170"/>
      <c r="NRZ27" s="170"/>
      <c r="NSA27" s="170"/>
      <c r="NSB27" s="170"/>
      <c r="NSC27" s="170"/>
      <c r="NSD27" s="170"/>
      <c r="NSE27" s="170"/>
      <c r="NSF27" s="170"/>
      <c r="NSG27" s="170"/>
      <c r="NSH27" s="170"/>
      <c r="NSI27" s="170"/>
      <c r="NSJ27" s="170"/>
      <c r="NSK27" s="170"/>
      <c r="NSL27" s="170"/>
      <c r="NSM27" s="170"/>
      <c r="NSN27" s="170"/>
      <c r="NSO27" s="170"/>
      <c r="NSP27" s="170"/>
      <c r="NSQ27" s="170"/>
      <c r="NSR27" s="170"/>
      <c r="NSS27" s="170"/>
      <c r="NST27" s="170"/>
      <c r="NSU27" s="170"/>
      <c r="NSV27" s="170"/>
      <c r="NSW27" s="170"/>
      <c r="NSX27" s="170"/>
      <c r="NSY27" s="170"/>
      <c r="NSZ27" s="170"/>
      <c r="NTA27" s="170"/>
      <c r="NTB27" s="170"/>
      <c r="NTC27" s="170"/>
      <c r="NTD27" s="170"/>
      <c r="NTE27" s="170"/>
      <c r="NTF27" s="170"/>
      <c r="NTG27" s="170"/>
      <c r="NTH27" s="170"/>
      <c r="NTI27" s="170"/>
      <c r="NTJ27" s="170"/>
      <c r="NTK27" s="170"/>
      <c r="NTL27" s="170"/>
      <c r="NTM27" s="170"/>
      <c r="NTN27" s="170"/>
      <c r="NTO27" s="170"/>
      <c r="NTP27" s="170"/>
      <c r="NTQ27" s="170"/>
      <c r="NTR27" s="170"/>
      <c r="NTS27" s="170"/>
      <c r="NTT27" s="170"/>
      <c r="NTU27" s="170"/>
      <c r="NTV27" s="170"/>
      <c r="NTW27" s="170"/>
      <c r="NTX27" s="170"/>
      <c r="NTY27" s="170"/>
      <c r="NTZ27" s="170"/>
      <c r="NUA27" s="170"/>
      <c r="NUB27" s="170"/>
      <c r="NUC27" s="170"/>
      <c r="NUD27" s="170"/>
      <c r="NUE27" s="170"/>
      <c r="NUF27" s="170"/>
      <c r="NUG27" s="170"/>
      <c r="NUH27" s="170"/>
      <c r="NUI27" s="170"/>
      <c r="NUJ27" s="170"/>
      <c r="NUK27" s="170"/>
      <c r="NUL27" s="170"/>
      <c r="NUM27" s="170"/>
      <c r="NUN27" s="170"/>
      <c r="NUO27" s="170"/>
      <c r="NUP27" s="170"/>
      <c r="NUQ27" s="170"/>
      <c r="NUR27" s="170"/>
      <c r="NUS27" s="170"/>
      <c r="NUT27" s="170"/>
      <c r="NUU27" s="170"/>
      <c r="NUV27" s="170"/>
      <c r="NUW27" s="170"/>
      <c r="NUX27" s="170"/>
      <c r="NUY27" s="170"/>
      <c r="NUZ27" s="170"/>
      <c r="NVA27" s="170"/>
      <c r="NVB27" s="170"/>
      <c r="NVC27" s="170"/>
      <c r="NVD27" s="170"/>
      <c r="NVE27" s="170"/>
      <c r="NVF27" s="170"/>
      <c r="NVG27" s="170"/>
      <c r="NVH27" s="170"/>
      <c r="NVI27" s="170"/>
      <c r="NVJ27" s="170"/>
      <c r="NVK27" s="170"/>
      <c r="NVL27" s="170"/>
      <c r="NVM27" s="170"/>
      <c r="NVN27" s="170"/>
      <c r="NVO27" s="170"/>
      <c r="NVP27" s="170"/>
      <c r="NVQ27" s="170"/>
      <c r="NVR27" s="170"/>
      <c r="NVS27" s="170"/>
      <c r="NVT27" s="170"/>
      <c r="NVU27" s="170"/>
      <c r="NVV27" s="170"/>
      <c r="NVW27" s="170"/>
      <c r="NVX27" s="170"/>
      <c r="NVY27" s="170"/>
      <c r="NVZ27" s="170"/>
      <c r="NWA27" s="170"/>
      <c r="NWB27" s="170"/>
      <c r="NWC27" s="170"/>
      <c r="NWD27" s="170"/>
      <c r="NWE27" s="170"/>
      <c r="NWF27" s="170"/>
      <c r="NWG27" s="170"/>
      <c r="NWH27" s="170"/>
      <c r="NWI27" s="170"/>
      <c r="NWJ27" s="170"/>
      <c r="NWK27" s="170"/>
      <c r="NWL27" s="170"/>
      <c r="NWM27" s="170"/>
      <c r="NWN27" s="170"/>
      <c r="NWO27" s="170"/>
      <c r="NWP27" s="170"/>
      <c r="NWQ27" s="170"/>
      <c r="NWR27" s="170"/>
      <c r="NWS27" s="170"/>
      <c r="NWT27" s="170"/>
      <c r="NWU27" s="170"/>
      <c r="NWV27" s="170"/>
      <c r="NWW27" s="170"/>
      <c r="NWX27" s="170"/>
      <c r="NWY27" s="170"/>
      <c r="NWZ27" s="170"/>
      <c r="NXA27" s="170"/>
      <c r="NXB27" s="170"/>
      <c r="NXC27" s="170"/>
      <c r="NXD27" s="170"/>
      <c r="NXE27" s="170"/>
      <c r="NXF27" s="170"/>
      <c r="NXG27" s="170"/>
      <c r="NXH27" s="170"/>
      <c r="NXI27" s="170"/>
      <c r="NXJ27" s="170"/>
      <c r="NXK27" s="170"/>
      <c r="NXL27" s="170"/>
      <c r="NXM27" s="170"/>
      <c r="NXN27" s="170"/>
      <c r="NXO27" s="170"/>
      <c r="NXP27" s="170"/>
      <c r="NXQ27" s="170"/>
      <c r="NXR27" s="170"/>
      <c r="NXS27" s="170"/>
      <c r="NXT27" s="170"/>
      <c r="NXU27" s="170"/>
      <c r="NXV27" s="170"/>
      <c r="NXW27" s="170"/>
      <c r="NXX27" s="170"/>
      <c r="NXY27" s="170"/>
      <c r="NXZ27" s="170"/>
      <c r="NYA27" s="170"/>
      <c r="NYB27" s="170"/>
      <c r="NYC27" s="170"/>
      <c r="NYD27" s="170"/>
      <c r="NYE27" s="170"/>
      <c r="NYF27" s="170"/>
      <c r="NYG27" s="170"/>
      <c r="NYH27" s="170"/>
      <c r="NYI27" s="170"/>
      <c r="NYJ27" s="170"/>
      <c r="NYK27" s="170"/>
      <c r="NYL27" s="170"/>
      <c r="NYM27" s="170"/>
      <c r="NYN27" s="170"/>
      <c r="NYO27" s="170"/>
      <c r="NYP27" s="170"/>
      <c r="NYQ27" s="170"/>
      <c r="NYR27" s="170"/>
      <c r="NYS27" s="170"/>
      <c r="NYT27" s="170"/>
      <c r="NYU27" s="170"/>
      <c r="NYV27" s="170"/>
      <c r="NYW27" s="170"/>
      <c r="NYX27" s="170"/>
      <c r="NYY27" s="170"/>
      <c r="NYZ27" s="170"/>
      <c r="NZA27" s="170"/>
      <c r="NZB27" s="170"/>
      <c r="NZC27" s="170"/>
      <c r="NZD27" s="170"/>
      <c r="NZE27" s="170"/>
      <c r="NZF27" s="170"/>
      <c r="NZG27" s="170"/>
      <c r="NZH27" s="170"/>
      <c r="NZI27" s="170"/>
      <c r="NZJ27" s="170"/>
      <c r="NZK27" s="170"/>
      <c r="NZL27" s="170"/>
      <c r="NZM27" s="170"/>
      <c r="NZN27" s="170"/>
      <c r="NZO27" s="170"/>
      <c r="NZP27" s="170"/>
      <c r="NZQ27" s="170"/>
      <c r="NZR27" s="170"/>
      <c r="NZS27" s="170"/>
      <c r="NZT27" s="170"/>
      <c r="NZU27" s="170"/>
      <c r="NZV27" s="170"/>
      <c r="NZW27" s="170"/>
      <c r="NZX27" s="170"/>
      <c r="NZY27" s="170"/>
      <c r="NZZ27" s="170"/>
      <c r="OAA27" s="170"/>
      <c r="OAB27" s="170"/>
      <c r="OAC27" s="170"/>
      <c r="OAD27" s="170"/>
      <c r="OAE27" s="170"/>
      <c r="OAF27" s="170"/>
      <c r="OAG27" s="170"/>
      <c r="OAH27" s="170"/>
      <c r="OAI27" s="170"/>
      <c r="OAJ27" s="170"/>
      <c r="OAK27" s="170"/>
      <c r="OAL27" s="170"/>
      <c r="OAM27" s="170"/>
      <c r="OAN27" s="170"/>
      <c r="OAO27" s="170"/>
      <c r="OAP27" s="170"/>
      <c r="OAQ27" s="170"/>
      <c r="OAR27" s="170"/>
      <c r="OAS27" s="170"/>
      <c r="OAT27" s="170"/>
      <c r="OAU27" s="170"/>
      <c r="OAV27" s="170"/>
      <c r="OAW27" s="170"/>
      <c r="OAX27" s="170"/>
      <c r="OAY27" s="170"/>
      <c r="OAZ27" s="170"/>
      <c r="OBA27" s="170"/>
      <c r="OBB27" s="170"/>
      <c r="OBC27" s="170"/>
      <c r="OBD27" s="170"/>
      <c r="OBE27" s="170"/>
      <c r="OBF27" s="170"/>
      <c r="OBG27" s="170"/>
      <c r="OBH27" s="170"/>
      <c r="OBI27" s="170"/>
      <c r="OBJ27" s="170"/>
      <c r="OBK27" s="170"/>
      <c r="OBL27" s="170"/>
      <c r="OBM27" s="170"/>
      <c r="OBN27" s="170"/>
      <c r="OBO27" s="170"/>
      <c r="OBP27" s="170"/>
      <c r="OBQ27" s="170"/>
      <c r="OBR27" s="170"/>
      <c r="OBS27" s="170"/>
      <c r="OBT27" s="170"/>
      <c r="OBU27" s="170"/>
      <c r="OBV27" s="170"/>
      <c r="OBW27" s="170"/>
      <c r="OBX27" s="170"/>
      <c r="OBY27" s="170"/>
      <c r="OBZ27" s="170"/>
      <c r="OCA27" s="170"/>
      <c r="OCB27" s="170"/>
      <c r="OCC27" s="170"/>
      <c r="OCD27" s="170"/>
      <c r="OCE27" s="170"/>
      <c r="OCF27" s="170"/>
      <c r="OCG27" s="170"/>
      <c r="OCH27" s="170"/>
      <c r="OCI27" s="170"/>
      <c r="OCJ27" s="170"/>
      <c r="OCK27" s="170"/>
      <c r="OCL27" s="170"/>
      <c r="OCM27" s="170"/>
      <c r="OCN27" s="170"/>
      <c r="OCO27" s="170"/>
      <c r="OCP27" s="170"/>
      <c r="OCQ27" s="170"/>
      <c r="OCR27" s="170"/>
      <c r="OCS27" s="170"/>
      <c r="OCT27" s="170"/>
      <c r="OCU27" s="170"/>
      <c r="OCV27" s="170"/>
      <c r="OCW27" s="170"/>
      <c r="OCX27" s="170"/>
      <c r="OCY27" s="170"/>
      <c r="OCZ27" s="170"/>
      <c r="ODA27" s="170"/>
      <c r="ODB27" s="170"/>
      <c r="ODC27" s="170"/>
      <c r="ODD27" s="170"/>
      <c r="ODE27" s="170"/>
      <c r="ODF27" s="170"/>
      <c r="ODG27" s="170"/>
      <c r="ODH27" s="170"/>
      <c r="ODI27" s="170"/>
      <c r="ODJ27" s="170"/>
      <c r="ODK27" s="170"/>
      <c r="ODL27" s="170"/>
      <c r="ODM27" s="170"/>
      <c r="ODN27" s="170"/>
      <c r="ODO27" s="170"/>
      <c r="ODP27" s="170"/>
      <c r="ODQ27" s="170"/>
      <c r="ODR27" s="170"/>
      <c r="ODS27" s="170"/>
      <c r="ODT27" s="170"/>
      <c r="ODU27" s="170"/>
      <c r="ODV27" s="170"/>
      <c r="ODW27" s="170"/>
      <c r="ODX27" s="170"/>
      <c r="ODY27" s="170"/>
      <c r="ODZ27" s="170"/>
      <c r="OEA27" s="170"/>
      <c r="OEB27" s="170"/>
      <c r="OEC27" s="170"/>
      <c r="OED27" s="170"/>
      <c r="OEE27" s="170"/>
      <c r="OEF27" s="170"/>
      <c r="OEG27" s="170"/>
      <c r="OEH27" s="170"/>
      <c r="OEI27" s="170"/>
      <c r="OEJ27" s="170"/>
      <c r="OEK27" s="170"/>
      <c r="OEL27" s="170"/>
      <c r="OEM27" s="170"/>
      <c r="OEN27" s="170"/>
      <c r="OEO27" s="170"/>
      <c r="OEP27" s="170"/>
      <c r="OEQ27" s="170"/>
      <c r="OER27" s="170"/>
      <c r="OES27" s="170"/>
      <c r="OET27" s="170"/>
      <c r="OEU27" s="170"/>
      <c r="OEV27" s="170"/>
      <c r="OEW27" s="170"/>
      <c r="OEX27" s="170"/>
      <c r="OEY27" s="170"/>
      <c r="OEZ27" s="170"/>
      <c r="OFA27" s="170"/>
      <c r="OFB27" s="170"/>
      <c r="OFC27" s="170"/>
      <c r="OFD27" s="170"/>
      <c r="OFE27" s="170"/>
      <c r="OFF27" s="170"/>
      <c r="OFG27" s="170"/>
      <c r="OFH27" s="170"/>
      <c r="OFI27" s="170"/>
      <c r="OFJ27" s="170"/>
      <c r="OFK27" s="170"/>
      <c r="OFL27" s="170"/>
      <c r="OFM27" s="170"/>
      <c r="OFN27" s="170"/>
      <c r="OFO27" s="170"/>
      <c r="OFP27" s="170"/>
      <c r="OFQ27" s="170"/>
      <c r="OFR27" s="170"/>
      <c r="OFS27" s="170"/>
      <c r="OFT27" s="170"/>
      <c r="OFU27" s="170"/>
      <c r="OFV27" s="170"/>
      <c r="OFW27" s="170"/>
      <c r="OFX27" s="170"/>
      <c r="OFY27" s="170"/>
      <c r="OFZ27" s="170"/>
      <c r="OGA27" s="170"/>
      <c r="OGB27" s="170"/>
      <c r="OGC27" s="170"/>
      <c r="OGD27" s="170"/>
      <c r="OGE27" s="170"/>
      <c r="OGF27" s="170"/>
      <c r="OGG27" s="170"/>
      <c r="OGH27" s="170"/>
      <c r="OGI27" s="170"/>
      <c r="OGJ27" s="170"/>
      <c r="OGK27" s="170"/>
      <c r="OGL27" s="170"/>
      <c r="OGM27" s="170"/>
      <c r="OGN27" s="170"/>
      <c r="OGO27" s="170"/>
      <c r="OGP27" s="170"/>
      <c r="OGQ27" s="170"/>
      <c r="OGR27" s="170"/>
      <c r="OGS27" s="170"/>
      <c r="OGT27" s="170"/>
      <c r="OGU27" s="170"/>
      <c r="OGV27" s="170"/>
      <c r="OGW27" s="170"/>
      <c r="OGX27" s="170"/>
      <c r="OGY27" s="170"/>
      <c r="OGZ27" s="170"/>
      <c r="OHA27" s="170"/>
      <c r="OHB27" s="170"/>
      <c r="OHC27" s="170"/>
      <c r="OHD27" s="170"/>
      <c r="OHE27" s="170"/>
      <c r="OHF27" s="170"/>
      <c r="OHG27" s="170"/>
      <c r="OHH27" s="170"/>
      <c r="OHI27" s="170"/>
      <c r="OHJ27" s="170"/>
      <c r="OHK27" s="170"/>
      <c r="OHL27" s="170"/>
      <c r="OHM27" s="170"/>
      <c r="OHN27" s="170"/>
      <c r="OHO27" s="170"/>
      <c r="OHP27" s="170"/>
      <c r="OHQ27" s="170"/>
      <c r="OHR27" s="170"/>
      <c r="OHS27" s="170"/>
      <c r="OHT27" s="170"/>
      <c r="OHU27" s="170"/>
      <c r="OHV27" s="170"/>
      <c r="OHW27" s="170"/>
      <c r="OHX27" s="170"/>
      <c r="OHY27" s="170"/>
      <c r="OHZ27" s="170"/>
      <c r="OIA27" s="170"/>
      <c r="OIB27" s="170"/>
      <c r="OIC27" s="170"/>
      <c r="OID27" s="170"/>
      <c r="OIE27" s="170"/>
      <c r="OIF27" s="170"/>
      <c r="OIG27" s="170"/>
      <c r="OIH27" s="170"/>
      <c r="OII27" s="170"/>
      <c r="OIJ27" s="170"/>
      <c r="OIK27" s="170"/>
      <c r="OIL27" s="170"/>
      <c r="OIM27" s="170"/>
      <c r="OIN27" s="170"/>
      <c r="OIO27" s="170"/>
      <c r="OIP27" s="170"/>
      <c r="OIQ27" s="170"/>
      <c r="OIR27" s="170"/>
      <c r="OIS27" s="170"/>
      <c r="OIT27" s="170"/>
      <c r="OIU27" s="170"/>
      <c r="OIV27" s="170"/>
      <c r="OIW27" s="170"/>
      <c r="OIX27" s="170"/>
      <c r="OIY27" s="170"/>
      <c r="OIZ27" s="170"/>
      <c r="OJA27" s="170"/>
      <c r="OJB27" s="170"/>
      <c r="OJC27" s="170"/>
      <c r="OJD27" s="170"/>
      <c r="OJE27" s="170"/>
      <c r="OJF27" s="170"/>
      <c r="OJG27" s="170"/>
      <c r="OJH27" s="170"/>
      <c r="OJI27" s="170"/>
      <c r="OJJ27" s="170"/>
      <c r="OJK27" s="170"/>
      <c r="OJL27" s="170"/>
      <c r="OJM27" s="170"/>
      <c r="OJN27" s="170"/>
      <c r="OJO27" s="170"/>
      <c r="OJP27" s="170"/>
      <c r="OJQ27" s="170"/>
      <c r="OJR27" s="170"/>
      <c r="OJS27" s="170"/>
      <c r="OJT27" s="170"/>
      <c r="OJU27" s="170"/>
      <c r="OJV27" s="170"/>
      <c r="OJW27" s="170"/>
      <c r="OJX27" s="170"/>
      <c r="OJY27" s="170"/>
      <c r="OJZ27" s="170"/>
      <c r="OKA27" s="170"/>
      <c r="OKB27" s="170"/>
      <c r="OKC27" s="170"/>
      <c r="OKD27" s="170"/>
      <c r="OKE27" s="170"/>
      <c r="OKF27" s="170"/>
      <c r="OKG27" s="170"/>
      <c r="OKH27" s="170"/>
      <c r="OKI27" s="170"/>
      <c r="OKJ27" s="170"/>
      <c r="OKK27" s="170"/>
      <c r="OKL27" s="170"/>
      <c r="OKM27" s="170"/>
      <c r="OKN27" s="170"/>
      <c r="OKO27" s="170"/>
      <c r="OKP27" s="170"/>
      <c r="OKQ27" s="170"/>
      <c r="OKR27" s="170"/>
      <c r="OKS27" s="170"/>
      <c r="OKT27" s="170"/>
      <c r="OKU27" s="170"/>
      <c r="OKV27" s="170"/>
      <c r="OKW27" s="170"/>
      <c r="OKX27" s="170"/>
      <c r="OKY27" s="170"/>
      <c r="OKZ27" s="170"/>
      <c r="OLA27" s="170"/>
      <c r="OLB27" s="170"/>
      <c r="OLC27" s="170"/>
      <c r="OLD27" s="170"/>
      <c r="OLE27" s="170"/>
      <c r="OLF27" s="170"/>
      <c r="OLG27" s="170"/>
      <c r="OLH27" s="170"/>
      <c r="OLI27" s="170"/>
      <c r="OLJ27" s="170"/>
      <c r="OLK27" s="170"/>
      <c r="OLL27" s="170"/>
      <c r="OLM27" s="170"/>
      <c r="OLN27" s="170"/>
      <c r="OLO27" s="170"/>
      <c r="OLP27" s="170"/>
      <c r="OLQ27" s="170"/>
      <c r="OLR27" s="170"/>
      <c r="OLS27" s="170"/>
      <c r="OLT27" s="170"/>
      <c r="OLU27" s="170"/>
      <c r="OLV27" s="170"/>
      <c r="OLW27" s="170"/>
      <c r="OLX27" s="170"/>
      <c r="OLY27" s="170"/>
      <c r="OLZ27" s="170"/>
      <c r="OMA27" s="170"/>
      <c r="OMB27" s="170"/>
      <c r="OMC27" s="170"/>
      <c r="OMD27" s="170"/>
      <c r="OME27" s="170"/>
      <c r="OMF27" s="170"/>
      <c r="OMG27" s="170"/>
      <c r="OMH27" s="170"/>
      <c r="OMI27" s="170"/>
      <c r="OMJ27" s="170"/>
      <c r="OMK27" s="170"/>
      <c r="OML27" s="170"/>
      <c r="OMM27" s="170"/>
      <c r="OMN27" s="170"/>
      <c r="OMO27" s="170"/>
      <c r="OMP27" s="170"/>
      <c r="OMQ27" s="170"/>
      <c r="OMR27" s="170"/>
      <c r="OMS27" s="170"/>
      <c r="OMT27" s="170"/>
      <c r="OMU27" s="170"/>
      <c r="OMV27" s="170"/>
      <c r="OMW27" s="170"/>
      <c r="OMX27" s="170"/>
      <c r="OMY27" s="170"/>
      <c r="OMZ27" s="170"/>
      <c r="ONA27" s="170"/>
      <c r="ONB27" s="170"/>
      <c r="ONC27" s="170"/>
      <c r="OND27" s="170"/>
      <c r="ONE27" s="170"/>
      <c r="ONF27" s="170"/>
      <c r="ONG27" s="170"/>
      <c r="ONH27" s="170"/>
      <c r="ONI27" s="170"/>
      <c r="ONJ27" s="170"/>
      <c r="ONK27" s="170"/>
      <c r="ONL27" s="170"/>
      <c r="ONM27" s="170"/>
      <c r="ONN27" s="170"/>
      <c r="ONO27" s="170"/>
      <c r="ONP27" s="170"/>
      <c r="ONQ27" s="170"/>
      <c r="ONR27" s="170"/>
      <c r="ONS27" s="170"/>
      <c r="ONT27" s="170"/>
      <c r="ONU27" s="170"/>
      <c r="ONV27" s="170"/>
      <c r="ONW27" s="170"/>
      <c r="ONX27" s="170"/>
      <c r="ONY27" s="170"/>
      <c r="ONZ27" s="170"/>
      <c r="OOA27" s="170"/>
      <c r="OOB27" s="170"/>
      <c r="OOC27" s="170"/>
      <c r="OOD27" s="170"/>
      <c r="OOE27" s="170"/>
      <c r="OOF27" s="170"/>
      <c r="OOG27" s="170"/>
      <c r="OOH27" s="170"/>
      <c r="OOI27" s="170"/>
      <c r="OOJ27" s="170"/>
      <c r="OOK27" s="170"/>
      <c r="OOL27" s="170"/>
      <c r="OOM27" s="170"/>
      <c r="OON27" s="170"/>
      <c r="OOO27" s="170"/>
      <c r="OOP27" s="170"/>
      <c r="OOQ27" s="170"/>
      <c r="OOR27" s="170"/>
      <c r="OOS27" s="170"/>
      <c r="OOT27" s="170"/>
      <c r="OOU27" s="170"/>
      <c r="OOV27" s="170"/>
      <c r="OOW27" s="170"/>
      <c r="OOX27" s="170"/>
      <c r="OOY27" s="170"/>
      <c r="OOZ27" s="170"/>
      <c r="OPA27" s="170"/>
      <c r="OPB27" s="170"/>
      <c r="OPC27" s="170"/>
      <c r="OPD27" s="170"/>
      <c r="OPE27" s="170"/>
      <c r="OPF27" s="170"/>
      <c r="OPG27" s="170"/>
      <c r="OPH27" s="170"/>
      <c r="OPI27" s="170"/>
      <c r="OPJ27" s="170"/>
      <c r="OPK27" s="170"/>
      <c r="OPL27" s="170"/>
      <c r="OPM27" s="170"/>
      <c r="OPN27" s="170"/>
      <c r="OPO27" s="170"/>
      <c r="OPP27" s="170"/>
      <c r="OPQ27" s="170"/>
      <c r="OPR27" s="170"/>
      <c r="OPS27" s="170"/>
      <c r="OPT27" s="170"/>
      <c r="OPU27" s="170"/>
      <c r="OPV27" s="170"/>
      <c r="OPW27" s="170"/>
      <c r="OPX27" s="170"/>
      <c r="OPY27" s="170"/>
      <c r="OPZ27" s="170"/>
      <c r="OQA27" s="170"/>
      <c r="OQB27" s="170"/>
      <c r="OQC27" s="170"/>
      <c r="OQD27" s="170"/>
      <c r="OQE27" s="170"/>
      <c r="OQF27" s="170"/>
      <c r="OQG27" s="170"/>
      <c r="OQH27" s="170"/>
      <c r="OQI27" s="170"/>
      <c r="OQJ27" s="170"/>
      <c r="OQK27" s="170"/>
      <c r="OQL27" s="170"/>
      <c r="OQM27" s="170"/>
      <c r="OQN27" s="170"/>
      <c r="OQO27" s="170"/>
      <c r="OQP27" s="170"/>
      <c r="OQQ27" s="170"/>
      <c r="OQR27" s="170"/>
      <c r="OQS27" s="170"/>
      <c r="OQT27" s="170"/>
      <c r="OQU27" s="170"/>
      <c r="OQV27" s="170"/>
      <c r="OQW27" s="170"/>
      <c r="OQX27" s="170"/>
      <c r="OQY27" s="170"/>
      <c r="OQZ27" s="170"/>
      <c r="ORA27" s="170"/>
      <c r="ORB27" s="170"/>
      <c r="ORC27" s="170"/>
      <c r="ORD27" s="170"/>
      <c r="ORE27" s="170"/>
      <c r="ORF27" s="170"/>
      <c r="ORG27" s="170"/>
      <c r="ORH27" s="170"/>
      <c r="ORI27" s="170"/>
      <c r="ORJ27" s="170"/>
      <c r="ORK27" s="170"/>
      <c r="ORL27" s="170"/>
      <c r="ORM27" s="170"/>
      <c r="ORN27" s="170"/>
      <c r="ORO27" s="170"/>
      <c r="ORP27" s="170"/>
      <c r="ORQ27" s="170"/>
      <c r="ORR27" s="170"/>
      <c r="ORS27" s="170"/>
      <c r="ORT27" s="170"/>
      <c r="ORU27" s="170"/>
      <c r="ORV27" s="170"/>
      <c r="ORW27" s="170"/>
      <c r="ORX27" s="170"/>
      <c r="ORY27" s="170"/>
      <c r="ORZ27" s="170"/>
      <c r="OSA27" s="170"/>
      <c r="OSB27" s="170"/>
      <c r="OSC27" s="170"/>
      <c r="OSD27" s="170"/>
      <c r="OSE27" s="170"/>
      <c r="OSF27" s="170"/>
      <c r="OSG27" s="170"/>
      <c r="OSH27" s="170"/>
      <c r="OSI27" s="170"/>
      <c r="OSJ27" s="170"/>
      <c r="OSK27" s="170"/>
      <c r="OSL27" s="170"/>
      <c r="OSM27" s="170"/>
      <c r="OSN27" s="170"/>
      <c r="OSO27" s="170"/>
      <c r="OSP27" s="170"/>
      <c r="OSQ27" s="170"/>
      <c r="OSR27" s="170"/>
      <c r="OSS27" s="170"/>
      <c r="OST27" s="170"/>
      <c r="OSU27" s="170"/>
      <c r="OSV27" s="170"/>
      <c r="OSW27" s="170"/>
      <c r="OSX27" s="170"/>
      <c r="OSY27" s="170"/>
      <c r="OSZ27" s="170"/>
      <c r="OTA27" s="170"/>
      <c r="OTB27" s="170"/>
      <c r="OTC27" s="170"/>
      <c r="OTD27" s="170"/>
      <c r="OTE27" s="170"/>
      <c r="OTF27" s="170"/>
      <c r="OTG27" s="170"/>
      <c r="OTH27" s="170"/>
      <c r="OTI27" s="170"/>
      <c r="OTJ27" s="170"/>
      <c r="OTK27" s="170"/>
      <c r="OTL27" s="170"/>
      <c r="OTM27" s="170"/>
      <c r="OTN27" s="170"/>
      <c r="OTO27" s="170"/>
      <c r="OTP27" s="170"/>
      <c r="OTQ27" s="170"/>
      <c r="OTR27" s="170"/>
      <c r="OTS27" s="170"/>
      <c r="OTT27" s="170"/>
      <c r="OTU27" s="170"/>
      <c r="OTV27" s="170"/>
      <c r="OTW27" s="170"/>
      <c r="OTX27" s="170"/>
      <c r="OTY27" s="170"/>
      <c r="OTZ27" s="170"/>
      <c r="OUA27" s="170"/>
      <c r="OUB27" s="170"/>
      <c r="OUC27" s="170"/>
      <c r="OUD27" s="170"/>
      <c r="OUE27" s="170"/>
      <c r="OUF27" s="170"/>
      <c r="OUG27" s="170"/>
      <c r="OUH27" s="170"/>
      <c r="OUI27" s="170"/>
      <c r="OUJ27" s="170"/>
      <c r="OUK27" s="170"/>
      <c r="OUL27" s="170"/>
      <c r="OUM27" s="170"/>
      <c r="OUN27" s="170"/>
      <c r="OUO27" s="170"/>
      <c r="OUP27" s="170"/>
      <c r="OUQ27" s="170"/>
      <c r="OUR27" s="170"/>
      <c r="OUS27" s="170"/>
      <c r="OUT27" s="170"/>
      <c r="OUU27" s="170"/>
      <c r="OUV27" s="170"/>
      <c r="OUW27" s="170"/>
      <c r="OUX27" s="170"/>
      <c r="OUY27" s="170"/>
      <c r="OUZ27" s="170"/>
      <c r="OVA27" s="170"/>
      <c r="OVB27" s="170"/>
      <c r="OVC27" s="170"/>
      <c r="OVD27" s="170"/>
      <c r="OVE27" s="170"/>
      <c r="OVF27" s="170"/>
      <c r="OVG27" s="170"/>
      <c r="OVH27" s="170"/>
      <c r="OVI27" s="170"/>
      <c r="OVJ27" s="170"/>
      <c r="OVK27" s="170"/>
      <c r="OVL27" s="170"/>
      <c r="OVM27" s="170"/>
      <c r="OVN27" s="170"/>
      <c r="OVO27" s="170"/>
      <c r="OVP27" s="170"/>
      <c r="OVQ27" s="170"/>
      <c r="OVR27" s="170"/>
      <c r="OVS27" s="170"/>
      <c r="OVT27" s="170"/>
      <c r="OVU27" s="170"/>
      <c r="OVV27" s="170"/>
      <c r="OVW27" s="170"/>
      <c r="OVX27" s="170"/>
      <c r="OVY27" s="170"/>
      <c r="OVZ27" s="170"/>
      <c r="OWA27" s="170"/>
      <c r="OWB27" s="170"/>
      <c r="OWC27" s="170"/>
      <c r="OWD27" s="170"/>
      <c r="OWE27" s="170"/>
      <c r="OWF27" s="170"/>
      <c r="OWG27" s="170"/>
      <c r="OWH27" s="170"/>
      <c r="OWI27" s="170"/>
      <c r="OWJ27" s="170"/>
      <c r="OWK27" s="170"/>
      <c r="OWL27" s="170"/>
      <c r="OWM27" s="170"/>
      <c r="OWN27" s="170"/>
      <c r="OWO27" s="170"/>
      <c r="OWP27" s="170"/>
      <c r="OWQ27" s="170"/>
      <c r="OWR27" s="170"/>
      <c r="OWS27" s="170"/>
      <c r="OWT27" s="170"/>
      <c r="OWU27" s="170"/>
      <c r="OWV27" s="170"/>
      <c r="OWW27" s="170"/>
      <c r="OWX27" s="170"/>
      <c r="OWY27" s="170"/>
      <c r="OWZ27" s="170"/>
      <c r="OXA27" s="170"/>
      <c r="OXB27" s="170"/>
      <c r="OXC27" s="170"/>
      <c r="OXD27" s="170"/>
      <c r="OXE27" s="170"/>
      <c r="OXF27" s="170"/>
      <c r="OXG27" s="170"/>
      <c r="OXH27" s="170"/>
      <c r="OXI27" s="170"/>
      <c r="OXJ27" s="170"/>
      <c r="OXK27" s="170"/>
      <c r="OXL27" s="170"/>
      <c r="OXM27" s="170"/>
      <c r="OXN27" s="170"/>
      <c r="OXO27" s="170"/>
      <c r="OXP27" s="170"/>
      <c r="OXQ27" s="170"/>
      <c r="OXR27" s="170"/>
      <c r="OXS27" s="170"/>
      <c r="OXT27" s="170"/>
      <c r="OXU27" s="170"/>
      <c r="OXV27" s="170"/>
      <c r="OXW27" s="170"/>
      <c r="OXX27" s="170"/>
      <c r="OXY27" s="170"/>
      <c r="OXZ27" s="170"/>
      <c r="OYA27" s="170"/>
      <c r="OYB27" s="170"/>
      <c r="OYC27" s="170"/>
      <c r="OYD27" s="170"/>
      <c r="OYE27" s="170"/>
      <c r="OYF27" s="170"/>
      <c r="OYG27" s="170"/>
      <c r="OYH27" s="170"/>
      <c r="OYI27" s="170"/>
      <c r="OYJ27" s="170"/>
      <c r="OYK27" s="170"/>
      <c r="OYL27" s="170"/>
      <c r="OYM27" s="170"/>
      <c r="OYN27" s="170"/>
      <c r="OYO27" s="170"/>
      <c r="OYP27" s="170"/>
      <c r="OYQ27" s="170"/>
      <c r="OYR27" s="170"/>
      <c r="OYS27" s="170"/>
      <c r="OYT27" s="170"/>
      <c r="OYU27" s="170"/>
      <c r="OYV27" s="170"/>
      <c r="OYW27" s="170"/>
      <c r="OYX27" s="170"/>
      <c r="OYY27" s="170"/>
      <c r="OYZ27" s="170"/>
      <c r="OZA27" s="170"/>
      <c r="OZB27" s="170"/>
      <c r="OZC27" s="170"/>
      <c r="OZD27" s="170"/>
      <c r="OZE27" s="170"/>
      <c r="OZF27" s="170"/>
      <c r="OZG27" s="170"/>
      <c r="OZH27" s="170"/>
      <c r="OZI27" s="170"/>
      <c r="OZJ27" s="170"/>
      <c r="OZK27" s="170"/>
      <c r="OZL27" s="170"/>
      <c r="OZM27" s="170"/>
      <c r="OZN27" s="170"/>
      <c r="OZO27" s="170"/>
      <c r="OZP27" s="170"/>
      <c r="OZQ27" s="170"/>
      <c r="OZR27" s="170"/>
      <c r="OZS27" s="170"/>
      <c r="OZT27" s="170"/>
      <c r="OZU27" s="170"/>
      <c r="OZV27" s="170"/>
      <c r="OZW27" s="170"/>
      <c r="OZX27" s="170"/>
      <c r="OZY27" s="170"/>
      <c r="OZZ27" s="170"/>
      <c r="PAA27" s="170"/>
      <c r="PAB27" s="170"/>
      <c r="PAC27" s="170"/>
      <c r="PAD27" s="170"/>
      <c r="PAE27" s="170"/>
      <c r="PAF27" s="170"/>
      <c r="PAG27" s="170"/>
      <c r="PAH27" s="170"/>
      <c r="PAI27" s="170"/>
      <c r="PAJ27" s="170"/>
      <c r="PAK27" s="170"/>
      <c r="PAL27" s="170"/>
      <c r="PAM27" s="170"/>
      <c r="PAN27" s="170"/>
      <c r="PAO27" s="170"/>
      <c r="PAP27" s="170"/>
      <c r="PAQ27" s="170"/>
      <c r="PAR27" s="170"/>
      <c r="PAS27" s="170"/>
      <c r="PAT27" s="170"/>
      <c r="PAU27" s="170"/>
      <c r="PAV27" s="170"/>
      <c r="PAW27" s="170"/>
      <c r="PAX27" s="170"/>
      <c r="PAY27" s="170"/>
      <c r="PAZ27" s="170"/>
      <c r="PBA27" s="170"/>
      <c r="PBB27" s="170"/>
      <c r="PBC27" s="170"/>
      <c r="PBD27" s="170"/>
      <c r="PBE27" s="170"/>
      <c r="PBF27" s="170"/>
      <c r="PBG27" s="170"/>
      <c r="PBH27" s="170"/>
      <c r="PBI27" s="170"/>
      <c r="PBJ27" s="170"/>
      <c r="PBK27" s="170"/>
      <c r="PBL27" s="170"/>
      <c r="PBM27" s="170"/>
      <c r="PBN27" s="170"/>
      <c r="PBO27" s="170"/>
      <c r="PBP27" s="170"/>
      <c r="PBQ27" s="170"/>
      <c r="PBR27" s="170"/>
      <c r="PBS27" s="170"/>
      <c r="PBT27" s="170"/>
      <c r="PBU27" s="170"/>
      <c r="PBV27" s="170"/>
      <c r="PBW27" s="170"/>
      <c r="PBX27" s="170"/>
      <c r="PBY27" s="170"/>
      <c r="PBZ27" s="170"/>
      <c r="PCA27" s="170"/>
      <c r="PCB27" s="170"/>
      <c r="PCC27" s="170"/>
      <c r="PCD27" s="170"/>
      <c r="PCE27" s="170"/>
      <c r="PCF27" s="170"/>
      <c r="PCG27" s="170"/>
      <c r="PCH27" s="170"/>
      <c r="PCI27" s="170"/>
      <c r="PCJ27" s="170"/>
      <c r="PCK27" s="170"/>
      <c r="PCL27" s="170"/>
      <c r="PCM27" s="170"/>
      <c r="PCN27" s="170"/>
      <c r="PCO27" s="170"/>
      <c r="PCP27" s="170"/>
      <c r="PCQ27" s="170"/>
      <c r="PCR27" s="170"/>
      <c r="PCS27" s="170"/>
      <c r="PCT27" s="170"/>
      <c r="PCU27" s="170"/>
      <c r="PCV27" s="170"/>
      <c r="PCW27" s="170"/>
      <c r="PCX27" s="170"/>
      <c r="PCY27" s="170"/>
      <c r="PCZ27" s="170"/>
      <c r="PDA27" s="170"/>
      <c r="PDB27" s="170"/>
      <c r="PDC27" s="170"/>
      <c r="PDD27" s="170"/>
      <c r="PDE27" s="170"/>
      <c r="PDF27" s="170"/>
      <c r="PDG27" s="170"/>
      <c r="PDH27" s="170"/>
      <c r="PDI27" s="170"/>
      <c r="PDJ27" s="170"/>
      <c r="PDK27" s="170"/>
      <c r="PDL27" s="170"/>
      <c r="PDM27" s="170"/>
      <c r="PDN27" s="170"/>
      <c r="PDO27" s="170"/>
      <c r="PDP27" s="170"/>
      <c r="PDQ27" s="170"/>
      <c r="PDR27" s="170"/>
      <c r="PDS27" s="170"/>
      <c r="PDT27" s="170"/>
      <c r="PDU27" s="170"/>
      <c r="PDV27" s="170"/>
      <c r="PDW27" s="170"/>
      <c r="PDX27" s="170"/>
      <c r="PDY27" s="170"/>
      <c r="PDZ27" s="170"/>
      <c r="PEA27" s="170"/>
      <c r="PEB27" s="170"/>
      <c r="PEC27" s="170"/>
      <c r="PED27" s="170"/>
      <c r="PEE27" s="170"/>
      <c r="PEF27" s="170"/>
      <c r="PEG27" s="170"/>
      <c r="PEH27" s="170"/>
      <c r="PEI27" s="170"/>
      <c r="PEJ27" s="170"/>
      <c r="PEK27" s="170"/>
      <c r="PEL27" s="170"/>
      <c r="PEM27" s="170"/>
      <c r="PEN27" s="170"/>
      <c r="PEO27" s="170"/>
      <c r="PEP27" s="170"/>
      <c r="PEQ27" s="170"/>
      <c r="PER27" s="170"/>
      <c r="PES27" s="170"/>
      <c r="PET27" s="170"/>
      <c r="PEU27" s="170"/>
      <c r="PEV27" s="170"/>
      <c r="PEW27" s="170"/>
      <c r="PEX27" s="170"/>
      <c r="PEY27" s="170"/>
      <c r="PEZ27" s="170"/>
      <c r="PFA27" s="170"/>
      <c r="PFB27" s="170"/>
      <c r="PFC27" s="170"/>
      <c r="PFD27" s="170"/>
      <c r="PFE27" s="170"/>
      <c r="PFF27" s="170"/>
      <c r="PFG27" s="170"/>
      <c r="PFH27" s="170"/>
      <c r="PFI27" s="170"/>
      <c r="PFJ27" s="170"/>
      <c r="PFK27" s="170"/>
      <c r="PFL27" s="170"/>
      <c r="PFM27" s="170"/>
      <c r="PFN27" s="170"/>
      <c r="PFO27" s="170"/>
      <c r="PFP27" s="170"/>
      <c r="PFQ27" s="170"/>
      <c r="PFR27" s="170"/>
      <c r="PFS27" s="170"/>
      <c r="PFT27" s="170"/>
      <c r="PFU27" s="170"/>
      <c r="PFV27" s="170"/>
      <c r="PFW27" s="170"/>
      <c r="PFX27" s="170"/>
      <c r="PFY27" s="170"/>
      <c r="PFZ27" s="170"/>
      <c r="PGA27" s="170"/>
      <c r="PGB27" s="170"/>
      <c r="PGC27" s="170"/>
      <c r="PGD27" s="170"/>
      <c r="PGE27" s="170"/>
      <c r="PGF27" s="170"/>
      <c r="PGG27" s="170"/>
      <c r="PGH27" s="170"/>
      <c r="PGI27" s="170"/>
      <c r="PGJ27" s="170"/>
      <c r="PGK27" s="170"/>
      <c r="PGL27" s="170"/>
      <c r="PGM27" s="170"/>
      <c r="PGN27" s="170"/>
      <c r="PGO27" s="170"/>
      <c r="PGP27" s="170"/>
      <c r="PGQ27" s="170"/>
      <c r="PGR27" s="170"/>
      <c r="PGS27" s="170"/>
      <c r="PGT27" s="170"/>
      <c r="PGU27" s="170"/>
      <c r="PGV27" s="170"/>
      <c r="PGW27" s="170"/>
      <c r="PGX27" s="170"/>
      <c r="PGY27" s="170"/>
      <c r="PGZ27" s="170"/>
      <c r="PHA27" s="170"/>
      <c r="PHB27" s="170"/>
      <c r="PHC27" s="170"/>
      <c r="PHD27" s="170"/>
      <c r="PHE27" s="170"/>
      <c r="PHF27" s="170"/>
      <c r="PHG27" s="170"/>
      <c r="PHH27" s="170"/>
      <c r="PHI27" s="170"/>
      <c r="PHJ27" s="170"/>
      <c r="PHK27" s="170"/>
      <c r="PHL27" s="170"/>
      <c r="PHM27" s="170"/>
      <c r="PHN27" s="170"/>
      <c r="PHO27" s="170"/>
      <c r="PHP27" s="170"/>
      <c r="PHQ27" s="170"/>
      <c r="PHR27" s="170"/>
      <c r="PHS27" s="170"/>
      <c r="PHT27" s="170"/>
      <c r="PHU27" s="170"/>
      <c r="PHV27" s="170"/>
      <c r="PHW27" s="170"/>
      <c r="PHX27" s="170"/>
      <c r="PHY27" s="170"/>
      <c r="PHZ27" s="170"/>
      <c r="PIA27" s="170"/>
      <c r="PIB27" s="170"/>
      <c r="PIC27" s="170"/>
      <c r="PID27" s="170"/>
      <c r="PIE27" s="170"/>
      <c r="PIF27" s="170"/>
      <c r="PIG27" s="170"/>
      <c r="PIH27" s="170"/>
      <c r="PII27" s="170"/>
      <c r="PIJ27" s="170"/>
      <c r="PIK27" s="170"/>
      <c r="PIL27" s="170"/>
      <c r="PIM27" s="170"/>
      <c r="PIN27" s="170"/>
      <c r="PIO27" s="170"/>
      <c r="PIP27" s="170"/>
      <c r="PIQ27" s="170"/>
      <c r="PIR27" s="170"/>
      <c r="PIS27" s="170"/>
      <c r="PIT27" s="170"/>
      <c r="PIU27" s="170"/>
      <c r="PIV27" s="170"/>
      <c r="PIW27" s="170"/>
      <c r="PIX27" s="170"/>
      <c r="PIY27" s="170"/>
      <c r="PIZ27" s="170"/>
      <c r="PJA27" s="170"/>
      <c r="PJB27" s="170"/>
      <c r="PJC27" s="170"/>
      <c r="PJD27" s="170"/>
      <c r="PJE27" s="170"/>
      <c r="PJF27" s="170"/>
      <c r="PJG27" s="170"/>
      <c r="PJH27" s="170"/>
      <c r="PJI27" s="170"/>
      <c r="PJJ27" s="170"/>
      <c r="PJK27" s="170"/>
      <c r="PJL27" s="170"/>
      <c r="PJM27" s="170"/>
      <c r="PJN27" s="170"/>
      <c r="PJO27" s="170"/>
      <c r="PJP27" s="170"/>
      <c r="PJQ27" s="170"/>
      <c r="PJR27" s="170"/>
      <c r="PJS27" s="170"/>
      <c r="PJT27" s="170"/>
      <c r="PJU27" s="170"/>
      <c r="PJV27" s="170"/>
      <c r="PJW27" s="170"/>
      <c r="PJX27" s="170"/>
      <c r="PJY27" s="170"/>
      <c r="PJZ27" s="170"/>
      <c r="PKA27" s="170"/>
      <c r="PKB27" s="170"/>
      <c r="PKC27" s="170"/>
      <c r="PKD27" s="170"/>
      <c r="PKE27" s="170"/>
      <c r="PKF27" s="170"/>
      <c r="PKG27" s="170"/>
      <c r="PKH27" s="170"/>
      <c r="PKI27" s="170"/>
      <c r="PKJ27" s="170"/>
      <c r="PKK27" s="170"/>
      <c r="PKL27" s="170"/>
      <c r="PKM27" s="170"/>
      <c r="PKN27" s="170"/>
      <c r="PKO27" s="170"/>
      <c r="PKP27" s="170"/>
      <c r="PKQ27" s="170"/>
      <c r="PKR27" s="170"/>
      <c r="PKS27" s="170"/>
      <c r="PKT27" s="170"/>
      <c r="PKU27" s="170"/>
      <c r="PKV27" s="170"/>
      <c r="PKW27" s="170"/>
      <c r="PKX27" s="170"/>
      <c r="PKY27" s="170"/>
      <c r="PKZ27" s="170"/>
      <c r="PLA27" s="170"/>
      <c r="PLB27" s="170"/>
      <c r="PLC27" s="170"/>
      <c r="PLD27" s="170"/>
      <c r="PLE27" s="170"/>
      <c r="PLF27" s="170"/>
      <c r="PLG27" s="170"/>
      <c r="PLH27" s="170"/>
      <c r="PLI27" s="170"/>
      <c r="PLJ27" s="170"/>
      <c r="PLK27" s="170"/>
      <c r="PLL27" s="170"/>
      <c r="PLM27" s="170"/>
      <c r="PLN27" s="170"/>
      <c r="PLO27" s="170"/>
      <c r="PLP27" s="170"/>
      <c r="PLQ27" s="170"/>
      <c r="PLR27" s="170"/>
      <c r="PLS27" s="170"/>
      <c r="PLT27" s="170"/>
      <c r="PLU27" s="170"/>
      <c r="PLV27" s="170"/>
      <c r="PLW27" s="170"/>
      <c r="PLX27" s="170"/>
      <c r="PLY27" s="170"/>
      <c r="PLZ27" s="170"/>
      <c r="PMA27" s="170"/>
      <c r="PMB27" s="170"/>
      <c r="PMC27" s="170"/>
      <c r="PMD27" s="170"/>
      <c r="PME27" s="170"/>
      <c r="PMF27" s="170"/>
      <c r="PMG27" s="170"/>
      <c r="PMH27" s="170"/>
      <c r="PMI27" s="170"/>
      <c r="PMJ27" s="170"/>
      <c r="PMK27" s="170"/>
      <c r="PML27" s="170"/>
      <c r="PMM27" s="170"/>
      <c r="PMN27" s="170"/>
      <c r="PMO27" s="170"/>
      <c r="PMP27" s="170"/>
      <c r="PMQ27" s="170"/>
      <c r="PMR27" s="170"/>
      <c r="PMS27" s="170"/>
      <c r="PMT27" s="170"/>
      <c r="PMU27" s="170"/>
      <c r="PMV27" s="170"/>
      <c r="PMW27" s="170"/>
      <c r="PMX27" s="170"/>
      <c r="PMY27" s="170"/>
      <c r="PMZ27" s="170"/>
      <c r="PNA27" s="170"/>
      <c r="PNB27" s="170"/>
      <c r="PNC27" s="170"/>
      <c r="PND27" s="170"/>
      <c r="PNE27" s="170"/>
      <c r="PNF27" s="170"/>
      <c r="PNG27" s="170"/>
      <c r="PNH27" s="170"/>
      <c r="PNI27" s="170"/>
      <c r="PNJ27" s="170"/>
      <c r="PNK27" s="170"/>
      <c r="PNL27" s="170"/>
      <c r="PNM27" s="170"/>
      <c r="PNN27" s="170"/>
      <c r="PNO27" s="170"/>
      <c r="PNP27" s="170"/>
      <c r="PNQ27" s="170"/>
      <c r="PNR27" s="170"/>
      <c r="PNS27" s="170"/>
      <c r="PNT27" s="170"/>
      <c r="PNU27" s="170"/>
      <c r="PNV27" s="170"/>
      <c r="PNW27" s="170"/>
      <c r="PNX27" s="170"/>
      <c r="PNY27" s="170"/>
      <c r="PNZ27" s="170"/>
      <c r="POA27" s="170"/>
      <c r="POB27" s="170"/>
      <c r="POC27" s="170"/>
      <c r="POD27" s="170"/>
      <c r="POE27" s="170"/>
      <c r="POF27" s="170"/>
      <c r="POG27" s="170"/>
      <c r="POH27" s="170"/>
      <c r="POI27" s="170"/>
      <c r="POJ27" s="170"/>
      <c r="POK27" s="170"/>
      <c r="POL27" s="170"/>
      <c r="POM27" s="170"/>
      <c r="PON27" s="170"/>
      <c r="POO27" s="170"/>
      <c r="POP27" s="170"/>
      <c r="POQ27" s="170"/>
      <c r="POR27" s="170"/>
      <c r="POS27" s="170"/>
      <c r="POT27" s="170"/>
      <c r="POU27" s="170"/>
      <c r="POV27" s="170"/>
      <c r="POW27" s="170"/>
      <c r="POX27" s="170"/>
      <c r="POY27" s="170"/>
      <c r="POZ27" s="170"/>
      <c r="PPA27" s="170"/>
      <c r="PPB27" s="170"/>
      <c r="PPC27" s="170"/>
      <c r="PPD27" s="170"/>
      <c r="PPE27" s="170"/>
      <c r="PPF27" s="170"/>
      <c r="PPG27" s="170"/>
      <c r="PPH27" s="170"/>
      <c r="PPI27" s="170"/>
      <c r="PPJ27" s="170"/>
      <c r="PPK27" s="170"/>
      <c r="PPL27" s="170"/>
      <c r="PPM27" s="170"/>
      <c r="PPN27" s="170"/>
      <c r="PPO27" s="170"/>
      <c r="PPP27" s="170"/>
      <c r="PPQ27" s="170"/>
      <c r="PPR27" s="170"/>
      <c r="PPS27" s="170"/>
      <c r="PPT27" s="170"/>
      <c r="PPU27" s="170"/>
      <c r="PPV27" s="170"/>
      <c r="PPW27" s="170"/>
      <c r="PPX27" s="170"/>
      <c r="PPY27" s="170"/>
      <c r="PPZ27" s="170"/>
      <c r="PQA27" s="170"/>
      <c r="PQB27" s="170"/>
      <c r="PQC27" s="170"/>
      <c r="PQD27" s="170"/>
      <c r="PQE27" s="170"/>
      <c r="PQF27" s="170"/>
      <c r="PQG27" s="170"/>
      <c r="PQH27" s="170"/>
      <c r="PQI27" s="170"/>
      <c r="PQJ27" s="170"/>
      <c r="PQK27" s="170"/>
      <c r="PQL27" s="170"/>
      <c r="PQM27" s="170"/>
      <c r="PQN27" s="170"/>
      <c r="PQO27" s="170"/>
      <c r="PQP27" s="170"/>
      <c r="PQQ27" s="170"/>
      <c r="PQR27" s="170"/>
      <c r="PQS27" s="170"/>
      <c r="PQT27" s="170"/>
      <c r="PQU27" s="170"/>
      <c r="PQV27" s="170"/>
      <c r="PQW27" s="170"/>
      <c r="PQX27" s="170"/>
      <c r="PQY27" s="170"/>
      <c r="PQZ27" s="170"/>
      <c r="PRA27" s="170"/>
      <c r="PRB27" s="170"/>
      <c r="PRC27" s="170"/>
      <c r="PRD27" s="170"/>
      <c r="PRE27" s="170"/>
      <c r="PRF27" s="170"/>
      <c r="PRG27" s="170"/>
      <c r="PRH27" s="170"/>
      <c r="PRI27" s="170"/>
      <c r="PRJ27" s="170"/>
      <c r="PRK27" s="170"/>
      <c r="PRL27" s="170"/>
      <c r="PRM27" s="170"/>
      <c r="PRN27" s="170"/>
      <c r="PRO27" s="170"/>
      <c r="PRP27" s="170"/>
      <c r="PRQ27" s="170"/>
      <c r="PRR27" s="170"/>
      <c r="PRS27" s="170"/>
      <c r="PRT27" s="170"/>
      <c r="PRU27" s="170"/>
      <c r="PRV27" s="170"/>
      <c r="PRW27" s="170"/>
      <c r="PRX27" s="170"/>
      <c r="PRY27" s="170"/>
      <c r="PRZ27" s="170"/>
      <c r="PSA27" s="170"/>
      <c r="PSB27" s="170"/>
      <c r="PSC27" s="170"/>
      <c r="PSD27" s="170"/>
      <c r="PSE27" s="170"/>
      <c r="PSF27" s="170"/>
      <c r="PSG27" s="170"/>
      <c r="PSH27" s="170"/>
      <c r="PSI27" s="170"/>
      <c r="PSJ27" s="170"/>
      <c r="PSK27" s="170"/>
      <c r="PSL27" s="170"/>
      <c r="PSM27" s="170"/>
      <c r="PSN27" s="170"/>
      <c r="PSO27" s="170"/>
      <c r="PSP27" s="170"/>
      <c r="PSQ27" s="170"/>
      <c r="PSR27" s="170"/>
      <c r="PSS27" s="170"/>
      <c r="PST27" s="170"/>
      <c r="PSU27" s="170"/>
      <c r="PSV27" s="170"/>
      <c r="PSW27" s="170"/>
      <c r="PSX27" s="170"/>
      <c r="PSY27" s="170"/>
      <c r="PSZ27" s="170"/>
      <c r="PTA27" s="170"/>
      <c r="PTB27" s="170"/>
      <c r="PTC27" s="170"/>
      <c r="PTD27" s="170"/>
      <c r="PTE27" s="170"/>
      <c r="PTF27" s="170"/>
      <c r="PTG27" s="170"/>
      <c r="PTH27" s="170"/>
      <c r="PTI27" s="170"/>
      <c r="PTJ27" s="170"/>
      <c r="PTK27" s="170"/>
      <c r="PTL27" s="170"/>
      <c r="PTM27" s="170"/>
      <c r="PTN27" s="170"/>
      <c r="PTO27" s="170"/>
      <c r="PTP27" s="170"/>
      <c r="PTQ27" s="170"/>
      <c r="PTR27" s="170"/>
      <c r="PTS27" s="170"/>
      <c r="PTT27" s="170"/>
      <c r="PTU27" s="170"/>
      <c r="PTV27" s="170"/>
      <c r="PTW27" s="170"/>
      <c r="PTX27" s="170"/>
      <c r="PTY27" s="170"/>
      <c r="PTZ27" s="170"/>
      <c r="PUA27" s="170"/>
      <c r="PUB27" s="170"/>
      <c r="PUC27" s="170"/>
      <c r="PUD27" s="170"/>
      <c r="PUE27" s="170"/>
      <c r="PUF27" s="170"/>
      <c r="PUG27" s="170"/>
      <c r="PUH27" s="170"/>
      <c r="PUI27" s="170"/>
      <c r="PUJ27" s="170"/>
      <c r="PUK27" s="170"/>
      <c r="PUL27" s="170"/>
      <c r="PUM27" s="170"/>
      <c r="PUN27" s="170"/>
      <c r="PUO27" s="170"/>
      <c r="PUP27" s="170"/>
      <c r="PUQ27" s="170"/>
      <c r="PUR27" s="170"/>
      <c r="PUS27" s="170"/>
      <c r="PUT27" s="170"/>
      <c r="PUU27" s="170"/>
      <c r="PUV27" s="170"/>
      <c r="PUW27" s="170"/>
      <c r="PUX27" s="170"/>
      <c r="PUY27" s="170"/>
      <c r="PUZ27" s="170"/>
      <c r="PVA27" s="170"/>
      <c r="PVB27" s="170"/>
      <c r="PVC27" s="170"/>
      <c r="PVD27" s="170"/>
      <c r="PVE27" s="170"/>
      <c r="PVF27" s="170"/>
      <c r="PVG27" s="170"/>
      <c r="PVH27" s="170"/>
      <c r="PVI27" s="170"/>
      <c r="PVJ27" s="170"/>
      <c r="PVK27" s="170"/>
      <c r="PVL27" s="170"/>
      <c r="PVM27" s="170"/>
      <c r="PVN27" s="170"/>
      <c r="PVO27" s="170"/>
      <c r="PVP27" s="170"/>
      <c r="PVQ27" s="170"/>
      <c r="PVR27" s="170"/>
      <c r="PVS27" s="170"/>
      <c r="PVT27" s="170"/>
      <c r="PVU27" s="170"/>
      <c r="PVV27" s="170"/>
      <c r="PVW27" s="170"/>
      <c r="PVX27" s="170"/>
      <c r="PVY27" s="170"/>
      <c r="PVZ27" s="170"/>
      <c r="PWA27" s="170"/>
      <c r="PWB27" s="170"/>
      <c r="PWC27" s="170"/>
      <c r="PWD27" s="170"/>
      <c r="PWE27" s="170"/>
      <c r="PWF27" s="170"/>
      <c r="PWG27" s="170"/>
      <c r="PWH27" s="170"/>
      <c r="PWI27" s="170"/>
      <c r="PWJ27" s="170"/>
      <c r="PWK27" s="170"/>
      <c r="PWL27" s="170"/>
      <c r="PWM27" s="170"/>
      <c r="PWN27" s="170"/>
      <c r="PWO27" s="170"/>
      <c r="PWP27" s="170"/>
      <c r="PWQ27" s="170"/>
      <c r="PWR27" s="170"/>
      <c r="PWS27" s="170"/>
      <c r="PWT27" s="170"/>
      <c r="PWU27" s="170"/>
      <c r="PWV27" s="170"/>
      <c r="PWW27" s="170"/>
      <c r="PWX27" s="170"/>
      <c r="PWY27" s="170"/>
      <c r="PWZ27" s="170"/>
      <c r="PXA27" s="170"/>
      <c r="PXB27" s="170"/>
      <c r="PXC27" s="170"/>
      <c r="PXD27" s="170"/>
      <c r="PXE27" s="170"/>
      <c r="PXF27" s="170"/>
      <c r="PXG27" s="170"/>
      <c r="PXH27" s="170"/>
      <c r="PXI27" s="170"/>
      <c r="PXJ27" s="170"/>
      <c r="PXK27" s="170"/>
      <c r="PXL27" s="170"/>
      <c r="PXM27" s="170"/>
      <c r="PXN27" s="170"/>
      <c r="PXO27" s="170"/>
      <c r="PXP27" s="170"/>
      <c r="PXQ27" s="170"/>
      <c r="PXR27" s="170"/>
      <c r="PXS27" s="170"/>
      <c r="PXT27" s="170"/>
      <c r="PXU27" s="170"/>
      <c r="PXV27" s="170"/>
      <c r="PXW27" s="170"/>
      <c r="PXX27" s="170"/>
      <c r="PXY27" s="170"/>
      <c r="PXZ27" s="170"/>
      <c r="PYA27" s="170"/>
      <c r="PYB27" s="170"/>
      <c r="PYC27" s="170"/>
      <c r="PYD27" s="170"/>
      <c r="PYE27" s="170"/>
      <c r="PYF27" s="170"/>
      <c r="PYG27" s="170"/>
      <c r="PYH27" s="170"/>
      <c r="PYI27" s="170"/>
      <c r="PYJ27" s="170"/>
      <c r="PYK27" s="170"/>
      <c r="PYL27" s="170"/>
      <c r="PYM27" s="170"/>
      <c r="PYN27" s="170"/>
      <c r="PYO27" s="170"/>
      <c r="PYP27" s="170"/>
      <c r="PYQ27" s="170"/>
      <c r="PYR27" s="170"/>
      <c r="PYS27" s="170"/>
      <c r="PYT27" s="170"/>
      <c r="PYU27" s="170"/>
      <c r="PYV27" s="170"/>
      <c r="PYW27" s="170"/>
      <c r="PYX27" s="170"/>
      <c r="PYY27" s="170"/>
      <c r="PYZ27" s="170"/>
      <c r="PZA27" s="170"/>
      <c r="PZB27" s="170"/>
      <c r="PZC27" s="170"/>
      <c r="PZD27" s="170"/>
      <c r="PZE27" s="170"/>
      <c r="PZF27" s="170"/>
      <c r="PZG27" s="170"/>
      <c r="PZH27" s="170"/>
      <c r="PZI27" s="170"/>
      <c r="PZJ27" s="170"/>
      <c r="PZK27" s="170"/>
      <c r="PZL27" s="170"/>
      <c r="PZM27" s="170"/>
      <c r="PZN27" s="170"/>
      <c r="PZO27" s="170"/>
      <c r="PZP27" s="170"/>
      <c r="PZQ27" s="170"/>
      <c r="PZR27" s="170"/>
      <c r="PZS27" s="170"/>
      <c r="PZT27" s="170"/>
      <c r="PZU27" s="170"/>
      <c r="PZV27" s="170"/>
      <c r="PZW27" s="170"/>
      <c r="PZX27" s="170"/>
      <c r="PZY27" s="170"/>
      <c r="PZZ27" s="170"/>
      <c r="QAA27" s="170"/>
      <c r="QAB27" s="170"/>
      <c r="QAC27" s="170"/>
      <c r="QAD27" s="170"/>
      <c r="QAE27" s="170"/>
      <c r="QAF27" s="170"/>
      <c r="QAG27" s="170"/>
      <c r="QAH27" s="170"/>
      <c r="QAI27" s="170"/>
      <c r="QAJ27" s="170"/>
      <c r="QAK27" s="170"/>
      <c r="QAL27" s="170"/>
      <c r="QAM27" s="170"/>
      <c r="QAN27" s="170"/>
      <c r="QAO27" s="170"/>
      <c r="QAP27" s="170"/>
      <c r="QAQ27" s="170"/>
      <c r="QAR27" s="170"/>
      <c r="QAS27" s="170"/>
      <c r="QAT27" s="170"/>
      <c r="QAU27" s="170"/>
      <c r="QAV27" s="170"/>
      <c r="QAW27" s="170"/>
      <c r="QAX27" s="170"/>
      <c r="QAY27" s="170"/>
      <c r="QAZ27" s="170"/>
      <c r="QBA27" s="170"/>
      <c r="QBB27" s="170"/>
      <c r="QBC27" s="170"/>
      <c r="QBD27" s="170"/>
      <c r="QBE27" s="170"/>
      <c r="QBF27" s="170"/>
      <c r="QBG27" s="170"/>
      <c r="QBH27" s="170"/>
      <c r="QBI27" s="170"/>
      <c r="QBJ27" s="170"/>
      <c r="QBK27" s="170"/>
      <c r="QBL27" s="170"/>
      <c r="QBM27" s="170"/>
      <c r="QBN27" s="170"/>
      <c r="QBO27" s="170"/>
      <c r="QBP27" s="170"/>
      <c r="QBQ27" s="170"/>
      <c r="QBR27" s="170"/>
      <c r="QBS27" s="170"/>
      <c r="QBT27" s="170"/>
      <c r="QBU27" s="170"/>
      <c r="QBV27" s="170"/>
      <c r="QBW27" s="170"/>
      <c r="QBX27" s="170"/>
      <c r="QBY27" s="170"/>
      <c r="QBZ27" s="170"/>
      <c r="QCA27" s="170"/>
      <c r="QCB27" s="170"/>
      <c r="QCC27" s="170"/>
      <c r="QCD27" s="170"/>
      <c r="QCE27" s="170"/>
      <c r="QCF27" s="170"/>
      <c r="QCG27" s="170"/>
      <c r="QCH27" s="170"/>
      <c r="QCI27" s="170"/>
      <c r="QCJ27" s="170"/>
      <c r="QCK27" s="170"/>
      <c r="QCL27" s="170"/>
      <c r="QCM27" s="170"/>
      <c r="QCN27" s="170"/>
      <c r="QCO27" s="170"/>
      <c r="QCP27" s="170"/>
      <c r="QCQ27" s="170"/>
      <c r="QCR27" s="170"/>
      <c r="QCS27" s="170"/>
      <c r="QCT27" s="170"/>
      <c r="QCU27" s="170"/>
      <c r="QCV27" s="170"/>
      <c r="QCW27" s="170"/>
      <c r="QCX27" s="170"/>
      <c r="QCY27" s="170"/>
      <c r="QCZ27" s="170"/>
      <c r="QDA27" s="170"/>
      <c r="QDB27" s="170"/>
      <c r="QDC27" s="170"/>
      <c r="QDD27" s="170"/>
      <c r="QDE27" s="170"/>
      <c r="QDF27" s="170"/>
      <c r="QDG27" s="170"/>
      <c r="QDH27" s="170"/>
      <c r="QDI27" s="170"/>
      <c r="QDJ27" s="170"/>
      <c r="QDK27" s="170"/>
      <c r="QDL27" s="170"/>
      <c r="QDM27" s="170"/>
      <c r="QDN27" s="170"/>
      <c r="QDO27" s="170"/>
      <c r="QDP27" s="170"/>
      <c r="QDQ27" s="170"/>
      <c r="QDR27" s="170"/>
      <c r="QDS27" s="170"/>
      <c r="QDT27" s="170"/>
      <c r="QDU27" s="170"/>
      <c r="QDV27" s="170"/>
      <c r="QDW27" s="170"/>
      <c r="QDX27" s="170"/>
      <c r="QDY27" s="170"/>
      <c r="QDZ27" s="170"/>
      <c r="QEA27" s="170"/>
      <c r="QEB27" s="170"/>
      <c r="QEC27" s="170"/>
      <c r="QED27" s="170"/>
      <c r="QEE27" s="170"/>
      <c r="QEF27" s="170"/>
      <c r="QEG27" s="170"/>
      <c r="QEH27" s="170"/>
      <c r="QEI27" s="170"/>
      <c r="QEJ27" s="170"/>
      <c r="QEK27" s="170"/>
      <c r="QEL27" s="170"/>
      <c r="QEM27" s="170"/>
      <c r="QEN27" s="170"/>
      <c r="QEO27" s="170"/>
      <c r="QEP27" s="170"/>
      <c r="QEQ27" s="170"/>
      <c r="QER27" s="170"/>
      <c r="QES27" s="170"/>
      <c r="QET27" s="170"/>
      <c r="QEU27" s="170"/>
      <c r="QEV27" s="170"/>
      <c r="QEW27" s="170"/>
      <c r="QEX27" s="170"/>
      <c r="QEY27" s="170"/>
      <c r="QEZ27" s="170"/>
      <c r="QFA27" s="170"/>
      <c r="QFB27" s="170"/>
      <c r="QFC27" s="170"/>
      <c r="QFD27" s="170"/>
      <c r="QFE27" s="170"/>
      <c r="QFF27" s="170"/>
      <c r="QFG27" s="170"/>
      <c r="QFH27" s="170"/>
      <c r="QFI27" s="170"/>
      <c r="QFJ27" s="170"/>
      <c r="QFK27" s="170"/>
      <c r="QFL27" s="170"/>
      <c r="QFM27" s="170"/>
      <c r="QFN27" s="170"/>
      <c r="QFO27" s="170"/>
      <c r="QFP27" s="170"/>
      <c r="QFQ27" s="170"/>
      <c r="QFR27" s="170"/>
      <c r="QFS27" s="170"/>
      <c r="QFT27" s="170"/>
      <c r="QFU27" s="170"/>
      <c r="QFV27" s="170"/>
      <c r="QFW27" s="170"/>
      <c r="QFX27" s="170"/>
      <c r="QFY27" s="170"/>
      <c r="QFZ27" s="170"/>
      <c r="QGA27" s="170"/>
      <c r="QGB27" s="170"/>
      <c r="QGC27" s="170"/>
      <c r="QGD27" s="170"/>
      <c r="QGE27" s="170"/>
      <c r="QGF27" s="170"/>
      <c r="QGG27" s="170"/>
      <c r="QGH27" s="170"/>
      <c r="QGI27" s="170"/>
      <c r="QGJ27" s="170"/>
      <c r="QGK27" s="170"/>
      <c r="QGL27" s="170"/>
      <c r="QGM27" s="170"/>
      <c r="QGN27" s="170"/>
      <c r="QGO27" s="170"/>
      <c r="QGP27" s="170"/>
      <c r="QGQ27" s="170"/>
      <c r="QGR27" s="170"/>
      <c r="QGS27" s="170"/>
      <c r="QGT27" s="170"/>
      <c r="QGU27" s="170"/>
      <c r="QGV27" s="170"/>
      <c r="QGW27" s="170"/>
      <c r="QGX27" s="170"/>
      <c r="QGY27" s="170"/>
      <c r="QGZ27" s="170"/>
      <c r="QHA27" s="170"/>
      <c r="QHB27" s="170"/>
      <c r="QHC27" s="170"/>
      <c r="QHD27" s="170"/>
      <c r="QHE27" s="170"/>
      <c r="QHF27" s="170"/>
      <c r="QHG27" s="170"/>
      <c r="QHH27" s="170"/>
      <c r="QHI27" s="170"/>
      <c r="QHJ27" s="170"/>
      <c r="QHK27" s="170"/>
      <c r="QHL27" s="170"/>
      <c r="QHM27" s="170"/>
      <c r="QHN27" s="170"/>
      <c r="QHO27" s="170"/>
      <c r="QHP27" s="170"/>
      <c r="QHQ27" s="170"/>
      <c r="QHR27" s="170"/>
      <c r="QHS27" s="170"/>
      <c r="QHT27" s="170"/>
      <c r="QHU27" s="170"/>
      <c r="QHV27" s="170"/>
      <c r="QHW27" s="170"/>
      <c r="QHX27" s="170"/>
      <c r="QHY27" s="170"/>
      <c r="QHZ27" s="170"/>
      <c r="QIA27" s="170"/>
      <c r="QIB27" s="170"/>
      <c r="QIC27" s="170"/>
      <c r="QID27" s="170"/>
      <c r="QIE27" s="170"/>
      <c r="QIF27" s="170"/>
      <c r="QIG27" s="170"/>
      <c r="QIH27" s="170"/>
      <c r="QII27" s="170"/>
      <c r="QIJ27" s="170"/>
      <c r="QIK27" s="170"/>
      <c r="QIL27" s="170"/>
      <c r="QIM27" s="170"/>
      <c r="QIN27" s="170"/>
      <c r="QIO27" s="170"/>
      <c r="QIP27" s="170"/>
      <c r="QIQ27" s="170"/>
      <c r="QIR27" s="170"/>
      <c r="QIS27" s="170"/>
      <c r="QIT27" s="170"/>
      <c r="QIU27" s="170"/>
      <c r="QIV27" s="170"/>
      <c r="QIW27" s="170"/>
      <c r="QIX27" s="170"/>
      <c r="QIY27" s="170"/>
      <c r="QIZ27" s="170"/>
      <c r="QJA27" s="170"/>
      <c r="QJB27" s="170"/>
      <c r="QJC27" s="170"/>
      <c r="QJD27" s="170"/>
      <c r="QJE27" s="170"/>
      <c r="QJF27" s="170"/>
      <c r="QJG27" s="170"/>
      <c r="QJH27" s="170"/>
      <c r="QJI27" s="170"/>
      <c r="QJJ27" s="170"/>
      <c r="QJK27" s="170"/>
      <c r="QJL27" s="170"/>
      <c r="QJM27" s="170"/>
      <c r="QJN27" s="170"/>
      <c r="QJO27" s="170"/>
      <c r="QJP27" s="170"/>
      <c r="QJQ27" s="170"/>
      <c r="QJR27" s="170"/>
      <c r="QJS27" s="170"/>
      <c r="QJT27" s="170"/>
      <c r="QJU27" s="170"/>
      <c r="QJV27" s="170"/>
      <c r="QJW27" s="170"/>
      <c r="QJX27" s="170"/>
      <c r="QJY27" s="170"/>
      <c r="QJZ27" s="170"/>
      <c r="QKA27" s="170"/>
      <c r="QKB27" s="170"/>
      <c r="QKC27" s="170"/>
      <c r="QKD27" s="170"/>
      <c r="QKE27" s="170"/>
      <c r="QKF27" s="170"/>
      <c r="QKG27" s="170"/>
      <c r="QKH27" s="170"/>
      <c r="QKI27" s="170"/>
      <c r="QKJ27" s="170"/>
      <c r="QKK27" s="170"/>
      <c r="QKL27" s="170"/>
      <c r="QKM27" s="170"/>
      <c r="QKN27" s="170"/>
      <c r="QKO27" s="170"/>
      <c r="QKP27" s="170"/>
      <c r="QKQ27" s="170"/>
      <c r="QKR27" s="170"/>
      <c r="QKS27" s="170"/>
      <c r="QKT27" s="170"/>
      <c r="QKU27" s="170"/>
      <c r="QKV27" s="170"/>
      <c r="QKW27" s="170"/>
      <c r="QKX27" s="170"/>
      <c r="QKY27" s="170"/>
      <c r="QKZ27" s="170"/>
      <c r="QLA27" s="170"/>
      <c r="QLB27" s="170"/>
      <c r="QLC27" s="170"/>
      <c r="QLD27" s="170"/>
      <c r="QLE27" s="170"/>
      <c r="QLF27" s="170"/>
      <c r="QLG27" s="170"/>
      <c r="QLH27" s="170"/>
      <c r="QLI27" s="170"/>
      <c r="QLJ27" s="170"/>
      <c r="QLK27" s="170"/>
      <c r="QLL27" s="170"/>
      <c r="QLM27" s="170"/>
      <c r="QLN27" s="170"/>
      <c r="QLO27" s="170"/>
      <c r="QLP27" s="170"/>
      <c r="QLQ27" s="170"/>
      <c r="QLR27" s="170"/>
      <c r="QLS27" s="170"/>
      <c r="QLT27" s="170"/>
      <c r="QLU27" s="170"/>
      <c r="QLV27" s="170"/>
      <c r="QLW27" s="170"/>
      <c r="QLX27" s="170"/>
      <c r="QLY27" s="170"/>
      <c r="QLZ27" s="170"/>
      <c r="QMA27" s="170"/>
      <c r="QMB27" s="170"/>
      <c r="QMC27" s="170"/>
      <c r="QMD27" s="170"/>
      <c r="QME27" s="170"/>
      <c r="QMF27" s="170"/>
      <c r="QMG27" s="170"/>
      <c r="QMH27" s="170"/>
      <c r="QMI27" s="170"/>
      <c r="QMJ27" s="170"/>
      <c r="QMK27" s="170"/>
      <c r="QML27" s="170"/>
      <c r="QMM27" s="170"/>
      <c r="QMN27" s="170"/>
      <c r="QMO27" s="170"/>
      <c r="QMP27" s="170"/>
      <c r="QMQ27" s="170"/>
      <c r="QMR27" s="170"/>
      <c r="QMS27" s="170"/>
      <c r="QMT27" s="170"/>
      <c r="QMU27" s="170"/>
      <c r="QMV27" s="170"/>
      <c r="QMW27" s="170"/>
      <c r="QMX27" s="170"/>
      <c r="QMY27" s="170"/>
      <c r="QMZ27" s="170"/>
      <c r="QNA27" s="170"/>
      <c r="QNB27" s="170"/>
      <c r="QNC27" s="170"/>
      <c r="QND27" s="170"/>
      <c r="QNE27" s="170"/>
      <c r="QNF27" s="170"/>
      <c r="QNG27" s="170"/>
      <c r="QNH27" s="170"/>
      <c r="QNI27" s="170"/>
      <c r="QNJ27" s="170"/>
      <c r="QNK27" s="170"/>
      <c r="QNL27" s="170"/>
      <c r="QNM27" s="170"/>
      <c r="QNN27" s="170"/>
      <c r="QNO27" s="170"/>
      <c r="QNP27" s="170"/>
      <c r="QNQ27" s="170"/>
      <c r="QNR27" s="170"/>
      <c r="QNS27" s="170"/>
      <c r="QNT27" s="170"/>
      <c r="QNU27" s="170"/>
      <c r="QNV27" s="170"/>
      <c r="QNW27" s="170"/>
      <c r="QNX27" s="170"/>
      <c r="QNY27" s="170"/>
      <c r="QNZ27" s="170"/>
      <c r="QOA27" s="170"/>
      <c r="QOB27" s="170"/>
      <c r="QOC27" s="170"/>
      <c r="QOD27" s="170"/>
      <c r="QOE27" s="170"/>
      <c r="QOF27" s="170"/>
      <c r="QOG27" s="170"/>
      <c r="QOH27" s="170"/>
      <c r="QOI27" s="170"/>
      <c r="QOJ27" s="170"/>
      <c r="QOK27" s="170"/>
      <c r="QOL27" s="170"/>
      <c r="QOM27" s="170"/>
      <c r="QON27" s="170"/>
      <c r="QOO27" s="170"/>
      <c r="QOP27" s="170"/>
      <c r="QOQ27" s="170"/>
      <c r="QOR27" s="170"/>
      <c r="QOS27" s="170"/>
      <c r="QOT27" s="170"/>
      <c r="QOU27" s="170"/>
      <c r="QOV27" s="170"/>
      <c r="QOW27" s="170"/>
      <c r="QOX27" s="170"/>
      <c r="QOY27" s="170"/>
      <c r="QOZ27" s="170"/>
      <c r="QPA27" s="170"/>
      <c r="QPB27" s="170"/>
      <c r="QPC27" s="170"/>
      <c r="QPD27" s="170"/>
      <c r="QPE27" s="170"/>
      <c r="QPF27" s="170"/>
      <c r="QPG27" s="170"/>
      <c r="QPH27" s="170"/>
      <c r="QPI27" s="170"/>
      <c r="QPJ27" s="170"/>
      <c r="QPK27" s="170"/>
      <c r="QPL27" s="170"/>
      <c r="QPM27" s="170"/>
      <c r="QPN27" s="170"/>
      <c r="QPO27" s="170"/>
      <c r="QPP27" s="170"/>
      <c r="QPQ27" s="170"/>
      <c r="QPR27" s="170"/>
      <c r="QPS27" s="170"/>
      <c r="QPT27" s="170"/>
      <c r="QPU27" s="170"/>
      <c r="QPV27" s="170"/>
      <c r="QPW27" s="170"/>
      <c r="QPX27" s="170"/>
      <c r="QPY27" s="170"/>
      <c r="QPZ27" s="170"/>
      <c r="QQA27" s="170"/>
      <c r="QQB27" s="170"/>
      <c r="QQC27" s="170"/>
      <c r="QQD27" s="170"/>
      <c r="QQE27" s="170"/>
      <c r="QQF27" s="170"/>
      <c r="QQG27" s="170"/>
      <c r="QQH27" s="170"/>
      <c r="QQI27" s="170"/>
      <c r="QQJ27" s="170"/>
      <c r="QQK27" s="170"/>
      <c r="QQL27" s="170"/>
      <c r="QQM27" s="170"/>
      <c r="QQN27" s="170"/>
      <c r="QQO27" s="170"/>
      <c r="QQP27" s="170"/>
      <c r="QQQ27" s="170"/>
      <c r="QQR27" s="170"/>
      <c r="QQS27" s="170"/>
      <c r="QQT27" s="170"/>
      <c r="QQU27" s="170"/>
      <c r="QQV27" s="170"/>
      <c r="QQW27" s="170"/>
      <c r="QQX27" s="170"/>
      <c r="QQY27" s="170"/>
      <c r="QQZ27" s="170"/>
      <c r="QRA27" s="170"/>
      <c r="QRB27" s="170"/>
      <c r="QRC27" s="170"/>
      <c r="QRD27" s="170"/>
      <c r="QRE27" s="170"/>
      <c r="QRF27" s="170"/>
      <c r="QRG27" s="170"/>
      <c r="QRH27" s="170"/>
      <c r="QRI27" s="170"/>
      <c r="QRJ27" s="170"/>
      <c r="QRK27" s="170"/>
      <c r="QRL27" s="170"/>
      <c r="QRM27" s="170"/>
      <c r="QRN27" s="170"/>
      <c r="QRO27" s="170"/>
      <c r="QRP27" s="170"/>
      <c r="QRQ27" s="170"/>
      <c r="QRR27" s="170"/>
      <c r="QRS27" s="170"/>
      <c r="QRT27" s="170"/>
      <c r="QRU27" s="170"/>
      <c r="QRV27" s="170"/>
      <c r="QRW27" s="170"/>
      <c r="QRX27" s="170"/>
      <c r="QRY27" s="170"/>
      <c r="QRZ27" s="170"/>
      <c r="QSA27" s="170"/>
      <c r="QSB27" s="170"/>
      <c r="QSC27" s="170"/>
      <c r="QSD27" s="170"/>
      <c r="QSE27" s="170"/>
      <c r="QSF27" s="170"/>
      <c r="QSG27" s="170"/>
      <c r="QSH27" s="170"/>
      <c r="QSI27" s="170"/>
      <c r="QSJ27" s="170"/>
      <c r="QSK27" s="170"/>
      <c r="QSL27" s="170"/>
      <c r="QSM27" s="170"/>
      <c r="QSN27" s="170"/>
      <c r="QSO27" s="170"/>
      <c r="QSP27" s="170"/>
      <c r="QSQ27" s="170"/>
      <c r="QSR27" s="170"/>
      <c r="QSS27" s="170"/>
      <c r="QST27" s="170"/>
      <c r="QSU27" s="170"/>
      <c r="QSV27" s="170"/>
      <c r="QSW27" s="170"/>
      <c r="QSX27" s="170"/>
      <c r="QSY27" s="170"/>
      <c r="QSZ27" s="170"/>
      <c r="QTA27" s="170"/>
      <c r="QTB27" s="170"/>
      <c r="QTC27" s="170"/>
      <c r="QTD27" s="170"/>
      <c r="QTE27" s="170"/>
      <c r="QTF27" s="170"/>
      <c r="QTG27" s="170"/>
      <c r="QTH27" s="170"/>
      <c r="QTI27" s="170"/>
      <c r="QTJ27" s="170"/>
      <c r="QTK27" s="170"/>
      <c r="QTL27" s="170"/>
      <c r="QTM27" s="170"/>
      <c r="QTN27" s="170"/>
      <c r="QTO27" s="170"/>
      <c r="QTP27" s="170"/>
      <c r="QTQ27" s="170"/>
      <c r="QTR27" s="170"/>
      <c r="QTS27" s="170"/>
      <c r="QTT27" s="170"/>
      <c r="QTU27" s="170"/>
      <c r="QTV27" s="170"/>
      <c r="QTW27" s="170"/>
      <c r="QTX27" s="170"/>
      <c r="QTY27" s="170"/>
      <c r="QTZ27" s="170"/>
      <c r="QUA27" s="170"/>
      <c r="QUB27" s="170"/>
      <c r="QUC27" s="170"/>
      <c r="QUD27" s="170"/>
      <c r="QUE27" s="170"/>
      <c r="QUF27" s="170"/>
      <c r="QUG27" s="170"/>
      <c r="QUH27" s="170"/>
      <c r="QUI27" s="170"/>
      <c r="QUJ27" s="170"/>
      <c r="QUK27" s="170"/>
      <c r="QUL27" s="170"/>
      <c r="QUM27" s="170"/>
      <c r="QUN27" s="170"/>
      <c r="QUO27" s="170"/>
      <c r="QUP27" s="170"/>
      <c r="QUQ27" s="170"/>
      <c r="QUR27" s="170"/>
      <c r="QUS27" s="170"/>
      <c r="QUT27" s="170"/>
      <c r="QUU27" s="170"/>
      <c r="QUV27" s="170"/>
      <c r="QUW27" s="170"/>
      <c r="QUX27" s="170"/>
      <c r="QUY27" s="170"/>
      <c r="QUZ27" s="170"/>
      <c r="QVA27" s="170"/>
      <c r="QVB27" s="170"/>
      <c r="QVC27" s="170"/>
      <c r="QVD27" s="170"/>
      <c r="QVE27" s="170"/>
      <c r="QVF27" s="170"/>
      <c r="QVG27" s="170"/>
      <c r="QVH27" s="170"/>
      <c r="QVI27" s="170"/>
      <c r="QVJ27" s="170"/>
      <c r="QVK27" s="170"/>
      <c r="QVL27" s="170"/>
      <c r="QVM27" s="170"/>
      <c r="QVN27" s="170"/>
      <c r="QVO27" s="170"/>
      <c r="QVP27" s="170"/>
      <c r="QVQ27" s="170"/>
      <c r="QVR27" s="170"/>
      <c r="QVS27" s="170"/>
      <c r="QVT27" s="170"/>
      <c r="QVU27" s="170"/>
      <c r="QVV27" s="170"/>
      <c r="QVW27" s="170"/>
      <c r="QVX27" s="170"/>
      <c r="QVY27" s="170"/>
      <c r="QVZ27" s="170"/>
      <c r="QWA27" s="170"/>
      <c r="QWB27" s="170"/>
      <c r="QWC27" s="170"/>
      <c r="QWD27" s="170"/>
      <c r="QWE27" s="170"/>
      <c r="QWF27" s="170"/>
      <c r="QWG27" s="170"/>
      <c r="QWH27" s="170"/>
      <c r="QWI27" s="170"/>
      <c r="QWJ27" s="170"/>
      <c r="QWK27" s="170"/>
      <c r="QWL27" s="170"/>
      <c r="QWM27" s="170"/>
      <c r="QWN27" s="170"/>
      <c r="QWO27" s="170"/>
      <c r="QWP27" s="170"/>
      <c r="QWQ27" s="170"/>
      <c r="QWR27" s="170"/>
      <c r="QWS27" s="170"/>
      <c r="QWT27" s="170"/>
      <c r="QWU27" s="170"/>
      <c r="QWV27" s="170"/>
      <c r="QWW27" s="170"/>
      <c r="QWX27" s="170"/>
      <c r="QWY27" s="170"/>
      <c r="QWZ27" s="170"/>
      <c r="QXA27" s="170"/>
      <c r="QXB27" s="170"/>
      <c r="QXC27" s="170"/>
      <c r="QXD27" s="170"/>
      <c r="QXE27" s="170"/>
      <c r="QXF27" s="170"/>
      <c r="QXG27" s="170"/>
      <c r="QXH27" s="170"/>
      <c r="QXI27" s="170"/>
      <c r="QXJ27" s="170"/>
      <c r="QXK27" s="170"/>
      <c r="QXL27" s="170"/>
      <c r="QXM27" s="170"/>
      <c r="QXN27" s="170"/>
      <c r="QXO27" s="170"/>
      <c r="QXP27" s="170"/>
      <c r="QXQ27" s="170"/>
      <c r="QXR27" s="170"/>
      <c r="QXS27" s="170"/>
      <c r="QXT27" s="170"/>
      <c r="QXU27" s="170"/>
      <c r="QXV27" s="170"/>
      <c r="QXW27" s="170"/>
      <c r="QXX27" s="170"/>
      <c r="QXY27" s="170"/>
      <c r="QXZ27" s="170"/>
      <c r="QYA27" s="170"/>
      <c r="QYB27" s="170"/>
      <c r="QYC27" s="170"/>
      <c r="QYD27" s="170"/>
      <c r="QYE27" s="170"/>
      <c r="QYF27" s="170"/>
      <c r="QYG27" s="170"/>
      <c r="QYH27" s="170"/>
      <c r="QYI27" s="170"/>
      <c r="QYJ27" s="170"/>
      <c r="QYK27" s="170"/>
      <c r="QYL27" s="170"/>
      <c r="QYM27" s="170"/>
      <c r="QYN27" s="170"/>
      <c r="QYO27" s="170"/>
      <c r="QYP27" s="170"/>
      <c r="QYQ27" s="170"/>
      <c r="QYR27" s="170"/>
      <c r="QYS27" s="170"/>
      <c r="QYT27" s="170"/>
      <c r="QYU27" s="170"/>
      <c r="QYV27" s="170"/>
      <c r="QYW27" s="170"/>
      <c r="QYX27" s="170"/>
      <c r="QYY27" s="170"/>
      <c r="QYZ27" s="170"/>
      <c r="QZA27" s="170"/>
      <c r="QZB27" s="170"/>
      <c r="QZC27" s="170"/>
      <c r="QZD27" s="170"/>
      <c r="QZE27" s="170"/>
      <c r="QZF27" s="170"/>
      <c r="QZG27" s="170"/>
      <c r="QZH27" s="170"/>
      <c r="QZI27" s="170"/>
      <c r="QZJ27" s="170"/>
      <c r="QZK27" s="170"/>
      <c r="QZL27" s="170"/>
      <c r="QZM27" s="170"/>
      <c r="QZN27" s="170"/>
      <c r="QZO27" s="170"/>
      <c r="QZP27" s="170"/>
      <c r="QZQ27" s="170"/>
      <c r="QZR27" s="170"/>
      <c r="QZS27" s="170"/>
      <c r="QZT27" s="170"/>
      <c r="QZU27" s="170"/>
      <c r="QZV27" s="170"/>
      <c r="QZW27" s="170"/>
      <c r="QZX27" s="170"/>
      <c r="QZY27" s="170"/>
      <c r="QZZ27" s="170"/>
      <c r="RAA27" s="170"/>
      <c r="RAB27" s="170"/>
      <c r="RAC27" s="170"/>
      <c r="RAD27" s="170"/>
      <c r="RAE27" s="170"/>
      <c r="RAF27" s="170"/>
      <c r="RAG27" s="170"/>
      <c r="RAH27" s="170"/>
      <c r="RAI27" s="170"/>
      <c r="RAJ27" s="170"/>
      <c r="RAK27" s="170"/>
      <c r="RAL27" s="170"/>
      <c r="RAM27" s="170"/>
      <c r="RAN27" s="170"/>
      <c r="RAO27" s="170"/>
      <c r="RAP27" s="170"/>
      <c r="RAQ27" s="170"/>
      <c r="RAR27" s="170"/>
      <c r="RAS27" s="170"/>
      <c r="RAT27" s="170"/>
      <c r="RAU27" s="170"/>
      <c r="RAV27" s="170"/>
      <c r="RAW27" s="170"/>
      <c r="RAX27" s="170"/>
      <c r="RAY27" s="170"/>
      <c r="RAZ27" s="170"/>
      <c r="RBA27" s="170"/>
      <c r="RBB27" s="170"/>
      <c r="RBC27" s="170"/>
      <c r="RBD27" s="170"/>
      <c r="RBE27" s="170"/>
      <c r="RBF27" s="170"/>
      <c r="RBG27" s="170"/>
      <c r="RBH27" s="170"/>
      <c r="RBI27" s="170"/>
      <c r="RBJ27" s="170"/>
      <c r="RBK27" s="170"/>
      <c r="RBL27" s="170"/>
      <c r="RBM27" s="170"/>
      <c r="RBN27" s="170"/>
      <c r="RBO27" s="170"/>
      <c r="RBP27" s="170"/>
      <c r="RBQ27" s="170"/>
      <c r="RBR27" s="170"/>
      <c r="RBS27" s="170"/>
      <c r="RBT27" s="170"/>
      <c r="RBU27" s="170"/>
      <c r="RBV27" s="170"/>
      <c r="RBW27" s="170"/>
      <c r="RBX27" s="170"/>
      <c r="RBY27" s="170"/>
      <c r="RBZ27" s="170"/>
      <c r="RCA27" s="170"/>
      <c r="RCB27" s="170"/>
      <c r="RCC27" s="170"/>
      <c r="RCD27" s="170"/>
      <c r="RCE27" s="170"/>
      <c r="RCF27" s="170"/>
      <c r="RCG27" s="170"/>
      <c r="RCH27" s="170"/>
      <c r="RCI27" s="170"/>
      <c r="RCJ27" s="170"/>
      <c r="RCK27" s="170"/>
      <c r="RCL27" s="170"/>
      <c r="RCM27" s="170"/>
      <c r="RCN27" s="170"/>
      <c r="RCO27" s="170"/>
      <c r="RCP27" s="170"/>
      <c r="RCQ27" s="170"/>
      <c r="RCR27" s="170"/>
      <c r="RCS27" s="170"/>
      <c r="RCT27" s="170"/>
      <c r="RCU27" s="170"/>
      <c r="RCV27" s="170"/>
      <c r="RCW27" s="170"/>
      <c r="RCX27" s="170"/>
      <c r="RCY27" s="170"/>
      <c r="RCZ27" s="170"/>
      <c r="RDA27" s="170"/>
      <c r="RDB27" s="170"/>
      <c r="RDC27" s="170"/>
      <c r="RDD27" s="170"/>
      <c r="RDE27" s="170"/>
      <c r="RDF27" s="170"/>
      <c r="RDG27" s="170"/>
      <c r="RDH27" s="170"/>
      <c r="RDI27" s="170"/>
      <c r="RDJ27" s="170"/>
      <c r="RDK27" s="170"/>
      <c r="RDL27" s="170"/>
      <c r="RDM27" s="170"/>
      <c r="RDN27" s="170"/>
      <c r="RDO27" s="170"/>
      <c r="RDP27" s="170"/>
      <c r="RDQ27" s="170"/>
      <c r="RDR27" s="170"/>
      <c r="RDS27" s="170"/>
      <c r="RDT27" s="170"/>
      <c r="RDU27" s="170"/>
      <c r="RDV27" s="170"/>
      <c r="RDW27" s="170"/>
      <c r="RDX27" s="170"/>
      <c r="RDY27" s="170"/>
      <c r="RDZ27" s="170"/>
      <c r="REA27" s="170"/>
      <c r="REB27" s="170"/>
      <c r="REC27" s="170"/>
      <c r="RED27" s="170"/>
      <c r="REE27" s="170"/>
      <c r="REF27" s="170"/>
      <c r="REG27" s="170"/>
      <c r="REH27" s="170"/>
      <c r="REI27" s="170"/>
      <c r="REJ27" s="170"/>
      <c r="REK27" s="170"/>
      <c r="REL27" s="170"/>
      <c r="REM27" s="170"/>
      <c r="REN27" s="170"/>
      <c r="REO27" s="170"/>
      <c r="REP27" s="170"/>
      <c r="REQ27" s="170"/>
      <c r="RER27" s="170"/>
      <c r="RES27" s="170"/>
      <c r="RET27" s="170"/>
      <c r="REU27" s="170"/>
      <c r="REV27" s="170"/>
      <c r="REW27" s="170"/>
      <c r="REX27" s="170"/>
      <c r="REY27" s="170"/>
      <c r="REZ27" s="170"/>
      <c r="RFA27" s="170"/>
      <c r="RFB27" s="170"/>
      <c r="RFC27" s="170"/>
      <c r="RFD27" s="170"/>
      <c r="RFE27" s="170"/>
      <c r="RFF27" s="170"/>
      <c r="RFG27" s="170"/>
      <c r="RFH27" s="170"/>
      <c r="RFI27" s="170"/>
      <c r="RFJ27" s="170"/>
      <c r="RFK27" s="170"/>
      <c r="RFL27" s="170"/>
      <c r="RFM27" s="170"/>
      <c r="RFN27" s="170"/>
      <c r="RFO27" s="170"/>
      <c r="RFP27" s="170"/>
      <c r="RFQ27" s="170"/>
      <c r="RFR27" s="170"/>
      <c r="RFS27" s="170"/>
      <c r="RFT27" s="170"/>
      <c r="RFU27" s="170"/>
      <c r="RFV27" s="170"/>
      <c r="RFW27" s="170"/>
      <c r="RFX27" s="170"/>
      <c r="RFY27" s="170"/>
      <c r="RFZ27" s="170"/>
      <c r="RGA27" s="170"/>
      <c r="RGB27" s="170"/>
      <c r="RGC27" s="170"/>
      <c r="RGD27" s="170"/>
      <c r="RGE27" s="170"/>
      <c r="RGF27" s="170"/>
      <c r="RGG27" s="170"/>
      <c r="RGH27" s="170"/>
      <c r="RGI27" s="170"/>
      <c r="RGJ27" s="170"/>
      <c r="RGK27" s="170"/>
      <c r="RGL27" s="170"/>
      <c r="RGM27" s="170"/>
      <c r="RGN27" s="170"/>
      <c r="RGO27" s="170"/>
      <c r="RGP27" s="170"/>
      <c r="RGQ27" s="170"/>
      <c r="RGR27" s="170"/>
      <c r="RGS27" s="170"/>
      <c r="RGT27" s="170"/>
      <c r="RGU27" s="170"/>
      <c r="RGV27" s="170"/>
      <c r="RGW27" s="170"/>
      <c r="RGX27" s="170"/>
      <c r="RGY27" s="170"/>
      <c r="RGZ27" s="170"/>
      <c r="RHA27" s="170"/>
      <c r="RHB27" s="170"/>
      <c r="RHC27" s="170"/>
      <c r="RHD27" s="170"/>
      <c r="RHE27" s="170"/>
      <c r="RHF27" s="170"/>
      <c r="RHG27" s="170"/>
      <c r="RHH27" s="170"/>
      <c r="RHI27" s="170"/>
      <c r="RHJ27" s="170"/>
      <c r="RHK27" s="170"/>
      <c r="RHL27" s="170"/>
      <c r="RHM27" s="170"/>
      <c r="RHN27" s="170"/>
      <c r="RHO27" s="170"/>
      <c r="RHP27" s="170"/>
      <c r="RHQ27" s="170"/>
      <c r="RHR27" s="170"/>
      <c r="RHS27" s="170"/>
      <c r="RHT27" s="170"/>
      <c r="RHU27" s="170"/>
      <c r="RHV27" s="170"/>
      <c r="RHW27" s="170"/>
      <c r="RHX27" s="170"/>
      <c r="RHY27" s="170"/>
      <c r="RHZ27" s="170"/>
      <c r="RIA27" s="170"/>
      <c r="RIB27" s="170"/>
      <c r="RIC27" s="170"/>
      <c r="RID27" s="170"/>
      <c r="RIE27" s="170"/>
      <c r="RIF27" s="170"/>
      <c r="RIG27" s="170"/>
      <c r="RIH27" s="170"/>
      <c r="RII27" s="170"/>
      <c r="RIJ27" s="170"/>
      <c r="RIK27" s="170"/>
      <c r="RIL27" s="170"/>
      <c r="RIM27" s="170"/>
      <c r="RIN27" s="170"/>
      <c r="RIO27" s="170"/>
      <c r="RIP27" s="170"/>
      <c r="RIQ27" s="170"/>
      <c r="RIR27" s="170"/>
      <c r="RIS27" s="170"/>
      <c r="RIT27" s="170"/>
      <c r="RIU27" s="170"/>
      <c r="RIV27" s="170"/>
      <c r="RIW27" s="170"/>
      <c r="RIX27" s="170"/>
      <c r="RIY27" s="170"/>
      <c r="RIZ27" s="170"/>
      <c r="RJA27" s="170"/>
      <c r="RJB27" s="170"/>
      <c r="RJC27" s="170"/>
      <c r="RJD27" s="170"/>
      <c r="RJE27" s="170"/>
      <c r="RJF27" s="170"/>
      <c r="RJG27" s="170"/>
      <c r="RJH27" s="170"/>
      <c r="RJI27" s="170"/>
      <c r="RJJ27" s="170"/>
      <c r="RJK27" s="170"/>
      <c r="RJL27" s="170"/>
      <c r="RJM27" s="170"/>
      <c r="RJN27" s="170"/>
      <c r="RJO27" s="170"/>
      <c r="RJP27" s="170"/>
      <c r="RJQ27" s="170"/>
      <c r="RJR27" s="170"/>
      <c r="RJS27" s="170"/>
      <c r="RJT27" s="170"/>
      <c r="RJU27" s="170"/>
      <c r="RJV27" s="170"/>
      <c r="RJW27" s="170"/>
      <c r="RJX27" s="170"/>
      <c r="RJY27" s="170"/>
      <c r="RJZ27" s="170"/>
      <c r="RKA27" s="170"/>
      <c r="RKB27" s="170"/>
      <c r="RKC27" s="170"/>
      <c r="RKD27" s="170"/>
      <c r="RKE27" s="170"/>
      <c r="RKF27" s="170"/>
      <c r="RKG27" s="170"/>
      <c r="RKH27" s="170"/>
      <c r="RKI27" s="170"/>
      <c r="RKJ27" s="170"/>
      <c r="RKK27" s="170"/>
      <c r="RKL27" s="170"/>
      <c r="RKM27" s="170"/>
      <c r="RKN27" s="170"/>
      <c r="RKO27" s="170"/>
      <c r="RKP27" s="170"/>
      <c r="RKQ27" s="170"/>
      <c r="RKR27" s="170"/>
      <c r="RKS27" s="170"/>
      <c r="RKT27" s="170"/>
      <c r="RKU27" s="170"/>
      <c r="RKV27" s="170"/>
      <c r="RKW27" s="170"/>
      <c r="RKX27" s="170"/>
      <c r="RKY27" s="170"/>
      <c r="RKZ27" s="170"/>
      <c r="RLA27" s="170"/>
      <c r="RLB27" s="170"/>
      <c r="RLC27" s="170"/>
      <c r="RLD27" s="170"/>
      <c r="RLE27" s="170"/>
      <c r="RLF27" s="170"/>
      <c r="RLG27" s="170"/>
      <c r="RLH27" s="170"/>
      <c r="RLI27" s="170"/>
      <c r="RLJ27" s="170"/>
      <c r="RLK27" s="170"/>
      <c r="RLL27" s="170"/>
      <c r="RLM27" s="170"/>
      <c r="RLN27" s="170"/>
      <c r="RLO27" s="170"/>
      <c r="RLP27" s="170"/>
      <c r="RLQ27" s="170"/>
      <c r="RLR27" s="170"/>
      <c r="RLS27" s="170"/>
      <c r="RLT27" s="170"/>
      <c r="RLU27" s="170"/>
      <c r="RLV27" s="170"/>
      <c r="RLW27" s="170"/>
      <c r="RLX27" s="170"/>
      <c r="RLY27" s="170"/>
      <c r="RLZ27" s="170"/>
      <c r="RMA27" s="170"/>
      <c r="RMB27" s="170"/>
      <c r="RMC27" s="170"/>
      <c r="RMD27" s="170"/>
      <c r="RME27" s="170"/>
      <c r="RMF27" s="170"/>
      <c r="RMG27" s="170"/>
      <c r="RMH27" s="170"/>
      <c r="RMI27" s="170"/>
      <c r="RMJ27" s="170"/>
      <c r="RMK27" s="170"/>
      <c r="RML27" s="170"/>
      <c r="RMM27" s="170"/>
      <c r="RMN27" s="170"/>
      <c r="RMO27" s="170"/>
      <c r="RMP27" s="170"/>
      <c r="RMQ27" s="170"/>
      <c r="RMR27" s="170"/>
      <c r="RMS27" s="170"/>
      <c r="RMT27" s="170"/>
      <c r="RMU27" s="170"/>
      <c r="RMV27" s="170"/>
      <c r="RMW27" s="170"/>
      <c r="RMX27" s="170"/>
      <c r="RMY27" s="170"/>
      <c r="RMZ27" s="170"/>
      <c r="RNA27" s="170"/>
      <c r="RNB27" s="170"/>
      <c r="RNC27" s="170"/>
      <c r="RND27" s="170"/>
      <c r="RNE27" s="170"/>
      <c r="RNF27" s="170"/>
      <c r="RNG27" s="170"/>
      <c r="RNH27" s="170"/>
      <c r="RNI27" s="170"/>
      <c r="RNJ27" s="170"/>
      <c r="RNK27" s="170"/>
      <c r="RNL27" s="170"/>
      <c r="RNM27" s="170"/>
      <c r="RNN27" s="170"/>
      <c r="RNO27" s="170"/>
      <c r="RNP27" s="170"/>
      <c r="RNQ27" s="170"/>
      <c r="RNR27" s="170"/>
      <c r="RNS27" s="170"/>
      <c r="RNT27" s="170"/>
      <c r="RNU27" s="170"/>
      <c r="RNV27" s="170"/>
      <c r="RNW27" s="170"/>
      <c r="RNX27" s="170"/>
      <c r="RNY27" s="170"/>
      <c r="RNZ27" s="170"/>
      <c r="ROA27" s="170"/>
      <c r="ROB27" s="170"/>
      <c r="ROC27" s="170"/>
      <c r="ROD27" s="170"/>
      <c r="ROE27" s="170"/>
      <c r="ROF27" s="170"/>
      <c r="ROG27" s="170"/>
      <c r="ROH27" s="170"/>
      <c r="ROI27" s="170"/>
      <c r="ROJ27" s="170"/>
      <c r="ROK27" s="170"/>
      <c r="ROL27" s="170"/>
      <c r="ROM27" s="170"/>
      <c r="RON27" s="170"/>
      <c r="ROO27" s="170"/>
      <c r="ROP27" s="170"/>
      <c r="ROQ27" s="170"/>
      <c r="ROR27" s="170"/>
      <c r="ROS27" s="170"/>
      <c r="ROT27" s="170"/>
      <c r="ROU27" s="170"/>
      <c r="ROV27" s="170"/>
      <c r="ROW27" s="170"/>
      <c r="ROX27" s="170"/>
      <c r="ROY27" s="170"/>
      <c r="ROZ27" s="170"/>
      <c r="RPA27" s="170"/>
      <c r="RPB27" s="170"/>
      <c r="RPC27" s="170"/>
      <c r="RPD27" s="170"/>
      <c r="RPE27" s="170"/>
      <c r="RPF27" s="170"/>
      <c r="RPG27" s="170"/>
      <c r="RPH27" s="170"/>
      <c r="RPI27" s="170"/>
      <c r="RPJ27" s="170"/>
      <c r="RPK27" s="170"/>
      <c r="RPL27" s="170"/>
      <c r="RPM27" s="170"/>
      <c r="RPN27" s="170"/>
      <c r="RPO27" s="170"/>
      <c r="RPP27" s="170"/>
      <c r="RPQ27" s="170"/>
      <c r="RPR27" s="170"/>
      <c r="RPS27" s="170"/>
      <c r="RPT27" s="170"/>
      <c r="RPU27" s="170"/>
      <c r="RPV27" s="170"/>
      <c r="RPW27" s="170"/>
      <c r="RPX27" s="170"/>
      <c r="RPY27" s="170"/>
      <c r="RPZ27" s="170"/>
      <c r="RQA27" s="170"/>
      <c r="RQB27" s="170"/>
      <c r="RQC27" s="170"/>
      <c r="RQD27" s="170"/>
      <c r="RQE27" s="170"/>
      <c r="RQF27" s="170"/>
      <c r="RQG27" s="170"/>
      <c r="RQH27" s="170"/>
      <c r="RQI27" s="170"/>
      <c r="RQJ27" s="170"/>
      <c r="RQK27" s="170"/>
      <c r="RQL27" s="170"/>
      <c r="RQM27" s="170"/>
      <c r="RQN27" s="170"/>
      <c r="RQO27" s="170"/>
      <c r="RQP27" s="170"/>
      <c r="RQQ27" s="170"/>
      <c r="RQR27" s="170"/>
      <c r="RQS27" s="170"/>
      <c r="RQT27" s="170"/>
      <c r="RQU27" s="170"/>
      <c r="RQV27" s="170"/>
      <c r="RQW27" s="170"/>
      <c r="RQX27" s="170"/>
      <c r="RQY27" s="170"/>
      <c r="RQZ27" s="170"/>
      <c r="RRA27" s="170"/>
      <c r="RRB27" s="170"/>
      <c r="RRC27" s="170"/>
      <c r="RRD27" s="170"/>
      <c r="RRE27" s="170"/>
      <c r="RRF27" s="170"/>
      <c r="RRG27" s="170"/>
      <c r="RRH27" s="170"/>
      <c r="RRI27" s="170"/>
      <c r="RRJ27" s="170"/>
      <c r="RRK27" s="170"/>
      <c r="RRL27" s="170"/>
      <c r="RRM27" s="170"/>
      <c r="RRN27" s="170"/>
      <c r="RRO27" s="170"/>
      <c r="RRP27" s="170"/>
      <c r="RRQ27" s="170"/>
      <c r="RRR27" s="170"/>
      <c r="RRS27" s="170"/>
      <c r="RRT27" s="170"/>
      <c r="RRU27" s="170"/>
      <c r="RRV27" s="170"/>
      <c r="RRW27" s="170"/>
      <c r="RRX27" s="170"/>
      <c r="RRY27" s="170"/>
      <c r="RRZ27" s="170"/>
      <c r="RSA27" s="170"/>
      <c r="RSB27" s="170"/>
      <c r="RSC27" s="170"/>
      <c r="RSD27" s="170"/>
      <c r="RSE27" s="170"/>
      <c r="RSF27" s="170"/>
      <c r="RSG27" s="170"/>
      <c r="RSH27" s="170"/>
      <c r="RSI27" s="170"/>
      <c r="RSJ27" s="170"/>
      <c r="RSK27" s="170"/>
      <c r="RSL27" s="170"/>
      <c r="RSM27" s="170"/>
      <c r="RSN27" s="170"/>
      <c r="RSO27" s="170"/>
      <c r="RSP27" s="170"/>
      <c r="RSQ27" s="170"/>
      <c r="RSR27" s="170"/>
      <c r="RSS27" s="170"/>
      <c r="RST27" s="170"/>
      <c r="RSU27" s="170"/>
      <c r="RSV27" s="170"/>
      <c r="RSW27" s="170"/>
      <c r="RSX27" s="170"/>
      <c r="RSY27" s="170"/>
      <c r="RSZ27" s="170"/>
      <c r="RTA27" s="170"/>
      <c r="RTB27" s="170"/>
      <c r="RTC27" s="170"/>
      <c r="RTD27" s="170"/>
      <c r="RTE27" s="170"/>
      <c r="RTF27" s="170"/>
      <c r="RTG27" s="170"/>
      <c r="RTH27" s="170"/>
      <c r="RTI27" s="170"/>
      <c r="RTJ27" s="170"/>
      <c r="RTK27" s="170"/>
      <c r="RTL27" s="170"/>
      <c r="RTM27" s="170"/>
      <c r="RTN27" s="170"/>
      <c r="RTO27" s="170"/>
      <c r="RTP27" s="170"/>
      <c r="RTQ27" s="170"/>
      <c r="RTR27" s="170"/>
      <c r="RTS27" s="170"/>
      <c r="RTT27" s="170"/>
      <c r="RTU27" s="170"/>
      <c r="RTV27" s="170"/>
      <c r="RTW27" s="170"/>
      <c r="RTX27" s="170"/>
      <c r="RTY27" s="170"/>
      <c r="RTZ27" s="170"/>
      <c r="RUA27" s="170"/>
      <c r="RUB27" s="170"/>
      <c r="RUC27" s="170"/>
      <c r="RUD27" s="170"/>
      <c r="RUE27" s="170"/>
      <c r="RUF27" s="170"/>
      <c r="RUG27" s="170"/>
      <c r="RUH27" s="170"/>
      <c r="RUI27" s="170"/>
      <c r="RUJ27" s="170"/>
      <c r="RUK27" s="170"/>
      <c r="RUL27" s="170"/>
      <c r="RUM27" s="170"/>
      <c r="RUN27" s="170"/>
      <c r="RUO27" s="170"/>
      <c r="RUP27" s="170"/>
      <c r="RUQ27" s="170"/>
      <c r="RUR27" s="170"/>
      <c r="RUS27" s="170"/>
      <c r="RUT27" s="170"/>
      <c r="RUU27" s="170"/>
      <c r="RUV27" s="170"/>
      <c r="RUW27" s="170"/>
      <c r="RUX27" s="170"/>
      <c r="RUY27" s="170"/>
      <c r="RUZ27" s="170"/>
      <c r="RVA27" s="170"/>
      <c r="RVB27" s="170"/>
      <c r="RVC27" s="170"/>
      <c r="RVD27" s="170"/>
      <c r="RVE27" s="170"/>
      <c r="RVF27" s="170"/>
      <c r="RVG27" s="170"/>
      <c r="RVH27" s="170"/>
      <c r="RVI27" s="170"/>
      <c r="RVJ27" s="170"/>
      <c r="RVK27" s="170"/>
      <c r="RVL27" s="170"/>
      <c r="RVM27" s="170"/>
      <c r="RVN27" s="170"/>
      <c r="RVO27" s="170"/>
      <c r="RVP27" s="170"/>
      <c r="RVQ27" s="170"/>
      <c r="RVR27" s="170"/>
      <c r="RVS27" s="170"/>
      <c r="RVT27" s="170"/>
      <c r="RVU27" s="170"/>
      <c r="RVV27" s="170"/>
      <c r="RVW27" s="170"/>
      <c r="RVX27" s="170"/>
      <c r="RVY27" s="170"/>
      <c r="RVZ27" s="170"/>
      <c r="RWA27" s="170"/>
      <c r="RWB27" s="170"/>
      <c r="RWC27" s="170"/>
      <c r="RWD27" s="170"/>
      <c r="RWE27" s="170"/>
      <c r="RWF27" s="170"/>
      <c r="RWG27" s="170"/>
      <c r="RWH27" s="170"/>
      <c r="RWI27" s="170"/>
      <c r="RWJ27" s="170"/>
      <c r="RWK27" s="170"/>
      <c r="RWL27" s="170"/>
      <c r="RWM27" s="170"/>
      <c r="RWN27" s="170"/>
      <c r="RWO27" s="170"/>
      <c r="RWP27" s="170"/>
      <c r="RWQ27" s="170"/>
      <c r="RWR27" s="170"/>
      <c r="RWS27" s="170"/>
      <c r="RWT27" s="170"/>
      <c r="RWU27" s="170"/>
      <c r="RWV27" s="170"/>
      <c r="RWW27" s="170"/>
      <c r="RWX27" s="170"/>
      <c r="RWY27" s="170"/>
      <c r="RWZ27" s="170"/>
      <c r="RXA27" s="170"/>
      <c r="RXB27" s="170"/>
      <c r="RXC27" s="170"/>
      <c r="RXD27" s="170"/>
      <c r="RXE27" s="170"/>
      <c r="RXF27" s="170"/>
      <c r="RXG27" s="170"/>
      <c r="RXH27" s="170"/>
      <c r="RXI27" s="170"/>
      <c r="RXJ27" s="170"/>
      <c r="RXK27" s="170"/>
      <c r="RXL27" s="170"/>
      <c r="RXM27" s="170"/>
      <c r="RXN27" s="170"/>
      <c r="RXO27" s="170"/>
      <c r="RXP27" s="170"/>
      <c r="RXQ27" s="170"/>
      <c r="RXR27" s="170"/>
      <c r="RXS27" s="170"/>
      <c r="RXT27" s="170"/>
      <c r="RXU27" s="170"/>
      <c r="RXV27" s="170"/>
      <c r="RXW27" s="170"/>
      <c r="RXX27" s="170"/>
      <c r="RXY27" s="170"/>
      <c r="RXZ27" s="170"/>
      <c r="RYA27" s="170"/>
      <c r="RYB27" s="170"/>
      <c r="RYC27" s="170"/>
      <c r="RYD27" s="170"/>
      <c r="RYE27" s="170"/>
      <c r="RYF27" s="170"/>
      <c r="RYG27" s="170"/>
      <c r="RYH27" s="170"/>
      <c r="RYI27" s="170"/>
      <c r="RYJ27" s="170"/>
      <c r="RYK27" s="170"/>
      <c r="RYL27" s="170"/>
      <c r="RYM27" s="170"/>
      <c r="RYN27" s="170"/>
      <c r="RYO27" s="170"/>
      <c r="RYP27" s="170"/>
      <c r="RYQ27" s="170"/>
      <c r="RYR27" s="170"/>
      <c r="RYS27" s="170"/>
      <c r="RYT27" s="170"/>
      <c r="RYU27" s="170"/>
      <c r="RYV27" s="170"/>
      <c r="RYW27" s="170"/>
      <c r="RYX27" s="170"/>
      <c r="RYY27" s="170"/>
      <c r="RYZ27" s="170"/>
      <c r="RZA27" s="170"/>
      <c r="RZB27" s="170"/>
      <c r="RZC27" s="170"/>
      <c r="RZD27" s="170"/>
      <c r="RZE27" s="170"/>
      <c r="RZF27" s="170"/>
      <c r="RZG27" s="170"/>
      <c r="RZH27" s="170"/>
      <c r="RZI27" s="170"/>
      <c r="RZJ27" s="170"/>
      <c r="RZK27" s="170"/>
      <c r="RZL27" s="170"/>
      <c r="RZM27" s="170"/>
      <c r="RZN27" s="170"/>
      <c r="RZO27" s="170"/>
      <c r="RZP27" s="170"/>
      <c r="RZQ27" s="170"/>
      <c r="RZR27" s="170"/>
      <c r="RZS27" s="170"/>
      <c r="RZT27" s="170"/>
      <c r="RZU27" s="170"/>
      <c r="RZV27" s="170"/>
      <c r="RZW27" s="170"/>
      <c r="RZX27" s="170"/>
      <c r="RZY27" s="170"/>
      <c r="RZZ27" s="170"/>
      <c r="SAA27" s="170"/>
      <c r="SAB27" s="170"/>
      <c r="SAC27" s="170"/>
      <c r="SAD27" s="170"/>
      <c r="SAE27" s="170"/>
      <c r="SAF27" s="170"/>
      <c r="SAG27" s="170"/>
      <c r="SAH27" s="170"/>
      <c r="SAI27" s="170"/>
      <c r="SAJ27" s="170"/>
      <c r="SAK27" s="170"/>
      <c r="SAL27" s="170"/>
      <c r="SAM27" s="170"/>
      <c r="SAN27" s="170"/>
      <c r="SAO27" s="170"/>
      <c r="SAP27" s="170"/>
      <c r="SAQ27" s="170"/>
      <c r="SAR27" s="170"/>
      <c r="SAS27" s="170"/>
      <c r="SAT27" s="170"/>
      <c r="SAU27" s="170"/>
      <c r="SAV27" s="170"/>
      <c r="SAW27" s="170"/>
      <c r="SAX27" s="170"/>
      <c r="SAY27" s="170"/>
      <c r="SAZ27" s="170"/>
      <c r="SBA27" s="170"/>
      <c r="SBB27" s="170"/>
      <c r="SBC27" s="170"/>
      <c r="SBD27" s="170"/>
      <c r="SBE27" s="170"/>
      <c r="SBF27" s="170"/>
      <c r="SBG27" s="170"/>
      <c r="SBH27" s="170"/>
      <c r="SBI27" s="170"/>
      <c r="SBJ27" s="170"/>
      <c r="SBK27" s="170"/>
      <c r="SBL27" s="170"/>
      <c r="SBM27" s="170"/>
      <c r="SBN27" s="170"/>
      <c r="SBO27" s="170"/>
      <c r="SBP27" s="170"/>
      <c r="SBQ27" s="170"/>
      <c r="SBR27" s="170"/>
      <c r="SBS27" s="170"/>
      <c r="SBT27" s="170"/>
      <c r="SBU27" s="170"/>
      <c r="SBV27" s="170"/>
      <c r="SBW27" s="170"/>
      <c r="SBX27" s="170"/>
      <c r="SBY27" s="170"/>
      <c r="SBZ27" s="170"/>
      <c r="SCA27" s="170"/>
      <c r="SCB27" s="170"/>
      <c r="SCC27" s="170"/>
      <c r="SCD27" s="170"/>
      <c r="SCE27" s="170"/>
      <c r="SCF27" s="170"/>
      <c r="SCG27" s="170"/>
      <c r="SCH27" s="170"/>
      <c r="SCI27" s="170"/>
      <c r="SCJ27" s="170"/>
      <c r="SCK27" s="170"/>
      <c r="SCL27" s="170"/>
      <c r="SCM27" s="170"/>
      <c r="SCN27" s="170"/>
      <c r="SCO27" s="170"/>
      <c r="SCP27" s="170"/>
      <c r="SCQ27" s="170"/>
      <c r="SCR27" s="170"/>
      <c r="SCS27" s="170"/>
      <c r="SCT27" s="170"/>
      <c r="SCU27" s="170"/>
      <c r="SCV27" s="170"/>
      <c r="SCW27" s="170"/>
      <c r="SCX27" s="170"/>
      <c r="SCY27" s="170"/>
      <c r="SCZ27" s="170"/>
      <c r="SDA27" s="170"/>
      <c r="SDB27" s="170"/>
      <c r="SDC27" s="170"/>
      <c r="SDD27" s="170"/>
      <c r="SDE27" s="170"/>
      <c r="SDF27" s="170"/>
      <c r="SDG27" s="170"/>
      <c r="SDH27" s="170"/>
      <c r="SDI27" s="170"/>
      <c r="SDJ27" s="170"/>
      <c r="SDK27" s="170"/>
      <c r="SDL27" s="170"/>
      <c r="SDM27" s="170"/>
      <c r="SDN27" s="170"/>
      <c r="SDO27" s="170"/>
      <c r="SDP27" s="170"/>
      <c r="SDQ27" s="170"/>
      <c r="SDR27" s="170"/>
      <c r="SDS27" s="170"/>
      <c r="SDT27" s="170"/>
      <c r="SDU27" s="170"/>
      <c r="SDV27" s="170"/>
      <c r="SDW27" s="170"/>
      <c r="SDX27" s="170"/>
      <c r="SDY27" s="170"/>
      <c r="SDZ27" s="170"/>
      <c r="SEA27" s="170"/>
      <c r="SEB27" s="170"/>
      <c r="SEC27" s="170"/>
      <c r="SED27" s="170"/>
      <c r="SEE27" s="170"/>
      <c r="SEF27" s="170"/>
      <c r="SEG27" s="170"/>
      <c r="SEH27" s="170"/>
      <c r="SEI27" s="170"/>
      <c r="SEJ27" s="170"/>
      <c r="SEK27" s="170"/>
      <c r="SEL27" s="170"/>
      <c r="SEM27" s="170"/>
      <c r="SEN27" s="170"/>
      <c r="SEO27" s="170"/>
      <c r="SEP27" s="170"/>
      <c r="SEQ27" s="170"/>
      <c r="SER27" s="170"/>
      <c r="SES27" s="170"/>
      <c r="SET27" s="170"/>
      <c r="SEU27" s="170"/>
      <c r="SEV27" s="170"/>
      <c r="SEW27" s="170"/>
      <c r="SEX27" s="170"/>
      <c r="SEY27" s="170"/>
      <c r="SEZ27" s="170"/>
      <c r="SFA27" s="170"/>
      <c r="SFB27" s="170"/>
      <c r="SFC27" s="170"/>
      <c r="SFD27" s="170"/>
      <c r="SFE27" s="170"/>
      <c r="SFF27" s="170"/>
      <c r="SFG27" s="170"/>
      <c r="SFH27" s="170"/>
      <c r="SFI27" s="170"/>
      <c r="SFJ27" s="170"/>
      <c r="SFK27" s="170"/>
      <c r="SFL27" s="170"/>
      <c r="SFM27" s="170"/>
      <c r="SFN27" s="170"/>
      <c r="SFO27" s="170"/>
      <c r="SFP27" s="170"/>
      <c r="SFQ27" s="170"/>
      <c r="SFR27" s="170"/>
      <c r="SFS27" s="170"/>
      <c r="SFT27" s="170"/>
      <c r="SFU27" s="170"/>
      <c r="SFV27" s="170"/>
      <c r="SFW27" s="170"/>
      <c r="SFX27" s="170"/>
      <c r="SFY27" s="170"/>
      <c r="SFZ27" s="170"/>
      <c r="SGA27" s="170"/>
      <c r="SGB27" s="170"/>
      <c r="SGC27" s="170"/>
      <c r="SGD27" s="170"/>
      <c r="SGE27" s="170"/>
      <c r="SGF27" s="170"/>
      <c r="SGG27" s="170"/>
      <c r="SGH27" s="170"/>
      <c r="SGI27" s="170"/>
      <c r="SGJ27" s="170"/>
      <c r="SGK27" s="170"/>
      <c r="SGL27" s="170"/>
      <c r="SGM27" s="170"/>
      <c r="SGN27" s="170"/>
      <c r="SGO27" s="170"/>
      <c r="SGP27" s="170"/>
      <c r="SGQ27" s="170"/>
      <c r="SGR27" s="170"/>
      <c r="SGS27" s="170"/>
      <c r="SGT27" s="170"/>
      <c r="SGU27" s="170"/>
      <c r="SGV27" s="170"/>
      <c r="SGW27" s="170"/>
      <c r="SGX27" s="170"/>
      <c r="SGY27" s="170"/>
      <c r="SGZ27" s="170"/>
      <c r="SHA27" s="170"/>
      <c r="SHB27" s="170"/>
      <c r="SHC27" s="170"/>
      <c r="SHD27" s="170"/>
      <c r="SHE27" s="170"/>
      <c r="SHF27" s="170"/>
      <c r="SHG27" s="170"/>
      <c r="SHH27" s="170"/>
      <c r="SHI27" s="170"/>
      <c r="SHJ27" s="170"/>
      <c r="SHK27" s="170"/>
      <c r="SHL27" s="170"/>
      <c r="SHM27" s="170"/>
      <c r="SHN27" s="170"/>
      <c r="SHO27" s="170"/>
      <c r="SHP27" s="170"/>
      <c r="SHQ27" s="170"/>
      <c r="SHR27" s="170"/>
      <c r="SHS27" s="170"/>
      <c r="SHT27" s="170"/>
      <c r="SHU27" s="170"/>
      <c r="SHV27" s="170"/>
      <c r="SHW27" s="170"/>
      <c r="SHX27" s="170"/>
      <c r="SHY27" s="170"/>
      <c r="SHZ27" s="170"/>
      <c r="SIA27" s="170"/>
      <c r="SIB27" s="170"/>
      <c r="SIC27" s="170"/>
      <c r="SID27" s="170"/>
      <c r="SIE27" s="170"/>
      <c r="SIF27" s="170"/>
      <c r="SIG27" s="170"/>
      <c r="SIH27" s="170"/>
      <c r="SII27" s="170"/>
      <c r="SIJ27" s="170"/>
      <c r="SIK27" s="170"/>
      <c r="SIL27" s="170"/>
      <c r="SIM27" s="170"/>
      <c r="SIN27" s="170"/>
      <c r="SIO27" s="170"/>
      <c r="SIP27" s="170"/>
      <c r="SIQ27" s="170"/>
      <c r="SIR27" s="170"/>
      <c r="SIS27" s="170"/>
      <c r="SIT27" s="170"/>
      <c r="SIU27" s="170"/>
      <c r="SIV27" s="170"/>
      <c r="SIW27" s="170"/>
      <c r="SIX27" s="170"/>
      <c r="SIY27" s="170"/>
      <c r="SIZ27" s="170"/>
      <c r="SJA27" s="170"/>
      <c r="SJB27" s="170"/>
      <c r="SJC27" s="170"/>
      <c r="SJD27" s="170"/>
      <c r="SJE27" s="170"/>
      <c r="SJF27" s="170"/>
      <c r="SJG27" s="170"/>
      <c r="SJH27" s="170"/>
      <c r="SJI27" s="170"/>
      <c r="SJJ27" s="170"/>
      <c r="SJK27" s="170"/>
      <c r="SJL27" s="170"/>
      <c r="SJM27" s="170"/>
      <c r="SJN27" s="170"/>
      <c r="SJO27" s="170"/>
      <c r="SJP27" s="170"/>
      <c r="SJQ27" s="170"/>
      <c r="SJR27" s="170"/>
      <c r="SJS27" s="170"/>
      <c r="SJT27" s="170"/>
      <c r="SJU27" s="170"/>
      <c r="SJV27" s="170"/>
      <c r="SJW27" s="170"/>
      <c r="SJX27" s="170"/>
      <c r="SJY27" s="170"/>
      <c r="SJZ27" s="170"/>
      <c r="SKA27" s="170"/>
      <c r="SKB27" s="170"/>
      <c r="SKC27" s="170"/>
      <c r="SKD27" s="170"/>
      <c r="SKE27" s="170"/>
      <c r="SKF27" s="170"/>
      <c r="SKG27" s="170"/>
      <c r="SKH27" s="170"/>
      <c r="SKI27" s="170"/>
      <c r="SKJ27" s="170"/>
      <c r="SKK27" s="170"/>
      <c r="SKL27" s="170"/>
      <c r="SKM27" s="170"/>
      <c r="SKN27" s="170"/>
      <c r="SKO27" s="170"/>
      <c r="SKP27" s="170"/>
      <c r="SKQ27" s="170"/>
      <c r="SKR27" s="170"/>
      <c r="SKS27" s="170"/>
      <c r="SKT27" s="170"/>
      <c r="SKU27" s="170"/>
      <c r="SKV27" s="170"/>
      <c r="SKW27" s="170"/>
      <c r="SKX27" s="170"/>
      <c r="SKY27" s="170"/>
      <c r="SKZ27" s="170"/>
      <c r="SLA27" s="170"/>
      <c r="SLB27" s="170"/>
      <c r="SLC27" s="170"/>
      <c r="SLD27" s="170"/>
      <c r="SLE27" s="170"/>
      <c r="SLF27" s="170"/>
      <c r="SLG27" s="170"/>
      <c r="SLH27" s="170"/>
      <c r="SLI27" s="170"/>
      <c r="SLJ27" s="170"/>
      <c r="SLK27" s="170"/>
      <c r="SLL27" s="170"/>
      <c r="SLM27" s="170"/>
      <c r="SLN27" s="170"/>
      <c r="SLO27" s="170"/>
      <c r="SLP27" s="170"/>
      <c r="SLQ27" s="170"/>
      <c r="SLR27" s="170"/>
      <c r="SLS27" s="170"/>
      <c r="SLT27" s="170"/>
      <c r="SLU27" s="170"/>
      <c r="SLV27" s="170"/>
      <c r="SLW27" s="170"/>
      <c r="SLX27" s="170"/>
      <c r="SLY27" s="170"/>
      <c r="SLZ27" s="170"/>
      <c r="SMA27" s="170"/>
      <c r="SMB27" s="170"/>
      <c r="SMC27" s="170"/>
      <c r="SMD27" s="170"/>
      <c r="SME27" s="170"/>
      <c r="SMF27" s="170"/>
      <c r="SMG27" s="170"/>
      <c r="SMH27" s="170"/>
      <c r="SMI27" s="170"/>
      <c r="SMJ27" s="170"/>
      <c r="SMK27" s="170"/>
      <c r="SML27" s="170"/>
      <c r="SMM27" s="170"/>
      <c r="SMN27" s="170"/>
      <c r="SMO27" s="170"/>
      <c r="SMP27" s="170"/>
      <c r="SMQ27" s="170"/>
      <c r="SMR27" s="170"/>
      <c r="SMS27" s="170"/>
      <c r="SMT27" s="170"/>
      <c r="SMU27" s="170"/>
      <c r="SMV27" s="170"/>
      <c r="SMW27" s="170"/>
      <c r="SMX27" s="170"/>
      <c r="SMY27" s="170"/>
      <c r="SMZ27" s="170"/>
      <c r="SNA27" s="170"/>
      <c r="SNB27" s="170"/>
      <c r="SNC27" s="170"/>
      <c r="SND27" s="170"/>
      <c r="SNE27" s="170"/>
      <c r="SNF27" s="170"/>
      <c r="SNG27" s="170"/>
      <c r="SNH27" s="170"/>
      <c r="SNI27" s="170"/>
      <c r="SNJ27" s="170"/>
      <c r="SNK27" s="170"/>
      <c r="SNL27" s="170"/>
      <c r="SNM27" s="170"/>
      <c r="SNN27" s="170"/>
      <c r="SNO27" s="170"/>
      <c r="SNP27" s="170"/>
      <c r="SNQ27" s="170"/>
      <c r="SNR27" s="170"/>
      <c r="SNS27" s="170"/>
      <c r="SNT27" s="170"/>
      <c r="SNU27" s="170"/>
      <c r="SNV27" s="170"/>
      <c r="SNW27" s="170"/>
      <c r="SNX27" s="170"/>
      <c r="SNY27" s="170"/>
      <c r="SNZ27" s="170"/>
      <c r="SOA27" s="170"/>
      <c r="SOB27" s="170"/>
      <c r="SOC27" s="170"/>
      <c r="SOD27" s="170"/>
      <c r="SOE27" s="170"/>
      <c r="SOF27" s="170"/>
      <c r="SOG27" s="170"/>
      <c r="SOH27" s="170"/>
      <c r="SOI27" s="170"/>
      <c r="SOJ27" s="170"/>
      <c r="SOK27" s="170"/>
      <c r="SOL27" s="170"/>
      <c r="SOM27" s="170"/>
      <c r="SON27" s="170"/>
      <c r="SOO27" s="170"/>
      <c r="SOP27" s="170"/>
      <c r="SOQ27" s="170"/>
      <c r="SOR27" s="170"/>
      <c r="SOS27" s="170"/>
      <c r="SOT27" s="170"/>
      <c r="SOU27" s="170"/>
      <c r="SOV27" s="170"/>
      <c r="SOW27" s="170"/>
      <c r="SOX27" s="170"/>
      <c r="SOY27" s="170"/>
      <c r="SOZ27" s="170"/>
      <c r="SPA27" s="170"/>
      <c r="SPB27" s="170"/>
      <c r="SPC27" s="170"/>
      <c r="SPD27" s="170"/>
      <c r="SPE27" s="170"/>
      <c r="SPF27" s="170"/>
      <c r="SPG27" s="170"/>
      <c r="SPH27" s="170"/>
      <c r="SPI27" s="170"/>
      <c r="SPJ27" s="170"/>
      <c r="SPK27" s="170"/>
      <c r="SPL27" s="170"/>
      <c r="SPM27" s="170"/>
      <c r="SPN27" s="170"/>
      <c r="SPO27" s="170"/>
      <c r="SPP27" s="170"/>
      <c r="SPQ27" s="170"/>
      <c r="SPR27" s="170"/>
      <c r="SPS27" s="170"/>
      <c r="SPT27" s="170"/>
      <c r="SPU27" s="170"/>
      <c r="SPV27" s="170"/>
      <c r="SPW27" s="170"/>
      <c r="SPX27" s="170"/>
      <c r="SPY27" s="170"/>
      <c r="SPZ27" s="170"/>
      <c r="SQA27" s="170"/>
      <c r="SQB27" s="170"/>
      <c r="SQC27" s="170"/>
      <c r="SQD27" s="170"/>
      <c r="SQE27" s="170"/>
      <c r="SQF27" s="170"/>
      <c r="SQG27" s="170"/>
      <c r="SQH27" s="170"/>
      <c r="SQI27" s="170"/>
      <c r="SQJ27" s="170"/>
      <c r="SQK27" s="170"/>
      <c r="SQL27" s="170"/>
      <c r="SQM27" s="170"/>
      <c r="SQN27" s="170"/>
      <c r="SQO27" s="170"/>
      <c r="SQP27" s="170"/>
      <c r="SQQ27" s="170"/>
      <c r="SQR27" s="170"/>
      <c r="SQS27" s="170"/>
      <c r="SQT27" s="170"/>
      <c r="SQU27" s="170"/>
      <c r="SQV27" s="170"/>
      <c r="SQW27" s="170"/>
      <c r="SQX27" s="170"/>
      <c r="SQY27" s="170"/>
      <c r="SQZ27" s="170"/>
      <c r="SRA27" s="170"/>
      <c r="SRB27" s="170"/>
      <c r="SRC27" s="170"/>
      <c r="SRD27" s="170"/>
      <c r="SRE27" s="170"/>
      <c r="SRF27" s="170"/>
      <c r="SRG27" s="170"/>
      <c r="SRH27" s="170"/>
      <c r="SRI27" s="170"/>
      <c r="SRJ27" s="170"/>
      <c r="SRK27" s="170"/>
      <c r="SRL27" s="170"/>
      <c r="SRM27" s="170"/>
      <c r="SRN27" s="170"/>
      <c r="SRO27" s="170"/>
      <c r="SRP27" s="170"/>
      <c r="SRQ27" s="170"/>
      <c r="SRR27" s="170"/>
      <c r="SRS27" s="170"/>
      <c r="SRT27" s="170"/>
      <c r="SRU27" s="170"/>
      <c r="SRV27" s="170"/>
      <c r="SRW27" s="170"/>
      <c r="SRX27" s="170"/>
      <c r="SRY27" s="170"/>
      <c r="SRZ27" s="170"/>
      <c r="SSA27" s="170"/>
      <c r="SSB27" s="170"/>
      <c r="SSC27" s="170"/>
      <c r="SSD27" s="170"/>
      <c r="SSE27" s="170"/>
      <c r="SSF27" s="170"/>
      <c r="SSG27" s="170"/>
      <c r="SSH27" s="170"/>
      <c r="SSI27" s="170"/>
      <c r="SSJ27" s="170"/>
      <c r="SSK27" s="170"/>
      <c r="SSL27" s="170"/>
      <c r="SSM27" s="170"/>
      <c r="SSN27" s="170"/>
      <c r="SSO27" s="170"/>
      <c r="SSP27" s="170"/>
      <c r="SSQ27" s="170"/>
      <c r="SSR27" s="170"/>
      <c r="SSS27" s="170"/>
      <c r="SST27" s="170"/>
      <c r="SSU27" s="170"/>
      <c r="SSV27" s="170"/>
      <c r="SSW27" s="170"/>
      <c r="SSX27" s="170"/>
      <c r="SSY27" s="170"/>
      <c r="SSZ27" s="170"/>
      <c r="STA27" s="170"/>
      <c r="STB27" s="170"/>
      <c r="STC27" s="170"/>
      <c r="STD27" s="170"/>
      <c r="STE27" s="170"/>
      <c r="STF27" s="170"/>
      <c r="STG27" s="170"/>
      <c r="STH27" s="170"/>
      <c r="STI27" s="170"/>
      <c r="STJ27" s="170"/>
      <c r="STK27" s="170"/>
      <c r="STL27" s="170"/>
      <c r="STM27" s="170"/>
      <c r="STN27" s="170"/>
      <c r="STO27" s="170"/>
      <c r="STP27" s="170"/>
      <c r="STQ27" s="170"/>
      <c r="STR27" s="170"/>
      <c r="STS27" s="170"/>
      <c r="STT27" s="170"/>
      <c r="STU27" s="170"/>
      <c r="STV27" s="170"/>
      <c r="STW27" s="170"/>
      <c r="STX27" s="170"/>
      <c r="STY27" s="170"/>
      <c r="STZ27" s="170"/>
      <c r="SUA27" s="170"/>
      <c r="SUB27" s="170"/>
      <c r="SUC27" s="170"/>
      <c r="SUD27" s="170"/>
      <c r="SUE27" s="170"/>
      <c r="SUF27" s="170"/>
      <c r="SUG27" s="170"/>
      <c r="SUH27" s="170"/>
      <c r="SUI27" s="170"/>
      <c r="SUJ27" s="170"/>
      <c r="SUK27" s="170"/>
      <c r="SUL27" s="170"/>
      <c r="SUM27" s="170"/>
      <c r="SUN27" s="170"/>
      <c r="SUO27" s="170"/>
      <c r="SUP27" s="170"/>
      <c r="SUQ27" s="170"/>
      <c r="SUR27" s="170"/>
      <c r="SUS27" s="170"/>
      <c r="SUT27" s="170"/>
      <c r="SUU27" s="170"/>
      <c r="SUV27" s="170"/>
      <c r="SUW27" s="170"/>
      <c r="SUX27" s="170"/>
      <c r="SUY27" s="170"/>
      <c r="SUZ27" s="170"/>
      <c r="SVA27" s="170"/>
      <c r="SVB27" s="170"/>
      <c r="SVC27" s="170"/>
      <c r="SVD27" s="170"/>
      <c r="SVE27" s="170"/>
      <c r="SVF27" s="170"/>
      <c r="SVG27" s="170"/>
      <c r="SVH27" s="170"/>
      <c r="SVI27" s="170"/>
      <c r="SVJ27" s="170"/>
      <c r="SVK27" s="170"/>
      <c r="SVL27" s="170"/>
      <c r="SVM27" s="170"/>
      <c r="SVN27" s="170"/>
      <c r="SVO27" s="170"/>
      <c r="SVP27" s="170"/>
      <c r="SVQ27" s="170"/>
      <c r="SVR27" s="170"/>
      <c r="SVS27" s="170"/>
      <c r="SVT27" s="170"/>
      <c r="SVU27" s="170"/>
      <c r="SVV27" s="170"/>
      <c r="SVW27" s="170"/>
      <c r="SVX27" s="170"/>
      <c r="SVY27" s="170"/>
      <c r="SVZ27" s="170"/>
      <c r="SWA27" s="170"/>
      <c r="SWB27" s="170"/>
      <c r="SWC27" s="170"/>
      <c r="SWD27" s="170"/>
      <c r="SWE27" s="170"/>
      <c r="SWF27" s="170"/>
      <c r="SWG27" s="170"/>
      <c r="SWH27" s="170"/>
      <c r="SWI27" s="170"/>
      <c r="SWJ27" s="170"/>
      <c r="SWK27" s="170"/>
      <c r="SWL27" s="170"/>
      <c r="SWM27" s="170"/>
      <c r="SWN27" s="170"/>
      <c r="SWO27" s="170"/>
      <c r="SWP27" s="170"/>
      <c r="SWQ27" s="170"/>
      <c r="SWR27" s="170"/>
      <c r="SWS27" s="170"/>
      <c r="SWT27" s="170"/>
      <c r="SWU27" s="170"/>
      <c r="SWV27" s="170"/>
      <c r="SWW27" s="170"/>
      <c r="SWX27" s="170"/>
      <c r="SWY27" s="170"/>
      <c r="SWZ27" s="170"/>
      <c r="SXA27" s="170"/>
      <c r="SXB27" s="170"/>
      <c r="SXC27" s="170"/>
      <c r="SXD27" s="170"/>
      <c r="SXE27" s="170"/>
      <c r="SXF27" s="170"/>
      <c r="SXG27" s="170"/>
      <c r="SXH27" s="170"/>
      <c r="SXI27" s="170"/>
      <c r="SXJ27" s="170"/>
      <c r="SXK27" s="170"/>
      <c r="SXL27" s="170"/>
      <c r="SXM27" s="170"/>
      <c r="SXN27" s="170"/>
      <c r="SXO27" s="170"/>
      <c r="SXP27" s="170"/>
      <c r="SXQ27" s="170"/>
      <c r="SXR27" s="170"/>
      <c r="SXS27" s="170"/>
      <c r="SXT27" s="170"/>
      <c r="SXU27" s="170"/>
      <c r="SXV27" s="170"/>
      <c r="SXW27" s="170"/>
      <c r="SXX27" s="170"/>
      <c r="SXY27" s="170"/>
      <c r="SXZ27" s="170"/>
      <c r="SYA27" s="170"/>
      <c r="SYB27" s="170"/>
      <c r="SYC27" s="170"/>
      <c r="SYD27" s="170"/>
      <c r="SYE27" s="170"/>
      <c r="SYF27" s="170"/>
      <c r="SYG27" s="170"/>
      <c r="SYH27" s="170"/>
      <c r="SYI27" s="170"/>
      <c r="SYJ27" s="170"/>
      <c r="SYK27" s="170"/>
      <c r="SYL27" s="170"/>
      <c r="SYM27" s="170"/>
      <c r="SYN27" s="170"/>
      <c r="SYO27" s="170"/>
      <c r="SYP27" s="170"/>
      <c r="SYQ27" s="170"/>
      <c r="SYR27" s="170"/>
      <c r="SYS27" s="170"/>
      <c r="SYT27" s="170"/>
      <c r="SYU27" s="170"/>
      <c r="SYV27" s="170"/>
      <c r="SYW27" s="170"/>
      <c r="SYX27" s="170"/>
      <c r="SYY27" s="170"/>
      <c r="SYZ27" s="170"/>
      <c r="SZA27" s="170"/>
      <c r="SZB27" s="170"/>
      <c r="SZC27" s="170"/>
      <c r="SZD27" s="170"/>
      <c r="SZE27" s="170"/>
      <c r="SZF27" s="170"/>
      <c r="SZG27" s="170"/>
      <c r="SZH27" s="170"/>
      <c r="SZI27" s="170"/>
      <c r="SZJ27" s="170"/>
      <c r="SZK27" s="170"/>
      <c r="SZL27" s="170"/>
      <c r="SZM27" s="170"/>
      <c r="SZN27" s="170"/>
      <c r="SZO27" s="170"/>
      <c r="SZP27" s="170"/>
      <c r="SZQ27" s="170"/>
      <c r="SZR27" s="170"/>
      <c r="SZS27" s="170"/>
      <c r="SZT27" s="170"/>
      <c r="SZU27" s="170"/>
      <c r="SZV27" s="170"/>
      <c r="SZW27" s="170"/>
      <c r="SZX27" s="170"/>
      <c r="SZY27" s="170"/>
      <c r="SZZ27" s="170"/>
      <c r="TAA27" s="170"/>
      <c r="TAB27" s="170"/>
      <c r="TAC27" s="170"/>
      <c r="TAD27" s="170"/>
      <c r="TAE27" s="170"/>
      <c r="TAF27" s="170"/>
      <c r="TAG27" s="170"/>
      <c r="TAH27" s="170"/>
      <c r="TAI27" s="170"/>
      <c r="TAJ27" s="170"/>
      <c r="TAK27" s="170"/>
      <c r="TAL27" s="170"/>
      <c r="TAM27" s="170"/>
      <c r="TAN27" s="170"/>
      <c r="TAO27" s="170"/>
      <c r="TAP27" s="170"/>
      <c r="TAQ27" s="170"/>
      <c r="TAR27" s="170"/>
      <c r="TAS27" s="170"/>
      <c r="TAT27" s="170"/>
      <c r="TAU27" s="170"/>
      <c r="TAV27" s="170"/>
      <c r="TAW27" s="170"/>
      <c r="TAX27" s="170"/>
      <c r="TAY27" s="170"/>
      <c r="TAZ27" s="170"/>
      <c r="TBA27" s="170"/>
      <c r="TBB27" s="170"/>
      <c r="TBC27" s="170"/>
      <c r="TBD27" s="170"/>
      <c r="TBE27" s="170"/>
      <c r="TBF27" s="170"/>
      <c r="TBG27" s="170"/>
      <c r="TBH27" s="170"/>
      <c r="TBI27" s="170"/>
      <c r="TBJ27" s="170"/>
      <c r="TBK27" s="170"/>
      <c r="TBL27" s="170"/>
      <c r="TBM27" s="170"/>
      <c r="TBN27" s="170"/>
      <c r="TBO27" s="170"/>
      <c r="TBP27" s="170"/>
      <c r="TBQ27" s="170"/>
      <c r="TBR27" s="170"/>
      <c r="TBS27" s="170"/>
      <c r="TBT27" s="170"/>
      <c r="TBU27" s="170"/>
      <c r="TBV27" s="170"/>
      <c r="TBW27" s="170"/>
      <c r="TBX27" s="170"/>
      <c r="TBY27" s="170"/>
      <c r="TBZ27" s="170"/>
      <c r="TCA27" s="170"/>
      <c r="TCB27" s="170"/>
      <c r="TCC27" s="170"/>
      <c r="TCD27" s="170"/>
      <c r="TCE27" s="170"/>
      <c r="TCF27" s="170"/>
      <c r="TCG27" s="170"/>
      <c r="TCH27" s="170"/>
      <c r="TCI27" s="170"/>
      <c r="TCJ27" s="170"/>
      <c r="TCK27" s="170"/>
      <c r="TCL27" s="170"/>
      <c r="TCM27" s="170"/>
      <c r="TCN27" s="170"/>
      <c r="TCO27" s="170"/>
      <c r="TCP27" s="170"/>
      <c r="TCQ27" s="170"/>
      <c r="TCR27" s="170"/>
      <c r="TCS27" s="170"/>
      <c r="TCT27" s="170"/>
      <c r="TCU27" s="170"/>
      <c r="TCV27" s="170"/>
      <c r="TCW27" s="170"/>
      <c r="TCX27" s="170"/>
      <c r="TCY27" s="170"/>
      <c r="TCZ27" s="170"/>
      <c r="TDA27" s="170"/>
      <c r="TDB27" s="170"/>
      <c r="TDC27" s="170"/>
      <c r="TDD27" s="170"/>
      <c r="TDE27" s="170"/>
      <c r="TDF27" s="170"/>
      <c r="TDG27" s="170"/>
      <c r="TDH27" s="170"/>
      <c r="TDI27" s="170"/>
      <c r="TDJ27" s="170"/>
      <c r="TDK27" s="170"/>
      <c r="TDL27" s="170"/>
      <c r="TDM27" s="170"/>
      <c r="TDN27" s="170"/>
      <c r="TDO27" s="170"/>
      <c r="TDP27" s="170"/>
      <c r="TDQ27" s="170"/>
      <c r="TDR27" s="170"/>
      <c r="TDS27" s="170"/>
      <c r="TDT27" s="170"/>
      <c r="TDU27" s="170"/>
      <c r="TDV27" s="170"/>
      <c r="TDW27" s="170"/>
      <c r="TDX27" s="170"/>
      <c r="TDY27" s="170"/>
      <c r="TDZ27" s="170"/>
      <c r="TEA27" s="170"/>
      <c r="TEB27" s="170"/>
      <c r="TEC27" s="170"/>
      <c r="TED27" s="170"/>
      <c r="TEE27" s="170"/>
      <c r="TEF27" s="170"/>
      <c r="TEG27" s="170"/>
      <c r="TEH27" s="170"/>
      <c r="TEI27" s="170"/>
      <c r="TEJ27" s="170"/>
      <c r="TEK27" s="170"/>
      <c r="TEL27" s="170"/>
      <c r="TEM27" s="170"/>
      <c r="TEN27" s="170"/>
      <c r="TEO27" s="170"/>
      <c r="TEP27" s="170"/>
      <c r="TEQ27" s="170"/>
      <c r="TER27" s="170"/>
      <c r="TES27" s="170"/>
      <c r="TET27" s="170"/>
      <c r="TEU27" s="170"/>
      <c r="TEV27" s="170"/>
      <c r="TEW27" s="170"/>
      <c r="TEX27" s="170"/>
      <c r="TEY27" s="170"/>
      <c r="TEZ27" s="170"/>
      <c r="TFA27" s="170"/>
      <c r="TFB27" s="170"/>
      <c r="TFC27" s="170"/>
      <c r="TFD27" s="170"/>
      <c r="TFE27" s="170"/>
      <c r="TFF27" s="170"/>
      <c r="TFG27" s="170"/>
      <c r="TFH27" s="170"/>
      <c r="TFI27" s="170"/>
      <c r="TFJ27" s="170"/>
      <c r="TFK27" s="170"/>
      <c r="TFL27" s="170"/>
      <c r="TFM27" s="170"/>
      <c r="TFN27" s="170"/>
      <c r="TFO27" s="170"/>
      <c r="TFP27" s="170"/>
      <c r="TFQ27" s="170"/>
      <c r="TFR27" s="170"/>
      <c r="TFS27" s="170"/>
      <c r="TFT27" s="170"/>
      <c r="TFU27" s="170"/>
      <c r="TFV27" s="170"/>
      <c r="TFW27" s="170"/>
      <c r="TFX27" s="170"/>
      <c r="TFY27" s="170"/>
      <c r="TFZ27" s="170"/>
      <c r="TGA27" s="170"/>
      <c r="TGB27" s="170"/>
      <c r="TGC27" s="170"/>
      <c r="TGD27" s="170"/>
      <c r="TGE27" s="170"/>
      <c r="TGF27" s="170"/>
      <c r="TGG27" s="170"/>
      <c r="TGH27" s="170"/>
      <c r="TGI27" s="170"/>
      <c r="TGJ27" s="170"/>
      <c r="TGK27" s="170"/>
      <c r="TGL27" s="170"/>
      <c r="TGM27" s="170"/>
      <c r="TGN27" s="170"/>
      <c r="TGO27" s="170"/>
      <c r="TGP27" s="170"/>
      <c r="TGQ27" s="170"/>
      <c r="TGR27" s="170"/>
      <c r="TGS27" s="170"/>
      <c r="TGT27" s="170"/>
      <c r="TGU27" s="170"/>
      <c r="TGV27" s="170"/>
      <c r="TGW27" s="170"/>
      <c r="TGX27" s="170"/>
      <c r="TGY27" s="170"/>
      <c r="TGZ27" s="170"/>
      <c r="THA27" s="170"/>
      <c r="THB27" s="170"/>
      <c r="THC27" s="170"/>
      <c r="THD27" s="170"/>
      <c r="THE27" s="170"/>
      <c r="THF27" s="170"/>
      <c r="THG27" s="170"/>
      <c r="THH27" s="170"/>
      <c r="THI27" s="170"/>
      <c r="THJ27" s="170"/>
      <c r="THK27" s="170"/>
      <c r="THL27" s="170"/>
      <c r="THM27" s="170"/>
      <c r="THN27" s="170"/>
      <c r="THO27" s="170"/>
      <c r="THP27" s="170"/>
      <c r="THQ27" s="170"/>
      <c r="THR27" s="170"/>
      <c r="THS27" s="170"/>
      <c r="THT27" s="170"/>
      <c r="THU27" s="170"/>
      <c r="THV27" s="170"/>
      <c r="THW27" s="170"/>
      <c r="THX27" s="170"/>
      <c r="THY27" s="170"/>
      <c r="THZ27" s="170"/>
      <c r="TIA27" s="170"/>
      <c r="TIB27" s="170"/>
      <c r="TIC27" s="170"/>
      <c r="TID27" s="170"/>
      <c r="TIE27" s="170"/>
      <c r="TIF27" s="170"/>
      <c r="TIG27" s="170"/>
      <c r="TIH27" s="170"/>
      <c r="TII27" s="170"/>
      <c r="TIJ27" s="170"/>
      <c r="TIK27" s="170"/>
      <c r="TIL27" s="170"/>
      <c r="TIM27" s="170"/>
      <c r="TIN27" s="170"/>
      <c r="TIO27" s="170"/>
      <c r="TIP27" s="170"/>
      <c r="TIQ27" s="170"/>
      <c r="TIR27" s="170"/>
      <c r="TIS27" s="170"/>
      <c r="TIT27" s="170"/>
      <c r="TIU27" s="170"/>
      <c r="TIV27" s="170"/>
      <c r="TIW27" s="170"/>
      <c r="TIX27" s="170"/>
      <c r="TIY27" s="170"/>
      <c r="TIZ27" s="170"/>
      <c r="TJA27" s="170"/>
      <c r="TJB27" s="170"/>
      <c r="TJC27" s="170"/>
      <c r="TJD27" s="170"/>
      <c r="TJE27" s="170"/>
      <c r="TJF27" s="170"/>
      <c r="TJG27" s="170"/>
      <c r="TJH27" s="170"/>
      <c r="TJI27" s="170"/>
      <c r="TJJ27" s="170"/>
      <c r="TJK27" s="170"/>
      <c r="TJL27" s="170"/>
      <c r="TJM27" s="170"/>
      <c r="TJN27" s="170"/>
      <c r="TJO27" s="170"/>
      <c r="TJP27" s="170"/>
      <c r="TJQ27" s="170"/>
      <c r="TJR27" s="170"/>
      <c r="TJS27" s="170"/>
      <c r="TJT27" s="170"/>
      <c r="TJU27" s="170"/>
      <c r="TJV27" s="170"/>
      <c r="TJW27" s="170"/>
      <c r="TJX27" s="170"/>
      <c r="TJY27" s="170"/>
      <c r="TJZ27" s="170"/>
      <c r="TKA27" s="170"/>
      <c r="TKB27" s="170"/>
      <c r="TKC27" s="170"/>
      <c r="TKD27" s="170"/>
      <c r="TKE27" s="170"/>
      <c r="TKF27" s="170"/>
      <c r="TKG27" s="170"/>
      <c r="TKH27" s="170"/>
      <c r="TKI27" s="170"/>
      <c r="TKJ27" s="170"/>
      <c r="TKK27" s="170"/>
      <c r="TKL27" s="170"/>
      <c r="TKM27" s="170"/>
      <c r="TKN27" s="170"/>
      <c r="TKO27" s="170"/>
      <c r="TKP27" s="170"/>
      <c r="TKQ27" s="170"/>
      <c r="TKR27" s="170"/>
      <c r="TKS27" s="170"/>
      <c r="TKT27" s="170"/>
      <c r="TKU27" s="170"/>
      <c r="TKV27" s="170"/>
      <c r="TKW27" s="170"/>
      <c r="TKX27" s="170"/>
      <c r="TKY27" s="170"/>
      <c r="TKZ27" s="170"/>
      <c r="TLA27" s="170"/>
      <c r="TLB27" s="170"/>
      <c r="TLC27" s="170"/>
      <c r="TLD27" s="170"/>
      <c r="TLE27" s="170"/>
      <c r="TLF27" s="170"/>
      <c r="TLG27" s="170"/>
      <c r="TLH27" s="170"/>
      <c r="TLI27" s="170"/>
      <c r="TLJ27" s="170"/>
      <c r="TLK27" s="170"/>
      <c r="TLL27" s="170"/>
      <c r="TLM27" s="170"/>
      <c r="TLN27" s="170"/>
      <c r="TLO27" s="170"/>
      <c r="TLP27" s="170"/>
      <c r="TLQ27" s="170"/>
      <c r="TLR27" s="170"/>
      <c r="TLS27" s="170"/>
      <c r="TLT27" s="170"/>
      <c r="TLU27" s="170"/>
      <c r="TLV27" s="170"/>
      <c r="TLW27" s="170"/>
      <c r="TLX27" s="170"/>
      <c r="TLY27" s="170"/>
      <c r="TLZ27" s="170"/>
      <c r="TMA27" s="170"/>
      <c r="TMB27" s="170"/>
      <c r="TMC27" s="170"/>
      <c r="TMD27" s="170"/>
      <c r="TME27" s="170"/>
      <c r="TMF27" s="170"/>
      <c r="TMG27" s="170"/>
      <c r="TMH27" s="170"/>
      <c r="TMI27" s="170"/>
      <c r="TMJ27" s="170"/>
      <c r="TMK27" s="170"/>
      <c r="TML27" s="170"/>
      <c r="TMM27" s="170"/>
      <c r="TMN27" s="170"/>
      <c r="TMO27" s="170"/>
      <c r="TMP27" s="170"/>
      <c r="TMQ27" s="170"/>
      <c r="TMR27" s="170"/>
      <c r="TMS27" s="170"/>
      <c r="TMT27" s="170"/>
      <c r="TMU27" s="170"/>
      <c r="TMV27" s="170"/>
      <c r="TMW27" s="170"/>
      <c r="TMX27" s="170"/>
      <c r="TMY27" s="170"/>
      <c r="TMZ27" s="170"/>
      <c r="TNA27" s="170"/>
      <c r="TNB27" s="170"/>
      <c r="TNC27" s="170"/>
      <c r="TND27" s="170"/>
      <c r="TNE27" s="170"/>
      <c r="TNF27" s="170"/>
      <c r="TNG27" s="170"/>
      <c r="TNH27" s="170"/>
      <c r="TNI27" s="170"/>
      <c r="TNJ27" s="170"/>
      <c r="TNK27" s="170"/>
      <c r="TNL27" s="170"/>
      <c r="TNM27" s="170"/>
      <c r="TNN27" s="170"/>
      <c r="TNO27" s="170"/>
      <c r="TNP27" s="170"/>
      <c r="TNQ27" s="170"/>
      <c r="TNR27" s="170"/>
      <c r="TNS27" s="170"/>
      <c r="TNT27" s="170"/>
      <c r="TNU27" s="170"/>
      <c r="TNV27" s="170"/>
      <c r="TNW27" s="170"/>
      <c r="TNX27" s="170"/>
      <c r="TNY27" s="170"/>
      <c r="TNZ27" s="170"/>
      <c r="TOA27" s="170"/>
      <c r="TOB27" s="170"/>
      <c r="TOC27" s="170"/>
      <c r="TOD27" s="170"/>
      <c r="TOE27" s="170"/>
      <c r="TOF27" s="170"/>
      <c r="TOG27" s="170"/>
      <c r="TOH27" s="170"/>
      <c r="TOI27" s="170"/>
      <c r="TOJ27" s="170"/>
      <c r="TOK27" s="170"/>
      <c r="TOL27" s="170"/>
      <c r="TOM27" s="170"/>
      <c r="TON27" s="170"/>
      <c r="TOO27" s="170"/>
      <c r="TOP27" s="170"/>
      <c r="TOQ27" s="170"/>
      <c r="TOR27" s="170"/>
      <c r="TOS27" s="170"/>
      <c r="TOT27" s="170"/>
      <c r="TOU27" s="170"/>
      <c r="TOV27" s="170"/>
      <c r="TOW27" s="170"/>
      <c r="TOX27" s="170"/>
      <c r="TOY27" s="170"/>
      <c r="TOZ27" s="170"/>
      <c r="TPA27" s="170"/>
      <c r="TPB27" s="170"/>
      <c r="TPC27" s="170"/>
      <c r="TPD27" s="170"/>
      <c r="TPE27" s="170"/>
      <c r="TPF27" s="170"/>
      <c r="TPG27" s="170"/>
      <c r="TPH27" s="170"/>
      <c r="TPI27" s="170"/>
      <c r="TPJ27" s="170"/>
      <c r="TPK27" s="170"/>
      <c r="TPL27" s="170"/>
      <c r="TPM27" s="170"/>
      <c r="TPN27" s="170"/>
      <c r="TPO27" s="170"/>
      <c r="TPP27" s="170"/>
      <c r="TPQ27" s="170"/>
      <c r="TPR27" s="170"/>
      <c r="TPS27" s="170"/>
      <c r="TPT27" s="170"/>
      <c r="TPU27" s="170"/>
      <c r="TPV27" s="170"/>
      <c r="TPW27" s="170"/>
      <c r="TPX27" s="170"/>
      <c r="TPY27" s="170"/>
      <c r="TPZ27" s="170"/>
      <c r="TQA27" s="170"/>
      <c r="TQB27" s="170"/>
      <c r="TQC27" s="170"/>
      <c r="TQD27" s="170"/>
      <c r="TQE27" s="170"/>
      <c r="TQF27" s="170"/>
      <c r="TQG27" s="170"/>
      <c r="TQH27" s="170"/>
      <c r="TQI27" s="170"/>
      <c r="TQJ27" s="170"/>
      <c r="TQK27" s="170"/>
      <c r="TQL27" s="170"/>
      <c r="TQM27" s="170"/>
      <c r="TQN27" s="170"/>
      <c r="TQO27" s="170"/>
      <c r="TQP27" s="170"/>
      <c r="TQQ27" s="170"/>
      <c r="TQR27" s="170"/>
      <c r="TQS27" s="170"/>
      <c r="TQT27" s="170"/>
      <c r="TQU27" s="170"/>
      <c r="TQV27" s="170"/>
      <c r="TQW27" s="170"/>
      <c r="TQX27" s="170"/>
      <c r="TQY27" s="170"/>
      <c r="TQZ27" s="170"/>
      <c r="TRA27" s="170"/>
      <c r="TRB27" s="170"/>
      <c r="TRC27" s="170"/>
      <c r="TRD27" s="170"/>
      <c r="TRE27" s="170"/>
      <c r="TRF27" s="170"/>
      <c r="TRG27" s="170"/>
      <c r="TRH27" s="170"/>
      <c r="TRI27" s="170"/>
      <c r="TRJ27" s="170"/>
      <c r="TRK27" s="170"/>
      <c r="TRL27" s="170"/>
      <c r="TRM27" s="170"/>
      <c r="TRN27" s="170"/>
      <c r="TRO27" s="170"/>
      <c r="TRP27" s="170"/>
      <c r="TRQ27" s="170"/>
      <c r="TRR27" s="170"/>
      <c r="TRS27" s="170"/>
      <c r="TRT27" s="170"/>
      <c r="TRU27" s="170"/>
      <c r="TRV27" s="170"/>
      <c r="TRW27" s="170"/>
      <c r="TRX27" s="170"/>
      <c r="TRY27" s="170"/>
      <c r="TRZ27" s="170"/>
      <c r="TSA27" s="170"/>
      <c r="TSB27" s="170"/>
      <c r="TSC27" s="170"/>
      <c r="TSD27" s="170"/>
      <c r="TSE27" s="170"/>
      <c r="TSF27" s="170"/>
      <c r="TSG27" s="170"/>
      <c r="TSH27" s="170"/>
      <c r="TSI27" s="170"/>
      <c r="TSJ27" s="170"/>
      <c r="TSK27" s="170"/>
      <c r="TSL27" s="170"/>
      <c r="TSM27" s="170"/>
      <c r="TSN27" s="170"/>
      <c r="TSO27" s="170"/>
      <c r="TSP27" s="170"/>
      <c r="TSQ27" s="170"/>
      <c r="TSR27" s="170"/>
      <c r="TSS27" s="170"/>
      <c r="TST27" s="170"/>
      <c r="TSU27" s="170"/>
      <c r="TSV27" s="170"/>
      <c r="TSW27" s="170"/>
      <c r="TSX27" s="170"/>
      <c r="TSY27" s="170"/>
      <c r="TSZ27" s="170"/>
      <c r="TTA27" s="170"/>
      <c r="TTB27" s="170"/>
      <c r="TTC27" s="170"/>
      <c r="TTD27" s="170"/>
      <c r="TTE27" s="170"/>
      <c r="TTF27" s="170"/>
      <c r="TTG27" s="170"/>
      <c r="TTH27" s="170"/>
      <c r="TTI27" s="170"/>
      <c r="TTJ27" s="170"/>
      <c r="TTK27" s="170"/>
      <c r="TTL27" s="170"/>
      <c r="TTM27" s="170"/>
      <c r="TTN27" s="170"/>
      <c r="TTO27" s="170"/>
      <c r="TTP27" s="170"/>
      <c r="TTQ27" s="170"/>
      <c r="TTR27" s="170"/>
      <c r="TTS27" s="170"/>
      <c r="TTT27" s="170"/>
      <c r="TTU27" s="170"/>
      <c r="TTV27" s="170"/>
      <c r="TTW27" s="170"/>
      <c r="TTX27" s="170"/>
      <c r="TTY27" s="170"/>
      <c r="TTZ27" s="170"/>
      <c r="TUA27" s="170"/>
      <c r="TUB27" s="170"/>
      <c r="TUC27" s="170"/>
      <c r="TUD27" s="170"/>
      <c r="TUE27" s="170"/>
      <c r="TUF27" s="170"/>
      <c r="TUG27" s="170"/>
      <c r="TUH27" s="170"/>
      <c r="TUI27" s="170"/>
      <c r="TUJ27" s="170"/>
      <c r="TUK27" s="170"/>
      <c r="TUL27" s="170"/>
      <c r="TUM27" s="170"/>
      <c r="TUN27" s="170"/>
      <c r="TUO27" s="170"/>
      <c r="TUP27" s="170"/>
      <c r="TUQ27" s="170"/>
      <c r="TUR27" s="170"/>
      <c r="TUS27" s="170"/>
      <c r="TUT27" s="170"/>
      <c r="TUU27" s="170"/>
      <c r="TUV27" s="170"/>
      <c r="TUW27" s="170"/>
      <c r="TUX27" s="170"/>
      <c r="TUY27" s="170"/>
      <c r="TUZ27" s="170"/>
      <c r="TVA27" s="170"/>
      <c r="TVB27" s="170"/>
      <c r="TVC27" s="170"/>
      <c r="TVD27" s="170"/>
      <c r="TVE27" s="170"/>
      <c r="TVF27" s="170"/>
      <c r="TVG27" s="170"/>
      <c r="TVH27" s="170"/>
      <c r="TVI27" s="170"/>
      <c r="TVJ27" s="170"/>
      <c r="TVK27" s="170"/>
      <c r="TVL27" s="170"/>
      <c r="TVM27" s="170"/>
      <c r="TVN27" s="170"/>
      <c r="TVO27" s="170"/>
      <c r="TVP27" s="170"/>
      <c r="TVQ27" s="170"/>
      <c r="TVR27" s="170"/>
      <c r="TVS27" s="170"/>
      <c r="TVT27" s="170"/>
      <c r="TVU27" s="170"/>
      <c r="TVV27" s="170"/>
      <c r="TVW27" s="170"/>
      <c r="TVX27" s="170"/>
      <c r="TVY27" s="170"/>
      <c r="TVZ27" s="170"/>
      <c r="TWA27" s="170"/>
      <c r="TWB27" s="170"/>
      <c r="TWC27" s="170"/>
      <c r="TWD27" s="170"/>
      <c r="TWE27" s="170"/>
      <c r="TWF27" s="170"/>
      <c r="TWG27" s="170"/>
      <c r="TWH27" s="170"/>
      <c r="TWI27" s="170"/>
      <c r="TWJ27" s="170"/>
      <c r="TWK27" s="170"/>
      <c r="TWL27" s="170"/>
      <c r="TWM27" s="170"/>
      <c r="TWN27" s="170"/>
      <c r="TWO27" s="170"/>
      <c r="TWP27" s="170"/>
      <c r="TWQ27" s="170"/>
      <c r="TWR27" s="170"/>
      <c r="TWS27" s="170"/>
      <c r="TWT27" s="170"/>
      <c r="TWU27" s="170"/>
      <c r="TWV27" s="170"/>
      <c r="TWW27" s="170"/>
      <c r="TWX27" s="170"/>
      <c r="TWY27" s="170"/>
      <c r="TWZ27" s="170"/>
      <c r="TXA27" s="170"/>
      <c r="TXB27" s="170"/>
      <c r="TXC27" s="170"/>
      <c r="TXD27" s="170"/>
      <c r="TXE27" s="170"/>
      <c r="TXF27" s="170"/>
      <c r="TXG27" s="170"/>
      <c r="TXH27" s="170"/>
      <c r="TXI27" s="170"/>
      <c r="TXJ27" s="170"/>
      <c r="TXK27" s="170"/>
      <c r="TXL27" s="170"/>
      <c r="TXM27" s="170"/>
      <c r="TXN27" s="170"/>
      <c r="TXO27" s="170"/>
      <c r="TXP27" s="170"/>
      <c r="TXQ27" s="170"/>
      <c r="TXR27" s="170"/>
      <c r="TXS27" s="170"/>
      <c r="TXT27" s="170"/>
      <c r="TXU27" s="170"/>
      <c r="TXV27" s="170"/>
      <c r="TXW27" s="170"/>
      <c r="TXX27" s="170"/>
      <c r="TXY27" s="170"/>
      <c r="TXZ27" s="170"/>
      <c r="TYA27" s="170"/>
      <c r="TYB27" s="170"/>
      <c r="TYC27" s="170"/>
      <c r="TYD27" s="170"/>
      <c r="TYE27" s="170"/>
      <c r="TYF27" s="170"/>
      <c r="TYG27" s="170"/>
      <c r="TYH27" s="170"/>
      <c r="TYI27" s="170"/>
      <c r="TYJ27" s="170"/>
      <c r="TYK27" s="170"/>
      <c r="TYL27" s="170"/>
      <c r="TYM27" s="170"/>
      <c r="TYN27" s="170"/>
      <c r="TYO27" s="170"/>
      <c r="TYP27" s="170"/>
      <c r="TYQ27" s="170"/>
      <c r="TYR27" s="170"/>
      <c r="TYS27" s="170"/>
      <c r="TYT27" s="170"/>
      <c r="TYU27" s="170"/>
      <c r="TYV27" s="170"/>
      <c r="TYW27" s="170"/>
      <c r="TYX27" s="170"/>
      <c r="TYY27" s="170"/>
      <c r="TYZ27" s="170"/>
      <c r="TZA27" s="170"/>
      <c r="TZB27" s="170"/>
      <c r="TZC27" s="170"/>
      <c r="TZD27" s="170"/>
      <c r="TZE27" s="170"/>
      <c r="TZF27" s="170"/>
      <c r="TZG27" s="170"/>
      <c r="TZH27" s="170"/>
      <c r="TZI27" s="170"/>
      <c r="TZJ27" s="170"/>
      <c r="TZK27" s="170"/>
      <c r="TZL27" s="170"/>
      <c r="TZM27" s="170"/>
      <c r="TZN27" s="170"/>
      <c r="TZO27" s="170"/>
      <c r="TZP27" s="170"/>
      <c r="TZQ27" s="170"/>
      <c r="TZR27" s="170"/>
      <c r="TZS27" s="170"/>
      <c r="TZT27" s="170"/>
      <c r="TZU27" s="170"/>
      <c r="TZV27" s="170"/>
      <c r="TZW27" s="170"/>
      <c r="TZX27" s="170"/>
      <c r="TZY27" s="170"/>
      <c r="TZZ27" s="170"/>
      <c r="UAA27" s="170"/>
      <c r="UAB27" s="170"/>
      <c r="UAC27" s="170"/>
      <c r="UAD27" s="170"/>
      <c r="UAE27" s="170"/>
      <c r="UAF27" s="170"/>
      <c r="UAG27" s="170"/>
      <c r="UAH27" s="170"/>
      <c r="UAI27" s="170"/>
      <c r="UAJ27" s="170"/>
      <c r="UAK27" s="170"/>
      <c r="UAL27" s="170"/>
      <c r="UAM27" s="170"/>
      <c r="UAN27" s="170"/>
      <c r="UAO27" s="170"/>
      <c r="UAP27" s="170"/>
      <c r="UAQ27" s="170"/>
      <c r="UAR27" s="170"/>
      <c r="UAS27" s="170"/>
      <c r="UAT27" s="170"/>
      <c r="UAU27" s="170"/>
      <c r="UAV27" s="170"/>
      <c r="UAW27" s="170"/>
      <c r="UAX27" s="170"/>
      <c r="UAY27" s="170"/>
      <c r="UAZ27" s="170"/>
      <c r="UBA27" s="170"/>
      <c r="UBB27" s="170"/>
      <c r="UBC27" s="170"/>
      <c r="UBD27" s="170"/>
      <c r="UBE27" s="170"/>
      <c r="UBF27" s="170"/>
      <c r="UBG27" s="170"/>
      <c r="UBH27" s="170"/>
      <c r="UBI27" s="170"/>
      <c r="UBJ27" s="170"/>
      <c r="UBK27" s="170"/>
      <c r="UBL27" s="170"/>
      <c r="UBM27" s="170"/>
      <c r="UBN27" s="170"/>
      <c r="UBO27" s="170"/>
      <c r="UBP27" s="170"/>
      <c r="UBQ27" s="170"/>
      <c r="UBR27" s="170"/>
      <c r="UBS27" s="170"/>
      <c r="UBT27" s="170"/>
      <c r="UBU27" s="170"/>
      <c r="UBV27" s="170"/>
      <c r="UBW27" s="170"/>
      <c r="UBX27" s="170"/>
      <c r="UBY27" s="170"/>
      <c r="UBZ27" s="170"/>
      <c r="UCA27" s="170"/>
      <c r="UCB27" s="170"/>
      <c r="UCC27" s="170"/>
      <c r="UCD27" s="170"/>
      <c r="UCE27" s="170"/>
      <c r="UCF27" s="170"/>
      <c r="UCG27" s="170"/>
      <c r="UCH27" s="170"/>
      <c r="UCI27" s="170"/>
      <c r="UCJ27" s="170"/>
      <c r="UCK27" s="170"/>
      <c r="UCL27" s="170"/>
      <c r="UCM27" s="170"/>
      <c r="UCN27" s="170"/>
      <c r="UCO27" s="170"/>
      <c r="UCP27" s="170"/>
      <c r="UCQ27" s="170"/>
      <c r="UCR27" s="170"/>
      <c r="UCS27" s="170"/>
      <c r="UCT27" s="170"/>
      <c r="UCU27" s="170"/>
      <c r="UCV27" s="170"/>
      <c r="UCW27" s="170"/>
      <c r="UCX27" s="170"/>
      <c r="UCY27" s="170"/>
      <c r="UCZ27" s="170"/>
      <c r="UDA27" s="170"/>
      <c r="UDB27" s="170"/>
      <c r="UDC27" s="170"/>
      <c r="UDD27" s="170"/>
      <c r="UDE27" s="170"/>
      <c r="UDF27" s="170"/>
      <c r="UDG27" s="170"/>
      <c r="UDH27" s="170"/>
      <c r="UDI27" s="170"/>
      <c r="UDJ27" s="170"/>
      <c r="UDK27" s="170"/>
      <c r="UDL27" s="170"/>
      <c r="UDM27" s="170"/>
      <c r="UDN27" s="170"/>
      <c r="UDO27" s="170"/>
      <c r="UDP27" s="170"/>
      <c r="UDQ27" s="170"/>
      <c r="UDR27" s="170"/>
      <c r="UDS27" s="170"/>
      <c r="UDT27" s="170"/>
      <c r="UDU27" s="170"/>
      <c r="UDV27" s="170"/>
      <c r="UDW27" s="170"/>
      <c r="UDX27" s="170"/>
      <c r="UDY27" s="170"/>
      <c r="UDZ27" s="170"/>
      <c r="UEA27" s="170"/>
      <c r="UEB27" s="170"/>
      <c r="UEC27" s="170"/>
      <c r="UED27" s="170"/>
      <c r="UEE27" s="170"/>
      <c r="UEF27" s="170"/>
      <c r="UEG27" s="170"/>
      <c r="UEH27" s="170"/>
      <c r="UEI27" s="170"/>
      <c r="UEJ27" s="170"/>
      <c r="UEK27" s="170"/>
      <c r="UEL27" s="170"/>
      <c r="UEM27" s="170"/>
      <c r="UEN27" s="170"/>
      <c r="UEO27" s="170"/>
      <c r="UEP27" s="170"/>
      <c r="UEQ27" s="170"/>
      <c r="UER27" s="170"/>
      <c r="UES27" s="170"/>
      <c r="UET27" s="170"/>
      <c r="UEU27" s="170"/>
      <c r="UEV27" s="170"/>
      <c r="UEW27" s="170"/>
      <c r="UEX27" s="170"/>
      <c r="UEY27" s="170"/>
      <c r="UEZ27" s="170"/>
      <c r="UFA27" s="170"/>
      <c r="UFB27" s="170"/>
      <c r="UFC27" s="170"/>
      <c r="UFD27" s="170"/>
      <c r="UFE27" s="170"/>
      <c r="UFF27" s="170"/>
      <c r="UFG27" s="170"/>
      <c r="UFH27" s="170"/>
      <c r="UFI27" s="170"/>
      <c r="UFJ27" s="170"/>
      <c r="UFK27" s="170"/>
      <c r="UFL27" s="170"/>
      <c r="UFM27" s="170"/>
      <c r="UFN27" s="170"/>
      <c r="UFO27" s="170"/>
      <c r="UFP27" s="170"/>
      <c r="UFQ27" s="170"/>
      <c r="UFR27" s="170"/>
      <c r="UFS27" s="170"/>
      <c r="UFT27" s="170"/>
      <c r="UFU27" s="170"/>
      <c r="UFV27" s="170"/>
      <c r="UFW27" s="170"/>
      <c r="UFX27" s="170"/>
      <c r="UFY27" s="170"/>
      <c r="UFZ27" s="170"/>
      <c r="UGA27" s="170"/>
      <c r="UGB27" s="170"/>
      <c r="UGC27" s="170"/>
      <c r="UGD27" s="170"/>
      <c r="UGE27" s="170"/>
      <c r="UGF27" s="170"/>
      <c r="UGG27" s="170"/>
      <c r="UGH27" s="170"/>
      <c r="UGI27" s="170"/>
      <c r="UGJ27" s="170"/>
      <c r="UGK27" s="170"/>
      <c r="UGL27" s="170"/>
      <c r="UGM27" s="170"/>
      <c r="UGN27" s="170"/>
      <c r="UGO27" s="170"/>
      <c r="UGP27" s="170"/>
      <c r="UGQ27" s="170"/>
      <c r="UGR27" s="170"/>
      <c r="UGS27" s="170"/>
      <c r="UGT27" s="170"/>
      <c r="UGU27" s="170"/>
      <c r="UGV27" s="170"/>
      <c r="UGW27" s="170"/>
      <c r="UGX27" s="170"/>
      <c r="UGY27" s="170"/>
      <c r="UGZ27" s="170"/>
      <c r="UHA27" s="170"/>
      <c r="UHB27" s="170"/>
      <c r="UHC27" s="170"/>
      <c r="UHD27" s="170"/>
      <c r="UHE27" s="170"/>
      <c r="UHF27" s="170"/>
      <c r="UHG27" s="170"/>
      <c r="UHH27" s="170"/>
      <c r="UHI27" s="170"/>
      <c r="UHJ27" s="170"/>
      <c r="UHK27" s="170"/>
      <c r="UHL27" s="170"/>
      <c r="UHM27" s="170"/>
      <c r="UHN27" s="170"/>
      <c r="UHO27" s="170"/>
      <c r="UHP27" s="170"/>
      <c r="UHQ27" s="170"/>
      <c r="UHR27" s="170"/>
      <c r="UHS27" s="170"/>
      <c r="UHT27" s="170"/>
      <c r="UHU27" s="170"/>
      <c r="UHV27" s="170"/>
      <c r="UHW27" s="170"/>
      <c r="UHX27" s="170"/>
      <c r="UHY27" s="170"/>
      <c r="UHZ27" s="170"/>
      <c r="UIA27" s="170"/>
      <c r="UIB27" s="170"/>
      <c r="UIC27" s="170"/>
      <c r="UID27" s="170"/>
      <c r="UIE27" s="170"/>
      <c r="UIF27" s="170"/>
      <c r="UIG27" s="170"/>
      <c r="UIH27" s="170"/>
      <c r="UII27" s="170"/>
      <c r="UIJ27" s="170"/>
      <c r="UIK27" s="170"/>
      <c r="UIL27" s="170"/>
      <c r="UIM27" s="170"/>
      <c r="UIN27" s="170"/>
      <c r="UIO27" s="170"/>
      <c r="UIP27" s="170"/>
      <c r="UIQ27" s="170"/>
      <c r="UIR27" s="170"/>
      <c r="UIS27" s="170"/>
      <c r="UIT27" s="170"/>
      <c r="UIU27" s="170"/>
      <c r="UIV27" s="170"/>
      <c r="UIW27" s="170"/>
      <c r="UIX27" s="170"/>
      <c r="UIY27" s="170"/>
      <c r="UIZ27" s="170"/>
      <c r="UJA27" s="170"/>
      <c r="UJB27" s="170"/>
      <c r="UJC27" s="170"/>
      <c r="UJD27" s="170"/>
      <c r="UJE27" s="170"/>
      <c r="UJF27" s="170"/>
      <c r="UJG27" s="170"/>
      <c r="UJH27" s="170"/>
      <c r="UJI27" s="170"/>
      <c r="UJJ27" s="170"/>
      <c r="UJK27" s="170"/>
      <c r="UJL27" s="170"/>
      <c r="UJM27" s="170"/>
      <c r="UJN27" s="170"/>
      <c r="UJO27" s="170"/>
      <c r="UJP27" s="170"/>
      <c r="UJQ27" s="170"/>
      <c r="UJR27" s="170"/>
      <c r="UJS27" s="170"/>
      <c r="UJT27" s="170"/>
      <c r="UJU27" s="170"/>
      <c r="UJV27" s="170"/>
      <c r="UJW27" s="170"/>
      <c r="UJX27" s="170"/>
      <c r="UJY27" s="170"/>
      <c r="UJZ27" s="170"/>
      <c r="UKA27" s="170"/>
      <c r="UKB27" s="170"/>
      <c r="UKC27" s="170"/>
      <c r="UKD27" s="170"/>
      <c r="UKE27" s="170"/>
      <c r="UKF27" s="170"/>
      <c r="UKG27" s="170"/>
      <c r="UKH27" s="170"/>
      <c r="UKI27" s="170"/>
      <c r="UKJ27" s="170"/>
      <c r="UKK27" s="170"/>
      <c r="UKL27" s="170"/>
      <c r="UKM27" s="170"/>
      <c r="UKN27" s="170"/>
      <c r="UKO27" s="170"/>
      <c r="UKP27" s="170"/>
      <c r="UKQ27" s="170"/>
      <c r="UKR27" s="170"/>
      <c r="UKS27" s="170"/>
      <c r="UKT27" s="170"/>
      <c r="UKU27" s="170"/>
      <c r="UKV27" s="170"/>
      <c r="UKW27" s="170"/>
      <c r="UKX27" s="170"/>
      <c r="UKY27" s="170"/>
      <c r="UKZ27" s="170"/>
      <c r="ULA27" s="170"/>
      <c r="ULB27" s="170"/>
      <c r="ULC27" s="170"/>
      <c r="ULD27" s="170"/>
      <c r="ULE27" s="170"/>
      <c r="ULF27" s="170"/>
      <c r="ULG27" s="170"/>
      <c r="ULH27" s="170"/>
      <c r="ULI27" s="170"/>
      <c r="ULJ27" s="170"/>
      <c r="ULK27" s="170"/>
      <c r="ULL27" s="170"/>
      <c r="ULM27" s="170"/>
      <c r="ULN27" s="170"/>
      <c r="ULO27" s="170"/>
      <c r="ULP27" s="170"/>
      <c r="ULQ27" s="170"/>
      <c r="ULR27" s="170"/>
      <c r="ULS27" s="170"/>
      <c r="ULT27" s="170"/>
      <c r="ULU27" s="170"/>
      <c r="ULV27" s="170"/>
      <c r="ULW27" s="170"/>
      <c r="ULX27" s="170"/>
      <c r="ULY27" s="170"/>
      <c r="ULZ27" s="170"/>
      <c r="UMA27" s="170"/>
      <c r="UMB27" s="170"/>
      <c r="UMC27" s="170"/>
      <c r="UMD27" s="170"/>
      <c r="UME27" s="170"/>
      <c r="UMF27" s="170"/>
      <c r="UMG27" s="170"/>
      <c r="UMH27" s="170"/>
      <c r="UMI27" s="170"/>
      <c r="UMJ27" s="170"/>
      <c r="UMK27" s="170"/>
      <c r="UML27" s="170"/>
      <c r="UMM27" s="170"/>
      <c r="UMN27" s="170"/>
      <c r="UMO27" s="170"/>
      <c r="UMP27" s="170"/>
      <c r="UMQ27" s="170"/>
      <c r="UMR27" s="170"/>
      <c r="UMS27" s="170"/>
      <c r="UMT27" s="170"/>
      <c r="UMU27" s="170"/>
      <c r="UMV27" s="170"/>
      <c r="UMW27" s="170"/>
      <c r="UMX27" s="170"/>
      <c r="UMY27" s="170"/>
      <c r="UMZ27" s="170"/>
      <c r="UNA27" s="170"/>
      <c r="UNB27" s="170"/>
      <c r="UNC27" s="170"/>
      <c r="UND27" s="170"/>
      <c r="UNE27" s="170"/>
      <c r="UNF27" s="170"/>
      <c r="UNG27" s="170"/>
      <c r="UNH27" s="170"/>
      <c r="UNI27" s="170"/>
      <c r="UNJ27" s="170"/>
      <c r="UNK27" s="170"/>
      <c r="UNL27" s="170"/>
      <c r="UNM27" s="170"/>
      <c r="UNN27" s="170"/>
      <c r="UNO27" s="170"/>
      <c r="UNP27" s="170"/>
      <c r="UNQ27" s="170"/>
      <c r="UNR27" s="170"/>
      <c r="UNS27" s="170"/>
      <c r="UNT27" s="170"/>
      <c r="UNU27" s="170"/>
      <c r="UNV27" s="170"/>
      <c r="UNW27" s="170"/>
      <c r="UNX27" s="170"/>
      <c r="UNY27" s="170"/>
      <c r="UNZ27" s="170"/>
      <c r="UOA27" s="170"/>
      <c r="UOB27" s="170"/>
      <c r="UOC27" s="170"/>
      <c r="UOD27" s="170"/>
      <c r="UOE27" s="170"/>
      <c r="UOF27" s="170"/>
      <c r="UOG27" s="170"/>
      <c r="UOH27" s="170"/>
      <c r="UOI27" s="170"/>
      <c r="UOJ27" s="170"/>
      <c r="UOK27" s="170"/>
      <c r="UOL27" s="170"/>
      <c r="UOM27" s="170"/>
      <c r="UON27" s="170"/>
      <c r="UOO27" s="170"/>
      <c r="UOP27" s="170"/>
      <c r="UOQ27" s="170"/>
      <c r="UOR27" s="170"/>
      <c r="UOS27" s="170"/>
      <c r="UOT27" s="170"/>
      <c r="UOU27" s="170"/>
      <c r="UOV27" s="170"/>
      <c r="UOW27" s="170"/>
      <c r="UOX27" s="170"/>
      <c r="UOY27" s="170"/>
      <c r="UOZ27" s="170"/>
      <c r="UPA27" s="170"/>
      <c r="UPB27" s="170"/>
      <c r="UPC27" s="170"/>
      <c r="UPD27" s="170"/>
      <c r="UPE27" s="170"/>
      <c r="UPF27" s="170"/>
      <c r="UPG27" s="170"/>
      <c r="UPH27" s="170"/>
      <c r="UPI27" s="170"/>
      <c r="UPJ27" s="170"/>
      <c r="UPK27" s="170"/>
      <c r="UPL27" s="170"/>
      <c r="UPM27" s="170"/>
      <c r="UPN27" s="170"/>
      <c r="UPO27" s="170"/>
      <c r="UPP27" s="170"/>
      <c r="UPQ27" s="170"/>
      <c r="UPR27" s="170"/>
      <c r="UPS27" s="170"/>
      <c r="UPT27" s="170"/>
      <c r="UPU27" s="170"/>
      <c r="UPV27" s="170"/>
      <c r="UPW27" s="170"/>
      <c r="UPX27" s="170"/>
      <c r="UPY27" s="170"/>
      <c r="UPZ27" s="170"/>
      <c r="UQA27" s="170"/>
      <c r="UQB27" s="170"/>
      <c r="UQC27" s="170"/>
      <c r="UQD27" s="170"/>
      <c r="UQE27" s="170"/>
      <c r="UQF27" s="170"/>
      <c r="UQG27" s="170"/>
      <c r="UQH27" s="170"/>
      <c r="UQI27" s="170"/>
      <c r="UQJ27" s="170"/>
      <c r="UQK27" s="170"/>
      <c r="UQL27" s="170"/>
      <c r="UQM27" s="170"/>
      <c r="UQN27" s="170"/>
      <c r="UQO27" s="170"/>
      <c r="UQP27" s="170"/>
      <c r="UQQ27" s="170"/>
      <c r="UQR27" s="170"/>
      <c r="UQS27" s="170"/>
      <c r="UQT27" s="170"/>
      <c r="UQU27" s="170"/>
      <c r="UQV27" s="170"/>
      <c r="UQW27" s="170"/>
      <c r="UQX27" s="170"/>
      <c r="UQY27" s="170"/>
      <c r="UQZ27" s="170"/>
      <c r="URA27" s="170"/>
      <c r="URB27" s="170"/>
      <c r="URC27" s="170"/>
      <c r="URD27" s="170"/>
      <c r="URE27" s="170"/>
      <c r="URF27" s="170"/>
      <c r="URG27" s="170"/>
      <c r="URH27" s="170"/>
      <c r="URI27" s="170"/>
      <c r="URJ27" s="170"/>
      <c r="URK27" s="170"/>
      <c r="URL27" s="170"/>
      <c r="URM27" s="170"/>
      <c r="URN27" s="170"/>
      <c r="URO27" s="170"/>
      <c r="URP27" s="170"/>
      <c r="URQ27" s="170"/>
      <c r="URR27" s="170"/>
      <c r="URS27" s="170"/>
      <c r="URT27" s="170"/>
      <c r="URU27" s="170"/>
      <c r="URV27" s="170"/>
      <c r="URW27" s="170"/>
      <c r="URX27" s="170"/>
      <c r="URY27" s="170"/>
      <c r="URZ27" s="170"/>
      <c r="USA27" s="170"/>
      <c r="USB27" s="170"/>
      <c r="USC27" s="170"/>
      <c r="USD27" s="170"/>
      <c r="USE27" s="170"/>
      <c r="USF27" s="170"/>
      <c r="USG27" s="170"/>
      <c r="USH27" s="170"/>
      <c r="USI27" s="170"/>
      <c r="USJ27" s="170"/>
      <c r="USK27" s="170"/>
      <c r="USL27" s="170"/>
      <c r="USM27" s="170"/>
      <c r="USN27" s="170"/>
      <c r="USO27" s="170"/>
      <c r="USP27" s="170"/>
      <c r="USQ27" s="170"/>
      <c r="USR27" s="170"/>
      <c r="USS27" s="170"/>
      <c r="UST27" s="170"/>
      <c r="USU27" s="170"/>
      <c r="USV27" s="170"/>
      <c r="USW27" s="170"/>
      <c r="USX27" s="170"/>
      <c r="USY27" s="170"/>
      <c r="USZ27" s="170"/>
      <c r="UTA27" s="170"/>
      <c r="UTB27" s="170"/>
      <c r="UTC27" s="170"/>
      <c r="UTD27" s="170"/>
      <c r="UTE27" s="170"/>
      <c r="UTF27" s="170"/>
      <c r="UTG27" s="170"/>
      <c r="UTH27" s="170"/>
      <c r="UTI27" s="170"/>
      <c r="UTJ27" s="170"/>
      <c r="UTK27" s="170"/>
      <c r="UTL27" s="170"/>
      <c r="UTM27" s="170"/>
      <c r="UTN27" s="170"/>
      <c r="UTO27" s="170"/>
      <c r="UTP27" s="170"/>
      <c r="UTQ27" s="170"/>
      <c r="UTR27" s="170"/>
      <c r="UTS27" s="170"/>
      <c r="UTT27" s="170"/>
      <c r="UTU27" s="170"/>
      <c r="UTV27" s="170"/>
      <c r="UTW27" s="170"/>
      <c r="UTX27" s="170"/>
      <c r="UTY27" s="170"/>
      <c r="UTZ27" s="170"/>
      <c r="UUA27" s="170"/>
      <c r="UUB27" s="170"/>
      <c r="UUC27" s="170"/>
      <c r="UUD27" s="170"/>
      <c r="UUE27" s="170"/>
      <c r="UUF27" s="170"/>
      <c r="UUG27" s="170"/>
      <c r="UUH27" s="170"/>
      <c r="UUI27" s="170"/>
      <c r="UUJ27" s="170"/>
      <c r="UUK27" s="170"/>
      <c r="UUL27" s="170"/>
      <c r="UUM27" s="170"/>
      <c r="UUN27" s="170"/>
      <c r="UUO27" s="170"/>
      <c r="UUP27" s="170"/>
      <c r="UUQ27" s="170"/>
      <c r="UUR27" s="170"/>
      <c r="UUS27" s="170"/>
      <c r="UUT27" s="170"/>
      <c r="UUU27" s="170"/>
      <c r="UUV27" s="170"/>
      <c r="UUW27" s="170"/>
      <c r="UUX27" s="170"/>
      <c r="UUY27" s="170"/>
      <c r="UUZ27" s="170"/>
      <c r="UVA27" s="170"/>
      <c r="UVB27" s="170"/>
      <c r="UVC27" s="170"/>
      <c r="UVD27" s="170"/>
      <c r="UVE27" s="170"/>
      <c r="UVF27" s="170"/>
      <c r="UVG27" s="170"/>
      <c r="UVH27" s="170"/>
      <c r="UVI27" s="170"/>
      <c r="UVJ27" s="170"/>
      <c r="UVK27" s="170"/>
      <c r="UVL27" s="170"/>
      <c r="UVM27" s="170"/>
      <c r="UVN27" s="170"/>
      <c r="UVO27" s="170"/>
      <c r="UVP27" s="170"/>
      <c r="UVQ27" s="170"/>
      <c r="UVR27" s="170"/>
      <c r="UVS27" s="170"/>
      <c r="UVT27" s="170"/>
      <c r="UVU27" s="170"/>
      <c r="UVV27" s="170"/>
      <c r="UVW27" s="170"/>
      <c r="UVX27" s="170"/>
      <c r="UVY27" s="170"/>
      <c r="UVZ27" s="170"/>
      <c r="UWA27" s="170"/>
      <c r="UWB27" s="170"/>
      <c r="UWC27" s="170"/>
      <c r="UWD27" s="170"/>
      <c r="UWE27" s="170"/>
      <c r="UWF27" s="170"/>
      <c r="UWG27" s="170"/>
      <c r="UWH27" s="170"/>
      <c r="UWI27" s="170"/>
      <c r="UWJ27" s="170"/>
      <c r="UWK27" s="170"/>
      <c r="UWL27" s="170"/>
      <c r="UWM27" s="170"/>
      <c r="UWN27" s="170"/>
      <c r="UWO27" s="170"/>
      <c r="UWP27" s="170"/>
      <c r="UWQ27" s="170"/>
      <c r="UWR27" s="170"/>
      <c r="UWS27" s="170"/>
      <c r="UWT27" s="170"/>
      <c r="UWU27" s="170"/>
      <c r="UWV27" s="170"/>
      <c r="UWW27" s="170"/>
      <c r="UWX27" s="170"/>
      <c r="UWY27" s="170"/>
      <c r="UWZ27" s="170"/>
      <c r="UXA27" s="170"/>
      <c r="UXB27" s="170"/>
      <c r="UXC27" s="170"/>
      <c r="UXD27" s="170"/>
      <c r="UXE27" s="170"/>
      <c r="UXF27" s="170"/>
      <c r="UXG27" s="170"/>
      <c r="UXH27" s="170"/>
      <c r="UXI27" s="170"/>
      <c r="UXJ27" s="170"/>
      <c r="UXK27" s="170"/>
      <c r="UXL27" s="170"/>
      <c r="UXM27" s="170"/>
      <c r="UXN27" s="170"/>
      <c r="UXO27" s="170"/>
      <c r="UXP27" s="170"/>
      <c r="UXQ27" s="170"/>
      <c r="UXR27" s="170"/>
      <c r="UXS27" s="170"/>
      <c r="UXT27" s="170"/>
      <c r="UXU27" s="170"/>
      <c r="UXV27" s="170"/>
      <c r="UXW27" s="170"/>
      <c r="UXX27" s="170"/>
      <c r="UXY27" s="170"/>
      <c r="UXZ27" s="170"/>
      <c r="UYA27" s="170"/>
      <c r="UYB27" s="170"/>
      <c r="UYC27" s="170"/>
      <c r="UYD27" s="170"/>
      <c r="UYE27" s="170"/>
      <c r="UYF27" s="170"/>
      <c r="UYG27" s="170"/>
      <c r="UYH27" s="170"/>
      <c r="UYI27" s="170"/>
      <c r="UYJ27" s="170"/>
      <c r="UYK27" s="170"/>
      <c r="UYL27" s="170"/>
      <c r="UYM27" s="170"/>
      <c r="UYN27" s="170"/>
      <c r="UYO27" s="170"/>
      <c r="UYP27" s="170"/>
      <c r="UYQ27" s="170"/>
      <c r="UYR27" s="170"/>
      <c r="UYS27" s="170"/>
      <c r="UYT27" s="170"/>
      <c r="UYU27" s="170"/>
      <c r="UYV27" s="170"/>
      <c r="UYW27" s="170"/>
      <c r="UYX27" s="170"/>
      <c r="UYY27" s="170"/>
      <c r="UYZ27" s="170"/>
      <c r="UZA27" s="170"/>
      <c r="UZB27" s="170"/>
      <c r="UZC27" s="170"/>
      <c r="UZD27" s="170"/>
      <c r="UZE27" s="170"/>
      <c r="UZF27" s="170"/>
      <c r="UZG27" s="170"/>
      <c r="UZH27" s="170"/>
      <c r="UZI27" s="170"/>
      <c r="UZJ27" s="170"/>
      <c r="UZK27" s="170"/>
      <c r="UZL27" s="170"/>
      <c r="UZM27" s="170"/>
      <c r="UZN27" s="170"/>
      <c r="UZO27" s="170"/>
      <c r="UZP27" s="170"/>
      <c r="UZQ27" s="170"/>
      <c r="UZR27" s="170"/>
      <c r="UZS27" s="170"/>
      <c r="UZT27" s="170"/>
      <c r="UZU27" s="170"/>
      <c r="UZV27" s="170"/>
      <c r="UZW27" s="170"/>
      <c r="UZX27" s="170"/>
      <c r="UZY27" s="170"/>
      <c r="UZZ27" s="170"/>
      <c r="VAA27" s="170"/>
      <c r="VAB27" s="170"/>
      <c r="VAC27" s="170"/>
      <c r="VAD27" s="170"/>
      <c r="VAE27" s="170"/>
      <c r="VAF27" s="170"/>
      <c r="VAG27" s="170"/>
      <c r="VAH27" s="170"/>
      <c r="VAI27" s="170"/>
      <c r="VAJ27" s="170"/>
      <c r="VAK27" s="170"/>
      <c r="VAL27" s="170"/>
      <c r="VAM27" s="170"/>
      <c r="VAN27" s="170"/>
      <c r="VAO27" s="170"/>
      <c r="VAP27" s="170"/>
      <c r="VAQ27" s="170"/>
      <c r="VAR27" s="170"/>
      <c r="VAS27" s="170"/>
      <c r="VAT27" s="170"/>
      <c r="VAU27" s="170"/>
      <c r="VAV27" s="170"/>
      <c r="VAW27" s="170"/>
      <c r="VAX27" s="170"/>
      <c r="VAY27" s="170"/>
      <c r="VAZ27" s="170"/>
      <c r="VBA27" s="170"/>
      <c r="VBB27" s="170"/>
      <c r="VBC27" s="170"/>
      <c r="VBD27" s="170"/>
      <c r="VBE27" s="170"/>
      <c r="VBF27" s="170"/>
      <c r="VBG27" s="170"/>
      <c r="VBH27" s="170"/>
      <c r="VBI27" s="170"/>
      <c r="VBJ27" s="170"/>
      <c r="VBK27" s="170"/>
      <c r="VBL27" s="170"/>
      <c r="VBM27" s="170"/>
      <c r="VBN27" s="170"/>
      <c r="VBO27" s="170"/>
      <c r="VBP27" s="170"/>
      <c r="VBQ27" s="170"/>
      <c r="VBR27" s="170"/>
      <c r="VBS27" s="170"/>
      <c r="VBT27" s="170"/>
      <c r="VBU27" s="170"/>
      <c r="VBV27" s="170"/>
      <c r="VBW27" s="170"/>
      <c r="VBX27" s="170"/>
      <c r="VBY27" s="170"/>
      <c r="VBZ27" s="170"/>
      <c r="VCA27" s="170"/>
      <c r="VCB27" s="170"/>
      <c r="VCC27" s="170"/>
      <c r="VCD27" s="170"/>
      <c r="VCE27" s="170"/>
      <c r="VCF27" s="170"/>
      <c r="VCG27" s="170"/>
      <c r="VCH27" s="170"/>
      <c r="VCI27" s="170"/>
      <c r="VCJ27" s="170"/>
      <c r="VCK27" s="170"/>
      <c r="VCL27" s="170"/>
      <c r="VCM27" s="170"/>
      <c r="VCN27" s="170"/>
      <c r="VCO27" s="170"/>
      <c r="VCP27" s="170"/>
      <c r="VCQ27" s="170"/>
      <c r="VCR27" s="170"/>
      <c r="VCS27" s="170"/>
      <c r="VCT27" s="170"/>
      <c r="VCU27" s="170"/>
      <c r="VCV27" s="170"/>
      <c r="VCW27" s="170"/>
      <c r="VCX27" s="170"/>
      <c r="VCY27" s="170"/>
      <c r="VCZ27" s="170"/>
      <c r="VDA27" s="170"/>
      <c r="VDB27" s="170"/>
      <c r="VDC27" s="170"/>
      <c r="VDD27" s="170"/>
      <c r="VDE27" s="170"/>
      <c r="VDF27" s="170"/>
      <c r="VDG27" s="170"/>
      <c r="VDH27" s="170"/>
      <c r="VDI27" s="170"/>
      <c r="VDJ27" s="170"/>
      <c r="VDK27" s="170"/>
      <c r="VDL27" s="170"/>
      <c r="VDM27" s="170"/>
      <c r="VDN27" s="170"/>
      <c r="VDO27" s="170"/>
      <c r="VDP27" s="170"/>
      <c r="VDQ27" s="170"/>
      <c r="VDR27" s="170"/>
      <c r="VDS27" s="170"/>
      <c r="VDT27" s="170"/>
      <c r="VDU27" s="170"/>
      <c r="VDV27" s="170"/>
      <c r="VDW27" s="170"/>
      <c r="VDX27" s="170"/>
      <c r="VDY27" s="170"/>
      <c r="VDZ27" s="170"/>
      <c r="VEA27" s="170"/>
      <c r="VEB27" s="170"/>
      <c r="VEC27" s="170"/>
      <c r="VED27" s="170"/>
      <c r="VEE27" s="170"/>
      <c r="VEF27" s="170"/>
      <c r="VEG27" s="170"/>
      <c r="VEH27" s="170"/>
      <c r="VEI27" s="170"/>
      <c r="VEJ27" s="170"/>
      <c r="VEK27" s="170"/>
      <c r="VEL27" s="170"/>
      <c r="VEM27" s="170"/>
      <c r="VEN27" s="170"/>
      <c r="VEO27" s="170"/>
      <c r="VEP27" s="170"/>
      <c r="VEQ27" s="170"/>
      <c r="VER27" s="170"/>
      <c r="VES27" s="170"/>
      <c r="VET27" s="170"/>
      <c r="VEU27" s="170"/>
      <c r="VEV27" s="170"/>
      <c r="VEW27" s="170"/>
      <c r="VEX27" s="170"/>
      <c r="VEY27" s="170"/>
      <c r="VEZ27" s="170"/>
      <c r="VFA27" s="170"/>
      <c r="VFB27" s="170"/>
      <c r="VFC27" s="170"/>
      <c r="VFD27" s="170"/>
      <c r="VFE27" s="170"/>
      <c r="VFF27" s="170"/>
      <c r="VFG27" s="170"/>
      <c r="VFH27" s="170"/>
      <c r="VFI27" s="170"/>
      <c r="VFJ27" s="170"/>
      <c r="VFK27" s="170"/>
      <c r="VFL27" s="170"/>
      <c r="VFM27" s="170"/>
      <c r="VFN27" s="170"/>
      <c r="VFO27" s="170"/>
      <c r="VFP27" s="170"/>
      <c r="VFQ27" s="170"/>
      <c r="VFR27" s="170"/>
      <c r="VFS27" s="170"/>
      <c r="VFT27" s="170"/>
      <c r="VFU27" s="170"/>
      <c r="VFV27" s="170"/>
      <c r="VFW27" s="170"/>
      <c r="VFX27" s="170"/>
      <c r="VFY27" s="170"/>
      <c r="VFZ27" s="170"/>
      <c r="VGA27" s="170"/>
      <c r="VGB27" s="170"/>
      <c r="VGC27" s="170"/>
      <c r="VGD27" s="170"/>
      <c r="VGE27" s="170"/>
      <c r="VGF27" s="170"/>
      <c r="VGG27" s="170"/>
      <c r="VGH27" s="170"/>
      <c r="VGI27" s="170"/>
      <c r="VGJ27" s="170"/>
      <c r="VGK27" s="170"/>
      <c r="VGL27" s="170"/>
      <c r="VGM27" s="170"/>
      <c r="VGN27" s="170"/>
      <c r="VGO27" s="170"/>
      <c r="VGP27" s="170"/>
      <c r="VGQ27" s="170"/>
      <c r="VGR27" s="170"/>
      <c r="VGS27" s="170"/>
      <c r="VGT27" s="170"/>
      <c r="VGU27" s="170"/>
      <c r="VGV27" s="170"/>
      <c r="VGW27" s="170"/>
      <c r="VGX27" s="170"/>
      <c r="VGY27" s="170"/>
      <c r="VGZ27" s="170"/>
      <c r="VHA27" s="170"/>
      <c r="VHB27" s="170"/>
      <c r="VHC27" s="170"/>
      <c r="VHD27" s="170"/>
      <c r="VHE27" s="170"/>
      <c r="VHF27" s="170"/>
      <c r="VHG27" s="170"/>
      <c r="VHH27" s="170"/>
      <c r="VHI27" s="170"/>
      <c r="VHJ27" s="170"/>
      <c r="VHK27" s="170"/>
      <c r="VHL27" s="170"/>
      <c r="VHM27" s="170"/>
      <c r="VHN27" s="170"/>
      <c r="VHO27" s="170"/>
      <c r="VHP27" s="170"/>
      <c r="VHQ27" s="170"/>
      <c r="VHR27" s="170"/>
      <c r="VHS27" s="170"/>
      <c r="VHT27" s="170"/>
      <c r="VHU27" s="170"/>
      <c r="VHV27" s="170"/>
      <c r="VHW27" s="170"/>
      <c r="VHX27" s="170"/>
      <c r="VHY27" s="170"/>
      <c r="VHZ27" s="170"/>
      <c r="VIA27" s="170"/>
      <c r="VIB27" s="170"/>
      <c r="VIC27" s="170"/>
      <c r="VID27" s="170"/>
      <c r="VIE27" s="170"/>
      <c r="VIF27" s="170"/>
      <c r="VIG27" s="170"/>
      <c r="VIH27" s="170"/>
      <c r="VII27" s="170"/>
      <c r="VIJ27" s="170"/>
      <c r="VIK27" s="170"/>
      <c r="VIL27" s="170"/>
      <c r="VIM27" s="170"/>
      <c r="VIN27" s="170"/>
      <c r="VIO27" s="170"/>
      <c r="VIP27" s="170"/>
      <c r="VIQ27" s="170"/>
      <c r="VIR27" s="170"/>
      <c r="VIS27" s="170"/>
      <c r="VIT27" s="170"/>
      <c r="VIU27" s="170"/>
      <c r="VIV27" s="170"/>
      <c r="VIW27" s="170"/>
      <c r="VIX27" s="170"/>
      <c r="VIY27" s="170"/>
      <c r="VIZ27" s="170"/>
      <c r="VJA27" s="170"/>
      <c r="VJB27" s="170"/>
      <c r="VJC27" s="170"/>
      <c r="VJD27" s="170"/>
      <c r="VJE27" s="170"/>
      <c r="VJF27" s="170"/>
      <c r="VJG27" s="170"/>
      <c r="VJH27" s="170"/>
      <c r="VJI27" s="170"/>
      <c r="VJJ27" s="170"/>
      <c r="VJK27" s="170"/>
      <c r="VJL27" s="170"/>
      <c r="VJM27" s="170"/>
      <c r="VJN27" s="170"/>
      <c r="VJO27" s="170"/>
      <c r="VJP27" s="170"/>
      <c r="VJQ27" s="170"/>
      <c r="VJR27" s="170"/>
      <c r="VJS27" s="170"/>
      <c r="VJT27" s="170"/>
      <c r="VJU27" s="170"/>
      <c r="VJV27" s="170"/>
      <c r="VJW27" s="170"/>
      <c r="VJX27" s="170"/>
      <c r="VJY27" s="170"/>
      <c r="VJZ27" s="170"/>
      <c r="VKA27" s="170"/>
      <c r="VKB27" s="170"/>
      <c r="VKC27" s="170"/>
      <c r="VKD27" s="170"/>
      <c r="VKE27" s="170"/>
      <c r="VKF27" s="170"/>
      <c r="VKG27" s="170"/>
      <c r="VKH27" s="170"/>
      <c r="VKI27" s="170"/>
      <c r="VKJ27" s="170"/>
      <c r="VKK27" s="170"/>
      <c r="VKL27" s="170"/>
      <c r="VKM27" s="170"/>
      <c r="VKN27" s="170"/>
      <c r="VKO27" s="170"/>
      <c r="VKP27" s="170"/>
      <c r="VKQ27" s="170"/>
      <c r="VKR27" s="170"/>
      <c r="VKS27" s="170"/>
      <c r="VKT27" s="170"/>
      <c r="VKU27" s="170"/>
      <c r="VKV27" s="170"/>
      <c r="VKW27" s="170"/>
      <c r="VKX27" s="170"/>
      <c r="VKY27" s="170"/>
      <c r="VKZ27" s="170"/>
      <c r="VLA27" s="170"/>
      <c r="VLB27" s="170"/>
      <c r="VLC27" s="170"/>
      <c r="VLD27" s="170"/>
      <c r="VLE27" s="170"/>
      <c r="VLF27" s="170"/>
      <c r="VLG27" s="170"/>
      <c r="VLH27" s="170"/>
      <c r="VLI27" s="170"/>
      <c r="VLJ27" s="170"/>
      <c r="VLK27" s="170"/>
      <c r="VLL27" s="170"/>
      <c r="VLM27" s="170"/>
      <c r="VLN27" s="170"/>
      <c r="VLO27" s="170"/>
      <c r="VLP27" s="170"/>
      <c r="VLQ27" s="170"/>
      <c r="VLR27" s="170"/>
      <c r="VLS27" s="170"/>
      <c r="VLT27" s="170"/>
      <c r="VLU27" s="170"/>
      <c r="VLV27" s="170"/>
      <c r="VLW27" s="170"/>
      <c r="VLX27" s="170"/>
      <c r="VLY27" s="170"/>
      <c r="VLZ27" s="170"/>
      <c r="VMA27" s="170"/>
      <c r="VMB27" s="170"/>
      <c r="VMC27" s="170"/>
      <c r="VMD27" s="170"/>
      <c r="VME27" s="170"/>
      <c r="VMF27" s="170"/>
      <c r="VMG27" s="170"/>
      <c r="VMH27" s="170"/>
      <c r="VMI27" s="170"/>
      <c r="VMJ27" s="170"/>
      <c r="VMK27" s="170"/>
      <c r="VML27" s="170"/>
      <c r="VMM27" s="170"/>
      <c r="VMN27" s="170"/>
      <c r="VMO27" s="170"/>
      <c r="VMP27" s="170"/>
      <c r="VMQ27" s="170"/>
      <c r="VMR27" s="170"/>
      <c r="VMS27" s="170"/>
      <c r="VMT27" s="170"/>
      <c r="VMU27" s="170"/>
      <c r="VMV27" s="170"/>
      <c r="VMW27" s="170"/>
      <c r="VMX27" s="170"/>
      <c r="VMY27" s="170"/>
      <c r="VMZ27" s="170"/>
      <c r="VNA27" s="170"/>
      <c r="VNB27" s="170"/>
      <c r="VNC27" s="170"/>
      <c r="VND27" s="170"/>
      <c r="VNE27" s="170"/>
      <c r="VNF27" s="170"/>
      <c r="VNG27" s="170"/>
      <c r="VNH27" s="170"/>
      <c r="VNI27" s="170"/>
      <c r="VNJ27" s="170"/>
      <c r="VNK27" s="170"/>
      <c r="VNL27" s="170"/>
      <c r="VNM27" s="170"/>
      <c r="VNN27" s="170"/>
      <c r="VNO27" s="170"/>
      <c r="VNP27" s="170"/>
      <c r="VNQ27" s="170"/>
      <c r="VNR27" s="170"/>
      <c r="VNS27" s="170"/>
      <c r="VNT27" s="170"/>
      <c r="VNU27" s="170"/>
      <c r="VNV27" s="170"/>
      <c r="VNW27" s="170"/>
      <c r="VNX27" s="170"/>
      <c r="VNY27" s="170"/>
      <c r="VNZ27" s="170"/>
      <c r="VOA27" s="170"/>
      <c r="VOB27" s="170"/>
      <c r="VOC27" s="170"/>
      <c r="VOD27" s="170"/>
      <c r="VOE27" s="170"/>
      <c r="VOF27" s="170"/>
      <c r="VOG27" s="170"/>
      <c r="VOH27" s="170"/>
      <c r="VOI27" s="170"/>
      <c r="VOJ27" s="170"/>
      <c r="VOK27" s="170"/>
      <c r="VOL27" s="170"/>
      <c r="VOM27" s="170"/>
      <c r="VON27" s="170"/>
      <c r="VOO27" s="170"/>
      <c r="VOP27" s="170"/>
      <c r="VOQ27" s="170"/>
      <c r="VOR27" s="170"/>
      <c r="VOS27" s="170"/>
      <c r="VOT27" s="170"/>
      <c r="VOU27" s="170"/>
      <c r="VOV27" s="170"/>
      <c r="VOW27" s="170"/>
      <c r="VOX27" s="170"/>
      <c r="VOY27" s="170"/>
      <c r="VOZ27" s="170"/>
      <c r="VPA27" s="170"/>
      <c r="VPB27" s="170"/>
      <c r="VPC27" s="170"/>
      <c r="VPD27" s="170"/>
      <c r="VPE27" s="170"/>
      <c r="VPF27" s="170"/>
      <c r="VPG27" s="170"/>
      <c r="VPH27" s="170"/>
      <c r="VPI27" s="170"/>
      <c r="VPJ27" s="170"/>
      <c r="VPK27" s="170"/>
      <c r="VPL27" s="170"/>
      <c r="VPM27" s="170"/>
      <c r="VPN27" s="170"/>
      <c r="VPO27" s="170"/>
      <c r="VPP27" s="170"/>
      <c r="VPQ27" s="170"/>
      <c r="VPR27" s="170"/>
      <c r="VPS27" s="170"/>
      <c r="VPT27" s="170"/>
      <c r="VPU27" s="170"/>
      <c r="VPV27" s="170"/>
      <c r="VPW27" s="170"/>
      <c r="VPX27" s="170"/>
      <c r="VPY27" s="170"/>
      <c r="VPZ27" s="170"/>
      <c r="VQA27" s="170"/>
      <c r="VQB27" s="170"/>
      <c r="VQC27" s="170"/>
      <c r="VQD27" s="170"/>
      <c r="VQE27" s="170"/>
      <c r="VQF27" s="170"/>
      <c r="VQG27" s="170"/>
      <c r="VQH27" s="170"/>
      <c r="VQI27" s="170"/>
      <c r="VQJ27" s="170"/>
      <c r="VQK27" s="170"/>
      <c r="VQL27" s="170"/>
      <c r="VQM27" s="170"/>
      <c r="VQN27" s="170"/>
      <c r="VQO27" s="170"/>
      <c r="VQP27" s="170"/>
      <c r="VQQ27" s="170"/>
      <c r="VQR27" s="170"/>
      <c r="VQS27" s="170"/>
      <c r="VQT27" s="170"/>
      <c r="VQU27" s="170"/>
      <c r="VQV27" s="170"/>
      <c r="VQW27" s="170"/>
      <c r="VQX27" s="170"/>
      <c r="VQY27" s="170"/>
      <c r="VQZ27" s="170"/>
      <c r="VRA27" s="170"/>
      <c r="VRB27" s="170"/>
      <c r="VRC27" s="170"/>
      <c r="VRD27" s="170"/>
      <c r="VRE27" s="170"/>
      <c r="VRF27" s="170"/>
      <c r="VRG27" s="170"/>
      <c r="VRH27" s="170"/>
      <c r="VRI27" s="170"/>
      <c r="VRJ27" s="170"/>
      <c r="VRK27" s="170"/>
      <c r="VRL27" s="170"/>
      <c r="VRM27" s="170"/>
      <c r="VRN27" s="170"/>
      <c r="VRO27" s="170"/>
      <c r="VRP27" s="170"/>
      <c r="VRQ27" s="170"/>
      <c r="VRR27" s="170"/>
      <c r="VRS27" s="170"/>
      <c r="VRT27" s="170"/>
      <c r="VRU27" s="170"/>
      <c r="VRV27" s="170"/>
      <c r="VRW27" s="170"/>
      <c r="VRX27" s="170"/>
      <c r="VRY27" s="170"/>
      <c r="VRZ27" s="170"/>
      <c r="VSA27" s="170"/>
      <c r="VSB27" s="170"/>
      <c r="VSC27" s="170"/>
      <c r="VSD27" s="170"/>
      <c r="VSE27" s="170"/>
      <c r="VSF27" s="170"/>
      <c r="VSG27" s="170"/>
      <c r="VSH27" s="170"/>
      <c r="VSI27" s="170"/>
      <c r="VSJ27" s="170"/>
      <c r="VSK27" s="170"/>
      <c r="VSL27" s="170"/>
      <c r="VSM27" s="170"/>
      <c r="VSN27" s="170"/>
      <c r="VSO27" s="170"/>
      <c r="VSP27" s="170"/>
      <c r="VSQ27" s="170"/>
      <c r="VSR27" s="170"/>
      <c r="VSS27" s="170"/>
      <c r="VST27" s="170"/>
      <c r="VSU27" s="170"/>
      <c r="VSV27" s="170"/>
      <c r="VSW27" s="170"/>
      <c r="VSX27" s="170"/>
      <c r="VSY27" s="170"/>
      <c r="VSZ27" s="170"/>
      <c r="VTA27" s="170"/>
      <c r="VTB27" s="170"/>
      <c r="VTC27" s="170"/>
      <c r="VTD27" s="170"/>
      <c r="VTE27" s="170"/>
      <c r="VTF27" s="170"/>
      <c r="VTG27" s="170"/>
      <c r="VTH27" s="170"/>
      <c r="VTI27" s="170"/>
      <c r="VTJ27" s="170"/>
      <c r="VTK27" s="170"/>
      <c r="VTL27" s="170"/>
      <c r="VTM27" s="170"/>
      <c r="VTN27" s="170"/>
      <c r="VTO27" s="170"/>
      <c r="VTP27" s="170"/>
      <c r="VTQ27" s="170"/>
      <c r="VTR27" s="170"/>
      <c r="VTS27" s="170"/>
      <c r="VTT27" s="170"/>
      <c r="VTU27" s="170"/>
      <c r="VTV27" s="170"/>
      <c r="VTW27" s="170"/>
      <c r="VTX27" s="170"/>
      <c r="VTY27" s="170"/>
      <c r="VTZ27" s="170"/>
      <c r="VUA27" s="170"/>
      <c r="VUB27" s="170"/>
      <c r="VUC27" s="170"/>
      <c r="VUD27" s="170"/>
      <c r="VUE27" s="170"/>
      <c r="VUF27" s="170"/>
      <c r="VUG27" s="170"/>
      <c r="VUH27" s="170"/>
      <c r="VUI27" s="170"/>
      <c r="VUJ27" s="170"/>
      <c r="VUK27" s="170"/>
      <c r="VUL27" s="170"/>
      <c r="VUM27" s="170"/>
      <c r="VUN27" s="170"/>
      <c r="VUO27" s="170"/>
      <c r="VUP27" s="170"/>
      <c r="VUQ27" s="170"/>
      <c r="VUR27" s="170"/>
      <c r="VUS27" s="170"/>
      <c r="VUT27" s="170"/>
      <c r="VUU27" s="170"/>
      <c r="VUV27" s="170"/>
      <c r="VUW27" s="170"/>
      <c r="VUX27" s="170"/>
      <c r="VUY27" s="170"/>
      <c r="VUZ27" s="170"/>
      <c r="VVA27" s="170"/>
      <c r="VVB27" s="170"/>
      <c r="VVC27" s="170"/>
      <c r="VVD27" s="170"/>
      <c r="VVE27" s="170"/>
      <c r="VVF27" s="170"/>
      <c r="VVG27" s="170"/>
      <c r="VVH27" s="170"/>
      <c r="VVI27" s="170"/>
      <c r="VVJ27" s="170"/>
      <c r="VVK27" s="170"/>
      <c r="VVL27" s="170"/>
      <c r="VVM27" s="170"/>
      <c r="VVN27" s="170"/>
      <c r="VVO27" s="170"/>
      <c r="VVP27" s="170"/>
      <c r="VVQ27" s="170"/>
      <c r="VVR27" s="170"/>
      <c r="VVS27" s="170"/>
      <c r="VVT27" s="170"/>
      <c r="VVU27" s="170"/>
      <c r="VVV27" s="170"/>
      <c r="VVW27" s="170"/>
      <c r="VVX27" s="170"/>
      <c r="VVY27" s="170"/>
      <c r="VVZ27" s="170"/>
      <c r="VWA27" s="170"/>
      <c r="VWB27" s="170"/>
      <c r="VWC27" s="170"/>
      <c r="VWD27" s="170"/>
      <c r="VWE27" s="170"/>
      <c r="VWF27" s="170"/>
      <c r="VWG27" s="170"/>
      <c r="VWH27" s="170"/>
      <c r="VWI27" s="170"/>
      <c r="VWJ27" s="170"/>
      <c r="VWK27" s="170"/>
      <c r="VWL27" s="170"/>
      <c r="VWM27" s="170"/>
      <c r="VWN27" s="170"/>
      <c r="VWO27" s="170"/>
      <c r="VWP27" s="170"/>
      <c r="VWQ27" s="170"/>
      <c r="VWR27" s="170"/>
      <c r="VWS27" s="170"/>
      <c r="VWT27" s="170"/>
      <c r="VWU27" s="170"/>
      <c r="VWV27" s="170"/>
      <c r="VWW27" s="170"/>
      <c r="VWX27" s="170"/>
      <c r="VWY27" s="170"/>
      <c r="VWZ27" s="170"/>
      <c r="VXA27" s="170"/>
      <c r="VXB27" s="170"/>
      <c r="VXC27" s="170"/>
      <c r="VXD27" s="170"/>
      <c r="VXE27" s="170"/>
      <c r="VXF27" s="170"/>
      <c r="VXG27" s="170"/>
      <c r="VXH27" s="170"/>
      <c r="VXI27" s="170"/>
      <c r="VXJ27" s="170"/>
      <c r="VXK27" s="170"/>
      <c r="VXL27" s="170"/>
      <c r="VXM27" s="170"/>
      <c r="VXN27" s="170"/>
      <c r="VXO27" s="170"/>
      <c r="VXP27" s="170"/>
      <c r="VXQ27" s="170"/>
      <c r="VXR27" s="170"/>
      <c r="VXS27" s="170"/>
      <c r="VXT27" s="170"/>
      <c r="VXU27" s="170"/>
      <c r="VXV27" s="170"/>
      <c r="VXW27" s="170"/>
      <c r="VXX27" s="170"/>
      <c r="VXY27" s="170"/>
      <c r="VXZ27" s="170"/>
      <c r="VYA27" s="170"/>
      <c r="VYB27" s="170"/>
      <c r="VYC27" s="170"/>
      <c r="VYD27" s="170"/>
      <c r="VYE27" s="170"/>
      <c r="VYF27" s="170"/>
      <c r="VYG27" s="170"/>
      <c r="VYH27" s="170"/>
      <c r="VYI27" s="170"/>
      <c r="VYJ27" s="170"/>
      <c r="VYK27" s="170"/>
      <c r="VYL27" s="170"/>
      <c r="VYM27" s="170"/>
      <c r="VYN27" s="170"/>
      <c r="VYO27" s="170"/>
      <c r="VYP27" s="170"/>
      <c r="VYQ27" s="170"/>
      <c r="VYR27" s="170"/>
      <c r="VYS27" s="170"/>
      <c r="VYT27" s="170"/>
      <c r="VYU27" s="170"/>
      <c r="VYV27" s="170"/>
      <c r="VYW27" s="170"/>
      <c r="VYX27" s="170"/>
      <c r="VYY27" s="170"/>
      <c r="VYZ27" s="170"/>
      <c r="VZA27" s="170"/>
      <c r="VZB27" s="170"/>
      <c r="VZC27" s="170"/>
      <c r="VZD27" s="170"/>
      <c r="VZE27" s="170"/>
      <c r="VZF27" s="170"/>
      <c r="VZG27" s="170"/>
      <c r="VZH27" s="170"/>
      <c r="VZI27" s="170"/>
      <c r="VZJ27" s="170"/>
      <c r="VZK27" s="170"/>
      <c r="VZL27" s="170"/>
      <c r="VZM27" s="170"/>
      <c r="VZN27" s="170"/>
      <c r="VZO27" s="170"/>
      <c r="VZP27" s="170"/>
      <c r="VZQ27" s="170"/>
      <c r="VZR27" s="170"/>
      <c r="VZS27" s="170"/>
      <c r="VZT27" s="170"/>
      <c r="VZU27" s="170"/>
      <c r="VZV27" s="170"/>
      <c r="VZW27" s="170"/>
      <c r="VZX27" s="170"/>
      <c r="VZY27" s="170"/>
      <c r="VZZ27" s="170"/>
      <c r="WAA27" s="170"/>
      <c r="WAB27" s="170"/>
      <c r="WAC27" s="170"/>
      <c r="WAD27" s="170"/>
      <c r="WAE27" s="170"/>
      <c r="WAF27" s="170"/>
      <c r="WAG27" s="170"/>
      <c r="WAH27" s="170"/>
      <c r="WAI27" s="170"/>
      <c r="WAJ27" s="170"/>
      <c r="WAK27" s="170"/>
      <c r="WAL27" s="170"/>
      <c r="WAM27" s="170"/>
      <c r="WAN27" s="170"/>
      <c r="WAO27" s="170"/>
      <c r="WAP27" s="170"/>
      <c r="WAQ27" s="170"/>
      <c r="WAR27" s="170"/>
      <c r="WAS27" s="170"/>
      <c r="WAT27" s="170"/>
      <c r="WAU27" s="170"/>
      <c r="WAV27" s="170"/>
      <c r="WAW27" s="170"/>
      <c r="WAX27" s="170"/>
      <c r="WAY27" s="170"/>
      <c r="WAZ27" s="170"/>
      <c r="WBA27" s="170"/>
      <c r="WBB27" s="170"/>
      <c r="WBC27" s="170"/>
      <c r="WBD27" s="170"/>
      <c r="WBE27" s="170"/>
      <c r="WBF27" s="170"/>
      <c r="WBG27" s="170"/>
      <c r="WBH27" s="170"/>
      <c r="WBI27" s="170"/>
      <c r="WBJ27" s="170"/>
      <c r="WBK27" s="170"/>
      <c r="WBL27" s="170"/>
      <c r="WBM27" s="170"/>
      <c r="WBN27" s="170"/>
      <c r="WBO27" s="170"/>
      <c r="WBP27" s="170"/>
      <c r="WBQ27" s="170"/>
      <c r="WBR27" s="170"/>
      <c r="WBS27" s="170"/>
      <c r="WBT27" s="170"/>
      <c r="WBU27" s="170"/>
      <c r="WBV27" s="170"/>
      <c r="WBW27" s="170"/>
      <c r="WBX27" s="170"/>
      <c r="WBY27" s="170"/>
      <c r="WBZ27" s="170"/>
      <c r="WCA27" s="170"/>
      <c r="WCB27" s="170"/>
      <c r="WCC27" s="170"/>
      <c r="WCD27" s="170"/>
      <c r="WCE27" s="170"/>
      <c r="WCF27" s="170"/>
      <c r="WCG27" s="170"/>
      <c r="WCH27" s="170"/>
      <c r="WCI27" s="170"/>
      <c r="WCJ27" s="170"/>
      <c r="WCK27" s="170"/>
      <c r="WCL27" s="170"/>
      <c r="WCM27" s="170"/>
      <c r="WCN27" s="170"/>
      <c r="WCO27" s="170"/>
      <c r="WCP27" s="170"/>
      <c r="WCQ27" s="170"/>
      <c r="WCR27" s="170"/>
      <c r="WCS27" s="170"/>
      <c r="WCT27" s="170"/>
      <c r="WCU27" s="170"/>
      <c r="WCV27" s="170"/>
      <c r="WCW27" s="170"/>
      <c r="WCX27" s="170"/>
      <c r="WCY27" s="170"/>
      <c r="WCZ27" s="170"/>
      <c r="WDA27" s="170"/>
      <c r="WDB27" s="170"/>
      <c r="WDC27" s="170"/>
      <c r="WDD27" s="170"/>
      <c r="WDE27" s="170"/>
      <c r="WDF27" s="170"/>
      <c r="WDG27" s="170"/>
      <c r="WDH27" s="170"/>
      <c r="WDI27" s="170"/>
      <c r="WDJ27" s="170"/>
      <c r="WDK27" s="170"/>
      <c r="WDL27" s="170"/>
      <c r="WDM27" s="170"/>
      <c r="WDN27" s="170"/>
      <c r="WDO27" s="170"/>
      <c r="WDP27" s="170"/>
      <c r="WDQ27" s="170"/>
      <c r="WDR27" s="170"/>
      <c r="WDS27" s="170"/>
      <c r="WDT27" s="170"/>
      <c r="WDU27" s="170"/>
      <c r="WDV27" s="170"/>
      <c r="WDW27" s="170"/>
      <c r="WDX27" s="170"/>
      <c r="WDY27" s="170"/>
      <c r="WDZ27" s="170"/>
      <c r="WEA27" s="170"/>
      <c r="WEB27" s="170"/>
      <c r="WEC27" s="170"/>
      <c r="WED27" s="170"/>
      <c r="WEE27" s="170"/>
      <c r="WEF27" s="170"/>
      <c r="WEG27" s="170"/>
      <c r="WEH27" s="170"/>
      <c r="WEI27" s="170"/>
      <c r="WEJ27" s="170"/>
      <c r="WEK27" s="170"/>
      <c r="WEL27" s="170"/>
      <c r="WEM27" s="170"/>
      <c r="WEN27" s="170"/>
      <c r="WEO27" s="170"/>
      <c r="WEP27" s="170"/>
      <c r="WEQ27" s="170"/>
      <c r="WER27" s="170"/>
      <c r="WES27" s="170"/>
      <c r="WET27" s="170"/>
      <c r="WEU27" s="170"/>
      <c r="WEV27" s="170"/>
      <c r="WEW27" s="170"/>
      <c r="WEX27" s="170"/>
      <c r="WEY27" s="170"/>
      <c r="WEZ27" s="170"/>
      <c r="WFA27" s="170"/>
      <c r="WFB27" s="170"/>
      <c r="WFC27" s="170"/>
      <c r="WFD27" s="170"/>
      <c r="WFE27" s="170"/>
      <c r="WFF27" s="170"/>
      <c r="WFG27" s="170"/>
      <c r="WFH27" s="170"/>
      <c r="WFI27" s="170"/>
      <c r="WFJ27" s="170"/>
      <c r="WFK27" s="170"/>
      <c r="WFL27" s="170"/>
      <c r="WFM27" s="170"/>
      <c r="WFN27" s="170"/>
      <c r="WFO27" s="170"/>
      <c r="WFP27" s="170"/>
      <c r="WFQ27" s="170"/>
      <c r="WFR27" s="170"/>
      <c r="WFS27" s="170"/>
      <c r="WFT27" s="170"/>
      <c r="WFU27" s="170"/>
      <c r="WFV27" s="170"/>
      <c r="WFW27" s="170"/>
      <c r="WFX27" s="170"/>
      <c r="WFY27" s="170"/>
      <c r="WFZ27" s="170"/>
      <c r="WGA27" s="170"/>
      <c r="WGB27" s="170"/>
      <c r="WGC27" s="170"/>
      <c r="WGD27" s="170"/>
      <c r="WGE27" s="170"/>
      <c r="WGF27" s="170"/>
      <c r="WGG27" s="170"/>
      <c r="WGH27" s="170"/>
      <c r="WGI27" s="170"/>
      <c r="WGJ27" s="170"/>
      <c r="WGK27" s="170"/>
      <c r="WGL27" s="170"/>
      <c r="WGM27" s="170"/>
      <c r="WGN27" s="170"/>
      <c r="WGO27" s="170"/>
      <c r="WGP27" s="170"/>
      <c r="WGQ27" s="170"/>
      <c r="WGR27" s="170"/>
      <c r="WGS27" s="170"/>
      <c r="WGT27" s="170"/>
      <c r="WGU27" s="170"/>
      <c r="WGV27" s="170"/>
      <c r="WGW27" s="170"/>
      <c r="WGX27" s="170"/>
      <c r="WGY27" s="170"/>
      <c r="WGZ27" s="170"/>
      <c r="WHA27" s="170"/>
      <c r="WHB27" s="170"/>
      <c r="WHC27" s="170"/>
      <c r="WHD27" s="170"/>
      <c r="WHE27" s="170"/>
      <c r="WHF27" s="170"/>
      <c r="WHG27" s="170"/>
      <c r="WHH27" s="170"/>
      <c r="WHI27" s="170"/>
      <c r="WHJ27" s="170"/>
      <c r="WHK27" s="170"/>
      <c r="WHL27" s="170"/>
      <c r="WHM27" s="170"/>
      <c r="WHN27" s="170"/>
      <c r="WHO27" s="170"/>
      <c r="WHP27" s="170"/>
      <c r="WHQ27" s="170"/>
      <c r="WHR27" s="170"/>
      <c r="WHS27" s="170"/>
      <c r="WHT27" s="170"/>
      <c r="WHU27" s="170"/>
      <c r="WHV27" s="170"/>
      <c r="WHW27" s="170"/>
      <c r="WHX27" s="170"/>
      <c r="WHY27" s="170"/>
      <c r="WHZ27" s="170"/>
      <c r="WIA27" s="170"/>
      <c r="WIB27" s="170"/>
      <c r="WIC27" s="170"/>
      <c r="WID27" s="170"/>
      <c r="WIE27" s="170"/>
      <c r="WIF27" s="170"/>
      <c r="WIG27" s="170"/>
      <c r="WIH27" s="170"/>
      <c r="WII27" s="170"/>
      <c r="WIJ27" s="170"/>
      <c r="WIK27" s="170"/>
      <c r="WIL27" s="170"/>
      <c r="WIM27" s="170"/>
      <c r="WIN27" s="170"/>
      <c r="WIO27" s="170"/>
      <c r="WIP27" s="170"/>
      <c r="WIQ27" s="170"/>
      <c r="WIR27" s="170"/>
      <c r="WIS27" s="170"/>
      <c r="WIT27" s="170"/>
      <c r="WIU27" s="170"/>
      <c r="WIV27" s="170"/>
      <c r="WIW27" s="170"/>
      <c r="WIX27" s="170"/>
      <c r="WIY27" s="170"/>
      <c r="WIZ27" s="170"/>
      <c r="WJA27" s="170"/>
      <c r="WJB27" s="170"/>
      <c r="WJC27" s="170"/>
      <c r="WJD27" s="170"/>
      <c r="WJE27" s="170"/>
      <c r="WJF27" s="170"/>
      <c r="WJG27" s="170"/>
      <c r="WJH27" s="170"/>
      <c r="WJI27" s="170"/>
      <c r="WJJ27" s="170"/>
      <c r="WJK27" s="170"/>
      <c r="WJL27" s="170"/>
      <c r="WJM27" s="170"/>
      <c r="WJN27" s="170"/>
      <c r="WJO27" s="170"/>
      <c r="WJP27" s="170"/>
      <c r="WJQ27" s="170"/>
      <c r="WJR27" s="170"/>
      <c r="WJS27" s="170"/>
      <c r="WJT27" s="170"/>
      <c r="WJU27" s="170"/>
      <c r="WJV27" s="170"/>
      <c r="WJW27" s="170"/>
      <c r="WJX27" s="170"/>
      <c r="WJY27" s="170"/>
      <c r="WJZ27" s="170"/>
      <c r="WKA27" s="170"/>
      <c r="WKB27" s="170"/>
      <c r="WKC27" s="170"/>
      <c r="WKD27" s="170"/>
      <c r="WKE27" s="170"/>
      <c r="WKF27" s="170"/>
      <c r="WKG27" s="170"/>
      <c r="WKH27" s="170"/>
      <c r="WKI27" s="170"/>
      <c r="WKJ27" s="170"/>
      <c r="WKK27" s="170"/>
      <c r="WKL27" s="170"/>
      <c r="WKM27" s="170"/>
      <c r="WKN27" s="170"/>
      <c r="WKO27" s="170"/>
      <c r="WKP27" s="170"/>
      <c r="WKQ27" s="170"/>
      <c r="WKR27" s="170"/>
      <c r="WKS27" s="170"/>
      <c r="WKT27" s="170"/>
      <c r="WKU27" s="170"/>
      <c r="WKV27" s="170"/>
      <c r="WKW27" s="170"/>
      <c r="WKX27" s="170"/>
      <c r="WKY27" s="170"/>
      <c r="WKZ27" s="170"/>
      <c r="WLA27" s="170"/>
      <c r="WLB27" s="170"/>
      <c r="WLC27" s="170"/>
      <c r="WLD27" s="170"/>
      <c r="WLE27" s="170"/>
      <c r="WLF27" s="170"/>
      <c r="WLG27" s="170"/>
      <c r="WLH27" s="170"/>
      <c r="WLI27" s="170"/>
      <c r="WLJ27" s="170"/>
      <c r="WLK27" s="170"/>
      <c r="WLL27" s="170"/>
      <c r="WLM27" s="170"/>
      <c r="WLN27" s="170"/>
      <c r="WLO27" s="170"/>
      <c r="WLP27" s="170"/>
      <c r="WLQ27" s="170"/>
      <c r="WLR27" s="170"/>
      <c r="WLS27" s="170"/>
      <c r="WLT27" s="170"/>
      <c r="WLU27" s="170"/>
      <c r="WLV27" s="170"/>
      <c r="WLW27" s="170"/>
      <c r="WLX27" s="170"/>
      <c r="WLY27" s="170"/>
      <c r="WLZ27" s="170"/>
      <c r="WMA27" s="170"/>
      <c r="WMB27" s="170"/>
      <c r="WMC27" s="170"/>
      <c r="WMD27" s="170"/>
      <c r="WME27" s="170"/>
      <c r="WMF27" s="170"/>
      <c r="WMG27" s="170"/>
      <c r="WMH27" s="170"/>
      <c r="WMI27" s="170"/>
      <c r="WMJ27" s="170"/>
      <c r="WMK27" s="170"/>
      <c r="WML27" s="170"/>
      <c r="WMM27" s="170"/>
      <c r="WMN27" s="170"/>
      <c r="WMO27" s="170"/>
      <c r="WMP27" s="170"/>
      <c r="WMQ27" s="170"/>
      <c r="WMR27" s="170"/>
      <c r="WMS27" s="170"/>
      <c r="WMT27" s="170"/>
      <c r="WMU27" s="170"/>
      <c r="WMV27" s="170"/>
      <c r="WMW27" s="170"/>
      <c r="WMX27" s="170"/>
      <c r="WMY27" s="170"/>
      <c r="WMZ27" s="170"/>
      <c r="WNA27" s="170"/>
      <c r="WNB27" s="170"/>
      <c r="WNC27" s="170"/>
      <c r="WND27" s="170"/>
      <c r="WNE27" s="170"/>
      <c r="WNF27" s="170"/>
      <c r="WNG27" s="170"/>
      <c r="WNH27" s="170"/>
      <c r="WNI27" s="170"/>
      <c r="WNJ27" s="170"/>
      <c r="WNK27" s="170"/>
      <c r="WNL27" s="170"/>
      <c r="WNM27" s="170"/>
      <c r="WNN27" s="170"/>
      <c r="WNO27" s="170"/>
      <c r="WNP27" s="170"/>
      <c r="WNQ27" s="170"/>
      <c r="WNR27" s="170"/>
      <c r="WNS27" s="170"/>
      <c r="WNT27" s="170"/>
      <c r="WNU27" s="170"/>
      <c r="WNV27" s="170"/>
      <c r="WNW27" s="170"/>
      <c r="WNX27" s="170"/>
      <c r="WNY27" s="170"/>
      <c r="WNZ27" s="170"/>
      <c r="WOA27" s="170"/>
      <c r="WOB27" s="170"/>
      <c r="WOC27" s="170"/>
      <c r="WOD27" s="170"/>
      <c r="WOE27" s="170"/>
      <c r="WOF27" s="170"/>
      <c r="WOG27" s="170"/>
      <c r="WOH27" s="170"/>
      <c r="WOI27" s="170"/>
      <c r="WOJ27" s="170"/>
      <c r="WOK27" s="170"/>
      <c r="WOL27" s="170"/>
      <c r="WOM27" s="170"/>
      <c r="WON27" s="170"/>
      <c r="WOO27" s="170"/>
      <c r="WOP27" s="170"/>
      <c r="WOQ27" s="170"/>
      <c r="WOR27" s="170"/>
      <c r="WOS27" s="170"/>
      <c r="WOT27" s="170"/>
      <c r="WOU27" s="170"/>
      <c r="WOV27" s="170"/>
      <c r="WOW27" s="170"/>
      <c r="WOX27" s="170"/>
      <c r="WOY27" s="170"/>
      <c r="WOZ27" s="170"/>
      <c r="WPA27" s="170"/>
      <c r="WPB27" s="170"/>
      <c r="WPC27" s="170"/>
      <c r="WPD27" s="170"/>
      <c r="WPE27" s="170"/>
      <c r="WPF27" s="170"/>
      <c r="WPG27" s="170"/>
      <c r="WPH27" s="170"/>
      <c r="WPI27" s="170"/>
      <c r="WPJ27" s="170"/>
      <c r="WPK27" s="170"/>
      <c r="WPL27" s="170"/>
      <c r="WPM27" s="170"/>
      <c r="WPN27" s="170"/>
      <c r="WPO27" s="170"/>
      <c r="WPP27" s="170"/>
      <c r="WPQ27" s="170"/>
      <c r="WPR27" s="170"/>
      <c r="WPS27" s="170"/>
      <c r="WPT27" s="170"/>
      <c r="WPU27" s="170"/>
      <c r="WPV27" s="170"/>
      <c r="WPW27" s="170"/>
      <c r="WPX27" s="170"/>
      <c r="WPY27" s="170"/>
      <c r="WPZ27" s="170"/>
      <c r="WQA27" s="170"/>
      <c r="WQB27" s="170"/>
      <c r="WQC27" s="170"/>
      <c r="WQD27" s="170"/>
      <c r="WQE27" s="170"/>
      <c r="WQF27" s="170"/>
      <c r="WQG27" s="170"/>
      <c r="WQH27" s="170"/>
      <c r="WQI27" s="170"/>
      <c r="WQJ27" s="170"/>
      <c r="WQK27" s="170"/>
      <c r="WQL27" s="170"/>
      <c r="WQM27" s="170"/>
      <c r="WQN27" s="170"/>
      <c r="WQO27" s="170"/>
      <c r="WQP27" s="170"/>
      <c r="WQQ27" s="170"/>
      <c r="WQR27" s="170"/>
      <c r="WQS27" s="170"/>
      <c r="WQT27" s="170"/>
      <c r="WQU27" s="170"/>
      <c r="WQV27" s="170"/>
      <c r="WQW27" s="170"/>
      <c r="WQX27" s="170"/>
      <c r="WQY27" s="170"/>
      <c r="WQZ27" s="170"/>
      <c r="WRA27" s="170"/>
      <c r="WRB27" s="170"/>
      <c r="WRC27" s="170"/>
      <c r="WRD27" s="170"/>
      <c r="WRE27" s="170"/>
      <c r="WRF27" s="170"/>
      <c r="WRG27" s="170"/>
      <c r="WRH27" s="170"/>
      <c r="WRI27" s="170"/>
      <c r="WRJ27" s="170"/>
      <c r="WRK27" s="170"/>
      <c r="WRL27" s="170"/>
      <c r="WRM27" s="170"/>
      <c r="WRN27" s="170"/>
      <c r="WRO27" s="170"/>
      <c r="WRP27" s="170"/>
      <c r="WRQ27" s="170"/>
      <c r="WRR27" s="170"/>
      <c r="WRS27" s="170"/>
      <c r="WRT27" s="170"/>
      <c r="WRU27" s="170"/>
      <c r="WRV27" s="170"/>
      <c r="WRW27" s="170"/>
      <c r="WRX27" s="170"/>
      <c r="WRY27" s="170"/>
      <c r="WRZ27" s="170"/>
      <c r="WSA27" s="170"/>
      <c r="WSB27" s="170"/>
      <c r="WSC27" s="170"/>
      <c r="WSD27" s="170"/>
      <c r="WSE27" s="170"/>
      <c r="WSF27" s="170"/>
      <c r="WSG27" s="170"/>
      <c r="WSH27" s="170"/>
      <c r="WSI27" s="170"/>
      <c r="WSJ27" s="170"/>
      <c r="WSK27" s="170"/>
      <c r="WSL27" s="170"/>
      <c r="WSM27" s="170"/>
      <c r="WSN27" s="170"/>
      <c r="WSO27" s="170"/>
      <c r="WSP27" s="170"/>
      <c r="WSQ27" s="170"/>
      <c r="WSR27" s="170"/>
      <c r="WSS27" s="170"/>
      <c r="WST27" s="170"/>
      <c r="WSU27" s="170"/>
      <c r="WSV27" s="170"/>
      <c r="WSW27" s="170"/>
      <c r="WSX27" s="170"/>
      <c r="WSY27" s="170"/>
      <c r="WSZ27" s="170"/>
      <c r="WTA27" s="170"/>
      <c r="WTB27" s="170"/>
      <c r="WTC27" s="170"/>
      <c r="WTD27" s="170"/>
      <c r="WTE27" s="170"/>
      <c r="WTF27" s="170"/>
      <c r="WTG27" s="170"/>
      <c r="WTH27" s="170"/>
      <c r="WTI27" s="170"/>
      <c r="WTJ27" s="170"/>
      <c r="WTK27" s="170"/>
      <c r="WTL27" s="170"/>
      <c r="WTM27" s="170"/>
      <c r="WTN27" s="170"/>
      <c r="WTO27" s="170"/>
      <c r="WTP27" s="170"/>
      <c r="WTQ27" s="170"/>
      <c r="WTR27" s="170"/>
      <c r="WTS27" s="170"/>
      <c r="WTT27" s="170"/>
      <c r="WTU27" s="170"/>
      <c r="WTV27" s="170"/>
      <c r="WTW27" s="170"/>
      <c r="WTX27" s="170"/>
      <c r="WTY27" s="170"/>
      <c r="WTZ27" s="170"/>
      <c r="WUA27" s="170"/>
      <c r="WUB27" s="170"/>
      <c r="WUC27" s="170"/>
      <c r="WUD27" s="170"/>
      <c r="WUE27" s="170"/>
      <c r="WUF27" s="170"/>
      <c r="WUG27" s="170"/>
      <c r="WUH27" s="170"/>
      <c r="WUI27" s="170"/>
      <c r="WUJ27" s="170"/>
      <c r="WUK27" s="170"/>
      <c r="WUL27" s="170"/>
      <c r="WUM27" s="170"/>
      <c r="WUN27" s="170"/>
      <c r="WUO27" s="170"/>
      <c r="WUP27" s="170"/>
      <c r="WUQ27" s="170"/>
      <c r="WUR27" s="170"/>
      <c r="WUS27" s="170"/>
      <c r="WUT27" s="170"/>
      <c r="WUU27" s="170"/>
      <c r="WUV27" s="170"/>
      <c r="WUW27" s="170"/>
      <c r="WUX27" s="170"/>
      <c r="WUY27" s="170"/>
      <c r="WUZ27" s="170"/>
      <c r="WVA27" s="170"/>
      <c r="WVB27" s="170"/>
      <c r="WVC27" s="170"/>
      <c r="WVD27" s="170"/>
      <c r="WVE27" s="170"/>
      <c r="WVF27" s="170"/>
      <c r="WVG27" s="170"/>
      <c r="WVH27" s="170"/>
      <c r="WVI27" s="170"/>
      <c r="WVJ27" s="170"/>
      <c r="WVK27" s="170"/>
      <c r="WVL27" s="170"/>
      <c r="WVM27" s="170"/>
      <c r="WVN27" s="170"/>
      <c r="WVO27" s="170"/>
      <c r="WVP27" s="170"/>
      <c r="WVQ27" s="170"/>
      <c r="WVR27" s="170"/>
      <c r="WVS27" s="170"/>
      <c r="WVT27" s="170"/>
      <c r="WVU27" s="170"/>
      <c r="WVV27" s="170"/>
      <c r="WVW27" s="170"/>
      <c r="WVX27" s="170"/>
      <c r="WVY27" s="170"/>
      <c r="WVZ27" s="170"/>
      <c r="WWA27" s="170"/>
      <c r="WWB27" s="170"/>
      <c r="WWC27" s="170"/>
      <c r="WWD27" s="170"/>
      <c r="WWE27" s="170"/>
      <c r="WWF27" s="170"/>
      <c r="WWG27" s="170"/>
      <c r="WWH27" s="170"/>
      <c r="WWI27" s="170"/>
      <c r="WWJ27" s="170"/>
      <c r="WWK27" s="170"/>
      <c r="WWL27" s="170"/>
      <c r="WWM27" s="170"/>
      <c r="WWN27" s="170"/>
      <c r="WWO27" s="170"/>
      <c r="WWP27" s="170"/>
      <c r="WWQ27" s="170"/>
      <c r="WWR27" s="170"/>
      <c r="WWS27" s="170"/>
      <c r="WWT27" s="170"/>
      <c r="WWU27" s="170"/>
      <c r="WWV27" s="170"/>
      <c r="WWW27" s="170"/>
      <c r="WWX27" s="170"/>
      <c r="WWY27" s="170"/>
      <c r="WWZ27" s="170"/>
      <c r="WXA27" s="170"/>
      <c r="WXB27" s="170"/>
      <c r="WXC27" s="170"/>
      <c r="WXD27" s="170"/>
      <c r="WXE27" s="170"/>
      <c r="WXF27" s="170"/>
      <c r="WXG27" s="170"/>
      <c r="WXH27" s="170"/>
      <c r="WXI27" s="170"/>
      <c r="WXJ27" s="170"/>
      <c r="WXK27" s="170"/>
      <c r="WXL27" s="170"/>
      <c r="WXM27" s="170"/>
      <c r="WXN27" s="170"/>
      <c r="WXO27" s="170"/>
      <c r="WXP27" s="170"/>
      <c r="WXQ27" s="170"/>
      <c r="WXR27" s="170"/>
      <c r="WXS27" s="170"/>
      <c r="WXT27" s="170"/>
      <c r="WXU27" s="170"/>
      <c r="WXV27" s="170"/>
      <c r="WXW27" s="170"/>
      <c r="WXX27" s="170"/>
      <c r="WXY27" s="170"/>
      <c r="WXZ27" s="170"/>
      <c r="WYA27" s="170"/>
      <c r="WYB27" s="170"/>
      <c r="WYC27" s="170"/>
      <c r="WYD27" s="170"/>
      <c r="WYE27" s="170"/>
      <c r="WYF27" s="170"/>
      <c r="WYG27" s="170"/>
      <c r="WYH27" s="170"/>
      <c r="WYI27" s="170"/>
      <c r="WYJ27" s="170"/>
      <c r="WYK27" s="170"/>
      <c r="WYL27" s="170"/>
      <c r="WYM27" s="170"/>
      <c r="WYN27" s="170"/>
      <c r="WYO27" s="170"/>
      <c r="WYP27" s="170"/>
      <c r="WYQ27" s="170"/>
      <c r="WYR27" s="170"/>
      <c r="WYS27" s="170"/>
      <c r="WYT27" s="170"/>
      <c r="WYU27" s="170"/>
      <c r="WYV27" s="170"/>
      <c r="WYW27" s="170"/>
      <c r="WYX27" s="170"/>
      <c r="WYY27" s="170"/>
      <c r="WYZ27" s="170"/>
      <c r="WZA27" s="170"/>
      <c r="WZB27" s="170"/>
      <c r="WZC27" s="170"/>
      <c r="WZD27" s="170"/>
      <c r="WZE27" s="170"/>
      <c r="WZF27" s="170"/>
      <c r="WZG27" s="170"/>
      <c r="WZH27" s="170"/>
      <c r="WZI27" s="170"/>
      <c r="WZJ27" s="170"/>
      <c r="WZK27" s="170"/>
      <c r="WZL27" s="170"/>
      <c r="WZM27" s="170"/>
      <c r="WZN27" s="170"/>
      <c r="WZO27" s="170"/>
      <c r="WZP27" s="170"/>
      <c r="WZQ27" s="170"/>
      <c r="WZR27" s="170"/>
      <c r="WZS27" s="170"/>
      <c r="WZT27" s="170"/>
      <c r="WZU27" s="170"/>
      <c r="WZV27" s="170"/>
      <c r="WZW27" s="170"/>
      <c r="WZX27" s="170"/>
      <c r="WZY27" s="170"/>
      <c r="WZZ27" s="170"/>
      <c r="XAA27" s="170"/>
      <c r="XAB27" s="170"/>
      <c r="XAC27" s="170"/>
      <c r="XAD27" s="170"/>
      <c r="XAE27" s="170"/>
      <c r="XAF27" s="170"/>
      <c r="XAG27" s="170"/>
      <c r="XAH27" s="170"/>
      <c r="XAI27" s="170"/>
      <c r="XAJ27" s="170"/>
      <c r="XAK27" s="170"/>
      <c r="XAL27" s="170"/>
      <c r="XAM27" s="170"/>
      <c r="XAN27" s="170"/>
      <c r="XAO27" s="170"/>
      <c r="XAP27" s="170"/>
      <c r="XAQ27" s="170"/>
      <c r="XAR27" s="170"/>
      <c r="XAS27" s="170"/>
      <c r="XAT27" s="170"/>
      <c r="XAU27" s="170"/>
      <c r="XAV27" s="170"/>
      <c r="XAW27" s="170"/>
      <c r="XAX27" s="170"/>
      <c r="XAY27" s="170"/>
      <c r="XAZ27" s="170"/>
      <c r="XBA27" s="170"/>
      <c r="XBB27" s="170"/>
      <c r="XBC27" s="170"/>
      <c r="XBD27" s="170"/>
      <c r="XBE27" s="170"/>
      <c r="XBF27" s="170"/>
      <c r="XBG27" s="170"/>
      <c r="XBH27" s="170"/>
      <c r="XBI27" s="170"/>
      <c r="XBJ27" s="170"/>
      <c r="XBK27" s="170"/>
      <c r="XBL27" s="170"/>
      <c r="XBM27" s="170"/>
      <c r="XBN27" s="170"/>
      <c r="XBO27" s="170"/>
      <c r="XBP27" s="170"/>
      <c r="XBQ27" s="170"/>
      <c r="XBR27" s="170"/>
      <c r="XBS27" s="170"/>
      <c r="XBT27" s="170"/>
      <c r="XBU27" s="170"/>
      <c r="XBV27" s="170"/>
      <c r="XBW27" s="170"/>
      <c r="XBX27" s="170"/>
      <c r="XBY27" s="170"/>
      <c r="XBZ27" s="170"/>
      <c r="XCA27" s="170"/>
      <c r="XCB27" s="170"/>
      <c r="XCC27" s="170"/>
      <c r="XCD27" s="170"/>
      <c r="XCE27" s="170"/>
      <c r="XCF27" s="170"/>
      <c r="XCG27" s="170"/>
      <c r="XCH27" s="170"/>
      <c r="XCI27" s="170"/>
      <c r="XCJ27" s="170"/>
      <c r="XCK27" s="170"/>
      <c r="XCL27" s="170"/>
      <c r="XCM27" s="170"/>
      <c r="XCN27" s="170"/>
      <c r="XCO27" s="170"/>
      <c r="XCP27" s="170"/>
      <c r="XCQ27" s="170"/>
      <c r="XCR27" s="170"/>
      <c r="XCS27" s="170"/>
      <c r="XCT27" s="170"/>
      <c r="XCU27" s="170"/>
      <c r="XCV27" s="170"/>
      <c r="XCW27" s="170"/>
      <c r="XCX27" s="170"/>
      <c r="XCY27" s="170"/>
      <c r="XCZ27" s="170"/>
      <c r="XDA27" s="170"/>
      <c r="XDB27" s="170"/>
      <c r="XDC27" s="170"/>
      <c r="XDD27" s="170"/>
      <c r="XDE27" s="170"/>
      <c r="XDF27" s="170"/>
      <c r="XDG27" s="170"/>
      <c r="XDH27" s="170"/>
      <c r="XDI27" s="170"/>
      <c r="XDJ27" s="170"/>
      <c r="XDK27" s="170"/>
      <c r="XDL27" s="170"/>
      <c r="XDM27" s="170"/>
      <c r="XDN27" s="170"/>
      <c r="XDO27" s="170"/>
      <c r="XDP27" s="170"/>
      <c r="XDQ27" s="170"/>
      <c r="XDR27" s="170"/>
      <c r="XDS27" s="170"/>
      <c r="XDT27" s="170"/>
      <c r="XDU27" s="170"/>
      <c r="XDV27" s="170"/>
      <c r="XDW27" s="170"/>
      <c r="XDX27" s="170"/>
      <c r="XDY27" s="170"/>
      <c r="XDZ27" s="170"/>
      <c r="XEA27" s="170"/>
      <c r="XEB27" s="170"/>
      <c r="XEC27" s="170"/>
      <c r="XED27" s="170"/>
      <c r="XEE27" s="170"/>
      <c r="XEF27" s="170"/>
      <c r="XEG27" s="170"/>
      <c r="XEH27" s="170"/>
      <c r="XEI27" s="170"/>
      <c r="XEJ27" s="170"/>
      <c r="XEK27" s="170"/>
      <c r="XEL27" s="170"/>
      <c r="XEM27" s="170"/>
      <c r="XEN27" s="170"/>
      <c r="XEO27" s="170"/>
      <c r="XEP27" s="170"/>
      <c r="XEQ27" s="170"/>
      <c r="XER27" s="170"/>
      <c r="XES27" s="170"/>
      <c r="XET27" s="170"/>
      <c r="XEU27" s="170"/>
      <c r="XEV27" s="170"/>
      <c r="XEW27" s="170"/>
      <c r="XEX27" s="170"/>
      <c r="XEY27" s="170"/>
      <c r="XEZ27" s="170"/>
      <c r="XFA27" s="170"/>
      <c r="XFB27" s="170"/>
      <c r="XFC27" s="170"/>
      <c r="XFD27" s="170"/>
    </row>
    <row r="28" spans="1:16384" s="10" customFormat="1" x14ac:dyDescent="0.2">
      <c r="A28" s="84">
        <v>19</v>
      </c>
      <c r="B28" s="335"/>
      <c r="C28" s="335"/>
      <c r="D28" s="14"/>
      <c r="E28" s="110" t="str">
        <f t="shared" si="16"/>
        <v/>
      </c>
      <c r="F28" s="16"/>
      <c r="G28" s="111">
        <f t="shared" si="17"/>
        <v>0</v>
      </c>
      <c r="H28" s="111">
        <f t="shared" si="18"/>
        <v>0</v>
      </c>
      <c r="I28" s="15"/>
      <c r="J28" s="10" t="str">
        <f t="shared" si="19"/>
        <v/>
      </c>
      <c r="K28" s="10" t="str">
        <f>IF(J28&lt;&gt;"",INDEX(Helper!$D$3:$D$17,D28),"")</f>
        <v/>
      </c>
      <c r="L28" s="10" t="str">
        <f t="shared" si="20"/>
        <v/>
      </c>
      <c r="N28" s="5"/>
      <c r="O28" s="5"/>
      <c r="P28" s="5"/>
      <c r="Q28" s="5"/>
      <c r="R28" s="5"/>
      <c r="S28" s="5"/>
      <c r="T28" s="5"/>
      <c r="U28" s="5"/>
      <c r="V28" s="5"/>
      <c r="W28" s="5"/>
      <c r="X28" s="5"/>
      <c r="Y28" s="5"/>
      <c r="Z28" s="5"/>
      <c r="AA28" s="5"/>
      <c r="AB28" s="5"/>
      <c r="AC28" s="5"/>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EB28" s="170"/>
      <c r="EC28" s="170"/>
      <c r="ED28" s="170"/>
      <c r="EE28" s="170"/>
      <c r="EF28" s="170"/>
      <c r="EG28" s="170"/>
      <c r="EH28" s="170"/>
      <c r="EI28" s="170"/>
      <c r="EJ28" s="170"/>
      <c r="EK28" s="170"/>
      <c r="EL28" s="170"/>
      <c r="EM28" s="170"/>
      <c r="EN28" s="170"/>
      <c r="EO28" s="170"/>
      <c r="EP28" s="170"/>
      <c r="EQ28" s="170"/>
      <c r="ER28" s="170"/>
      <c r="ES28" s="170"/>
      <c r="ET28" s="170"/>
      <c r="EU28" s="170"/>
      <c r="EV28" s="170"/>
      <c r="EW28" s="170"/>
      <c r="EX28" s="170"/>
      <c r="EY28" s="170"/>
      <c r="EZ28" s="170"/>
      <c r="FA28" s="170"/>
      <c r="FB28" s="170"/>
      <c r="FC28" s="170"/>
      <c r="FD28" s="170"/>
      <c r="FE28" s="170"/>
      <c r="FF28" s="170"/>
      <c r="FG28" s="170"/>
      <c r="FH28" s="170"/>
      <c r="FI28" s="170"/>
      <c r="FJ28" s="170"/>
      <c r="FK28" s="170"/>
      <c r="FL28" s="170"/>
      <c r="FM28" s="170"/>
      <c r="FN28" s="170"/>
      <c r="FO28" s="170"/>
      <c r="FP28" s="170"/>
      <c r="FQ28" s="170"/>
      <c r="FR28" s="170"/>
      <c r="FS28" s="170"/>
      <c r="FT28" s="170"/>
      <c r="FU28" s="170"/>
      <c r="FV28" s="170"/>
      <c r="FW28" s="170"/>
      <c r="FX28" s="170"/>
      <c r="FY28" s="170"/>
      <c r="FZ28" s="170"/>
      <c r="GA28" s="170"/>
      <c r="GB28" s="170"/>
      <c r="GC28" s="170"/>
      <c r="GD28" s="170"/>
      <c r="GE28" s="170"/>
      <c r="GF28" s="170"/>
      <c r="GG28" s="170"/>
      <c r="GH28" s="170"/>
      <c r="GI28" s="170"/>
      <c r="GJ28" s="170"/>
      <c r="GK28" s="170"/>
      <c r="GL28" s="170"/>
      <c r="GM28" s="170"/>
      <c r="GN28" s="170"/>
      <c r="GO28" s="170"/>
      <c r="GP28" s="170"/>
      <c r="GQ28" s="170"/>
      <c r="GR28" s="170"/>
      <c r="GS28" s="170"/>
      <c r="GT28" s="170"/>
      <c r="GU28" s="170"/>
      <c r="GV28" s="170"/>
      <c r="GW28" s="170"/>
      <c r="GX28" s="170"/>
      <c r="GY28" s="170"/>
      <c r="GZ28" s="170"/>
      <c r="HA28" s="170"/>
      <c r="HB28" s="170"/>
      <c r="HC28" s="170"/>
      <c r="HD28" s="170"/>
      <c r="HE28" s="170"/>
      <c r="HF28" s="170"/>
      <c r="HG28" s="170"/>
      <c r="HH28" s="170"/>
      <c r="HI28" s="170"/>
      <c r="HJ28" s="170"/>
      <c r="HK28" s="170"/>
      <c r="HL28" s="170"/>
      <c r="HM28" s="170"/>
      <c r="HN28" s="170"/>
      <c r="HO28" s="170"/>
      <c r="HP28" s="170"/>
      <c r="HQ28" s="170"/>
      <c r="HR28" s="170"/>
      <c r="HS28" s="170"/>
      <c r="HT28" s="170"/>
      <c r="HU28" s="170"/>
      <c r="HV28" s="170"/>
      <c r="HW28" s="170"/>
      <c r="HX28" s="170"/>
      <c r="HY28" s="170"/>
      <c r="HZ28" s="170"/>
      <c r="IA28" s="170"/>
      <c r="IB28" s="170"/>
      <c r="IC28" s="170"/>
      <c r="ID28" s="170"/>
      <c r="IE28" s="170"/>
      <c r="IF28" s="170"/>
      <c r="IG28" s="170"/>
      <c r="IH28" s="170"/>
      <c r="II28" s="170"/>
      <c r="IJ28" s="170"/>
      <c r="IK28" s="170"/>
      <c r="IL28" s="170"/>
      <c r="IM28" s="170"/>
      <c r="IN28" s="170"/>
      <c r="IO28" s="170"/>
      <c r="IP28" s="170"/>
      <c r="IQ28" s="170"/>
      <c r="IR28" s="170"/>
      <c r="IS28" s="170"/>
      <c r="IT28" s="170"/>
      <c r="IU28" s="170"/>
      <c r="IV28" s="170"/>
      <c r="IW28" s="170"/>
      <c r="IX28" s="170"/>
      <c r="IY28" s="170"/>
      <c r="IZ28" s="170"/>
      <c r="JA28" s="170"/>
      <c r="JB28" s="170"/>
      <c r="JC28" s="170"/>
      <c r="JD28" s="170"/>
      <c r="JE28" s="170"/>
      <c r="JF28" s="170"/>
      <c r="JG28" s="170"/>
      <c r="JH28" s="170"/>
      <c r="JI28" s="170"/>
      <c r="JJ28" s="170"/>
      <c r="JK28" s="170"/>
      <c r="JL28" s="170"/>
      <c r="JM28" s="170"/>
      <c r="JN28" s="170"/>
      <c r="JO28" s="170"/>
      <c r="JP28" s="170"/>
      <c r="JQ28" s="170"/>
      <c r="JR28" s="170"/>
      <c r="JS28" s="170"/>
      <c r="JT28" s="170"/>
      <c r="JU28" s="170"/>
      <c r="JV28" s="170"/>
      <c r="JW28" s="170"/>
      <c r="JX28" s="170"/>
      <c r="JY28" s="170"/>
      <c r="JZ28" s="170"/>
      <c r="KA28" s="170"/>
      <c r="KB28" s="170"/>
      <c r="KC28" s="170"/>
      <c r="KD28" s="170"/>
      <c r="KE28" s="170"/>
      <c r="KF28" s="170"/>
      <c r="KG28" s="170"/>
      <c r="KH28" s="170"/>
      <c r="KI28" s="170"/>
      <c r="KJ28" s="170"/>
      <c r="KK28" s="170"/>
      <c r="KL28" s="170"/>
      <c r="KM28" s="170"/>
      <c r="KN28" s="170"/>
      <c r="KO28" s="170"/>
      <c r="KP28" s="170"/>
      <c r="KQ28" s="170"/>
      <c r="KR28" s="170"/>
      <c r="KS28" s="170"/>
      <c r="KT28" s="170"/>
      <c r="KU28" s="170"/>
      <c r="KV28" s="170"/>
      <c r="KW28" s="170"/>
      <c r="KX28" s="170"/>
      <c r="KY28" s="170"/>
      <c r="KZ28" s="170"/>
      <c r="LA28" s="170"/>
      <c r="LB28" s="170"/>
      <c r="LC28" s="170"/>
      <c r="LD28" s="170"/>
      <c r="LE28" s="170"/>
      <c r="LF28" s="170"/>
      <c r="LG28" s="170"/>
      <c r="LH28" s="170"/>
      <c r="LI28" s="170"/>
      <c r="LJ28" s="170"/>
      <c r="LK28" s="170"/>
      <c r="LL28" s="170"/>
      <c r="LM28" s="170"/>
      <c r="LN28" s="170"/>
      <c r="LO28" s="170"/>
      <c r="LP28" s="170"/>
      <c r="LQ28" s="170"/>
      <c r="LR28" s="170"/>
      <c r="LS28" s="170"/>
      <c r="LT28" s="170"/>
      <c r="LU28" s="170"/>
      <c r="LV28" s="170"/>
      <c r="LW28" s="170"/>
      <c r="LX28" s="170"/>
      <c r="LY28" s="170"/>
      <c r="LZ28" s="170"/>
      <c r="MA28" s="170"/>
      <c r="MB28" s="170"/>
      <c r="MC28" s="170"/>
      <c r="MD28" s="170"/>
      <c r="ME28" s="170"/>
      <c r="MF28" s="170"/>
      <c r="MG28" s="170"/>
      <c r="MH28" s="170"/>
      <c r="MI28" s="170"/>
      <c r="MJ28" s="170"/>
      <c r="MK28" s="170"/>
      <c r="ML28" s="170"/>
      <c r="MM28" s="170"/>
      <c r="MN28" s="170"/>
      <c r="MO28" s="170"/>
      <c r="MP28" s="170"/>
      <c r="MQ28" s="170"/>
      <c r="MR28" s="170"/>
      <c r="MS28" s="170"/>
      <c r="MT28" s="170"/>
      <c r="MU28" s="170"/>
      <c r="MV28" s="170"/>
      <c r="MW28" s="170"/>
      <c r="MX28" s="170"/>
      <c r="MY28" s="170"/>
      <c r="MZ28" s="170"/>
      <c r="NA28" s="170"/>
      <c r="NB28" s="170"/>
      <c r="NC28" s="170"/>
      <c r="ND28" s="170"/>
      <c r="NE28" s="170"/>
      <c r="NF28" s="170"/>
      <c r="NG28" s="170"/>
      <c r="NH28" s="170"/>
      <c r="NI28" s="170"/>
      <c r="NJ28" s="170"/>
      <c r="NK28" s="170"/>
      <c r="NL28" s="170"/>
      <c r="NM28" s="170"/>
      <c r="NN28" s="170"/>
      <c r="NO28" s="170"/>
      <c r="NP28" s="170"/>
      <c r="NQ28" s="170"/>
      <c r="NR28" s="170"/>
      <c r="NS28" s="170"/>
      <c r="NT28" s="170"/>
      <c r="NU28" s="170"/>
      <c r="NV28" s="170"/>
      <c r="NW28" s="170"/>
      <c r="NX28" s="170"/>
      <c r="NY28" s="170"/>
      <c r="NZ28" s="170"/>
      <c r="OA28" s="170"/>
      <c r="OB28" s="170"/>
      <c r="OC28" s="170"/>
      <c r="OD28" s="170"/>
      <c r="OE28" s="170"/>
      <c r="OF28" s="170"/>
      <c r="OG28" s="170"/>
      <c r="OH28" s="170"/>
      <c r="OI28" s="170"/>
      <c r="OJ28" s="170"/>
      <c r="OK28" s="170"/>
      <c r="OL28" s="170"/>
      <c r="OM28" s="170"/>
      <c r="ON28" s="170"/>
      <c r="OO28" s="170"/>
      <c r="OP28" s="170"/>
      <c r="OQ28" s="170"/>
      <c r="OR28" s="170"/>
      <c r="OS28" s="170"/>
      <c r="OT28" s="170"/>
      <c r="OU28" s="170"/>
      <c r="OV28" s="170"/>
      <c r="OW28" s="170"/>
      <c r="OX28" s="170"/>
      <c r="OY28" s="170"/>
      <c r="OZ28" s="170"/>
      <c r="PA28" s="170"/>
      <c r="PB28" s="170"/>
      <c r="PC28" s="170"/>
      <c r="PD28" s="170"/>
      <c r="PE28" s="170"/>
      <c r="PF28" s="170"/>
      <c r="PG28" s="170"/>
      <c r="PH28" s="170"/>
      <c r="PI28" s="170"/>
      <c r="PJ28" s="170"/>
      <c r="PK28" s="170"/>
      <c r="PL28" s="170"/>
      <c r="PM28" s="170"/>
      <c r="PN28" s="170"/>
      <c r="PO28" s="170"/>
      <c r="PP28" s="170"/>
      <c r="PQ28" s="170"/>
      <c r="PR28" s="170"/>
      <c r="PS28" s="170"/>
      <c r="PT28" s="170"/>
      <c r="PU28" s="170"/>
      <c r="PV28" s="170"/>
      <c r="PW28" s="170"/>
      <c r="PX28" s="170"/>
      <c r="PY28" s="170"/>
      <c r="PZ28" s="170"/>
      <c r="QA28" s="170"/>
      <c r="QB28" s="170"/>
      <c r="QC28" s="170"/>
      <c r="QD28" s="170"/>
      <c r="QE28" s="170"/>
      <c r="QF28" s="170"/>
      <c r="QG28" s="170"/>
      <c r="QH28" s="170"/>
      <c r="QI28" s="170"/>
      <c r="QJ28" s="170"/>
      <c r="QK28" s="170"/>
      <c r="QL28" s="170"/>
      <c r="QM28" s="170"/>
      <c r="QN28" s="170"/>
      <c r="QO28" s="170"/>
      <c r="QP28" s="170"/>
      <c r="QQ28" s="170"/>
      <c r="QR28" s="170"/>
      <c r="QS28" s="170"/>
      <c r="QT28" s="170"/>
      <c r="QU28" s="170"/>
      <c r="QV28" s="170"/>
      <c r="QW28" s="170"/>
      <c r="QX28" s="170"/>
      <c r="QY28" s="170"/>
      <c r="QZ28" s="170"/>
      <c r="RA28" s="170"/>
      <c r="RB28" s="170"/>
      <c r="RC28" s="170"/>
      <c r="RD28" s="170"/>
      <c r="RE28" s="170"/>
      <c r="RF28" s="170"/>
      <c r="RG28" s="170"/>
      <c r="RH28" s="170"/>
      <c r="RI28" s="170"/>
      <c r="RJ28" s="170"/>
      <c r="RK28" s="170"/>
      <c r="RL28" s="170"/>
      <c r="RM28" s="170"/>
      <c r="RN28" s="170"/>
      <c r="RO28" s="170"/>
      <c r="RP28" s="170"/>
      <c r="RQ28" s="170"/>
      <c r="RR28" s="170"/>
      <c r="RS28" s="170"/>
      <c r="RT28" s="170"/>
      <c r="RU28" s="170"/>
      <c r="RV28" s="170"/>
      <c r="RW28" s="170"/>
      <c r="RX28" s="170"/>
      <c r="RY28" s="170"/>
      <c r="RZ28" s="170"/>
      <c r="SA28" s="170"/>
      <c r="SB28" s="170"/>
      <c r="SC28" s="170"/>
      <c r="SD28" s="170"/>
      <c r="SE28" s="170"/>
      <c r="SF28" s="170"/>
      <c r="SG28" s="170"/>
      <c r="SH28" s="170"/>
      <c r="SI28" s="170"/>
      <c r="SJ28" s="170"/>
      <c r="SK28" s="170"/>
      <c r="SL28" s="170"/>
      <c r="SM28" s="170"/>
      <c r="SN28" s="170"/>
      <c r="SO28" s="170"/>
      <c r="SP28" s="170"/>
      <c r="SQ28" s="170"/>
      <c r="SR28" s="170"/>
      <c r="SS28" s="170"/>
      <c r="ST28" s="170"/>
      <c r="SU28" s="170"/>
      <c r="SV28" s="170"/>
      <c r="SW28" s="170"/>
      <c r="SX28" s="170"/>
      <c r="SY28" s="170"/>
      <c r="SZ28" s="170"/>
      <c r="TA28" s="170"/>
      <c r="TB28" s="170"/>
      <c r="TC28" s="170"/>
      <c r="TD28" s="170"/>
      <c r="TE28" s="170"/>
      <c r="TF28" s="170"/>
      <c r="TG28" s="170"/>
      <c r="TH28" s="170"/>
      <c r="TI28" s="170"/>
      <c r="TJ28" s="170"/>
      <c r="TK28" s="170"/>
      <c r="TL28" s="170"/>
      <c r="TM28" s="170"/>
      <c r="TN28" s="170"/>
      <c r="TO28" s="170"/>
      <c r="TP28" s="170"/>
      <c r="TQ28" s="170"/>
      <c r="TR28" s="170"/>
      <c r="TS28" s="170"/>
      <c r="TT28" s="170"/>
      <c r="TU28" s="170"/>
      <c r="TV28" s="170"/>
      <c r="TW28" s="170"/>
      <c r="TX28" s="170"/>
      <c r="TY28" s="170"/>
      <c r="TZ28" s="170"/>
      <c r="UA28" s="170"/>
      <c r="UB28" s="170"/>
      <c r="UC28" s="170"/>
      <c r="UD28" s="170"/>
      <c r="UE28" s="170"/>
      <c r="UF28" s="170"/>
      <c r="UG28" s="170"/>
      <c r="UH28" s="170"/>
      <c r="UI28" s="170"/>
      <c r="UJ28" s="170"/>
      <c r="UK28" s="170"/>
      <c r="UL28" s="170"/>
      <c r="UM28" s="170"/>
      <c r="UN28" s="170"/>
      <c r="UO28" s="170"/>
      <c r="UP28" s="170"/>
      <c r="UQ28" s="170"/>
      <c r="UR28" s="170"/>
      <c r="US28" s="170"/>
      <c r="UT28" s="170"/>
      <c r="UU28" s="170"/>
      <c r="UV28" s="170"/>
      <c r="UW28" s="170"/>
      <c r="UX28" s="170"/>
      <c r="UY28" s="170"/>
      <c r="UZ28" s="170"/>
      <c r="VA28" s="170"/>
      <c r="VB28" s="170"/>
      <c r="VC28" s="170"/>
      <c r="VD28" s="170"/>
      <c r="VE28" s="170"/>
      <c r="VF28" s="170"/>
      <c r="VG28" s="170"/>
      <c r="VH28" s="170"/>
      <c r="VI28" s="170"/>
      <c r="VJ28" s="170"/>
      <c r="VK28" s="170"/>
      <c r="VL28" s="170"/>
      <c r="VM28" s="170"/>
      <c r="VN28" s="170"/>
      <c r="VO28" s="170"/>
      <c r="VP28" s="170"/>
      <c r="VQ28" s="170"/>
      <c r="VR28" s="170"/>
      <c r="VS28" s="170"/>
      <c r="VT28" s="170"/>
      <c r="VU28" s="170"/>
      <c r="VV28" s="170"/>
      <c r="VW28" s="170"/>
      <c r="VX28" s="170"/>
      <c r="VY28" s="170"/>
      <c r="VZ28" s="170"/>
      <c r="WA28" s="170"/>
      <c r="WB28" s="170"/>
      <c r="WC28" s="170"/>
      <c r="WD28" s="170"/>
      <c r="WE28" s="170"/>
      <c r="WF28" s="170"/>
      <c r="WG28" s="170"/>
      <c r="WH28" s="170"/>
      <c r="WI28" s="170"/>
      <c r="WJ28" s="170"/>
      <c r="WK28" s="170"/>
      <c r="WL28" s="170"/>
      <c r="WM28" s="170"/>
      <c r="WN28" s="170"/>
      <c r="WO28" s="170"/>
      <c r="WP28" s="170"/>
      <c r="WQ28" s="170"/>
      <c r="WR28" s="170"/>
      <c r="WS28" s="170"/>
      <c r="WT28" s="170"/>
      <c r="WU28" s="170"/>
      <c r="WV28" s="170"/>
      <c r="WW28" s="170"/>
      <c r="WX28" s="170"/>
      <c r="WY28" s="170"/>
      <c r="WZ28" s="170"/>
      <c r="XA28" s="170"/>
      <c r="XB28" s="170"/>
      <c r="XC28" s="170"/>
      <c r="XD28" s="170"/>
      <c r="XE28" s="170"/>
      <c r="XF28" s="170"/>
      <c r="XG28" s="170"/>
      <c r="XH28" s="170"/>
      <c r="XI28" s="170"/>
      <c r="XJ28" s="170"/>
      <c r="XK28" s="170"/>
      <c r="XL28" s="170"/>
      <c r="XM28" s="170"/>
      <c r="XN28" s="170"/>
      <c r="XO28" s="170"/>
      <c r="XP28" s="170"/>
      <c r="XQ28" s="170"/>
      <c r="XR28" s="170"/>
      <c r="XS28" s="170"/>
      <c r="XT28" s="170"/>
      <c r="XU28" s="170"/>
      <c r="XV28" s="170"/>
      <c r="XW28" s="170"/>
      <c r="XX28" s="170"/>
      <c r="XY28" s="170"/>
      <c r="XZ28" s="170"/>
      <c r="YA28" s="170"/>
      <c r="YB28" s="170"/>
      <c r="YC28" s="170"/>
      <c r="YD28" s="170"/>
      <c r="YE28" s="170"/>
      <c r="YF28" s="170"/>
      <c r="YG28" s="170"/>
      <c r="YH28" s="170"/>
      <c r="YI28" s="170"/>
      <c r="YJ28" s="170"/>
      <c r="YK28" s="170"/>
      <c r="YL28" s="170"/>
      <c r="YM28" s="170"/>
      <c r="YN28" s="170"/>
      <c r="YO28" s="170"/>
      <c r="YP28" s="170"/>
      <c r="YQ28" s="170"/>
      <c r="YR28" s="170"/>
      <c r="YS28" s="170"/>
      <c r="YT28" s="170"/>
      <c r="YU28" s="170"/>
      <c r="YV28" s="170"/>
      <c r="YW28" s="170"/>
      <c r="YX28" s="170"/>
      <c r="YY28" s="170"/>
      <c r="YZ28" s="170"/>
      <c r="ZA28" s="170"/>
      <c r="ZB28" s="170"/>
      <c r="ZC28" s="170"/>
      <c r="ZD28" s="170"/>
      <c r="ZE28" s="170"/>
      <c r="ZF28" s="170"/>
      <c r="ZG28" s="170"/>
      <c r="ZH28" s="170"/>
      <c r="ZI28" s="170"/>
      <c r="ZJ28" s="170"/>
      <c r="ZK28" s="170"/>
      <c r="ZL28" s="170"/>
      <c r="ZM28" s="170"/>
      <c r="ZN28" s="170"/>
      <c r="ZO28" s="170"/>
      <c r="ZP28" s="170"/>
      <c r="ZQ28" s="170"/>
      <c r="ZR28" s="170"/>
      <c r="ZS28" s="170"/>
      <c r="ZT28" s="170"/>
      <c r="ZU28" s="170"/>
      <c r="ZV28" s="170"/>
      <c r="ZW28" s="170"/>
      <c r="ZX28" s="170"/>
      <c r="ZY28" s="170"/>
      <c r="ZZ28" s="170"/>
      <c r="AAA28" s="170"/>
      <c r="AAB28" s="170"/>
      <c r="AAC28" s="170"/>
      <c r="AAD28" s="170"/>
      <c r="AAE28" s="170"/>
      <c r="AAF28" s="170"/>
      <c r="AAG28" s="170"/>
      <c r="AAH28" s="170"/>
      <c r="AAI28" s="170"/>
      <c r="AAJ28" s="170"/>
      <c r="AAK28" s="170"/>
      <c r="AAL28" s="170"/>
      <c r="AAM28" s="170"/>
      <c r="AAN28" s="170"/>
      <c r="AAO28" s="170"/>
      <c r="AAP28" s="170"/>
      <c r="AAQ28" s="170"/>
      <c r="AAR28" s="170"/>
      <c r="AAS28" s="170"/>
      <c r="AAT28" s="170"/>
      <c r="AAU28" s="170"/>
      <c r="AAV28" s="170"/>
      <c r="AAW28" s="170"/>
      <c r="AAX28" s="170"/>
      <c r="AAY28" s="170"/>
      <c r="AAZ28" s="170"/>
      <c r="ABA28" s="170"/>
      <c r="ABB28" s="170"/>
      <c r="ABC28" s="170"/>
      <c r="ABD28" s="170"/>
      <c r="ABE28" s="170"/>
      <c r="ABF28" s="170"/>
      <c r="ABG28" s="170"/>
      <c r="ABH28" s="170"/>
      <c r="ABI28" s="170"/>
      <c r="ABJ28" s="170"/>
      <c r="ABK28" s="170"/>
      <c r="ABL28" s="170"/>
      <c r="ABM28" s="170"/>
      <c r="ABN28" s="170"/>
      <c r="ABO28" s="170"/>
      <c r="ABP28" s="170"/>
      <c r="ABQ28" s="170"/>
      <c r="ABR28" s="170"/>
      <c r="ABS28" s="170"/>
      <c r="ABT28" s="170"/>
      <c r="ABU28" s="170"/>
      <c r="ABV28" s="170"/>
      <c r="ABW28" s="170"/>
      <c r="ABX28" s="170"/>
      <c r="ABY28" s="170"/>
      <c r="ABZ28" s="170"/>
      <c r="ACA28" s="170"/>
      <c r="ACB28" s="170"/>
      <c r="ACC28" s="170"/>
      <c r="ACD28" s="170"/>
      <c r="ACE28" s="170"/>
      <c r="ACF28" s="170"/>
      <c r="ACG28" s="170"/>
      <c r="ACH28" s="170"/>
      <c r="ACI28" s="170"/>
      <c r="ACJ28" s="170"/>
      <c r="ACK28" s="170"/>
      <c r="ACL28" s="170"/>
      <c r="ACM28" s="170"/>
      <c r="ACN28" s="170"/>
      <c r="ACO28" s="170"/>
      <c r="ACP28" s="170"/>
      <c r="ACQ28" s="170"/>
      <c r="ACR28" s="170"/>
      <c r="ACS28" s="170"/>
      <c r="ACT28" s="170"/>
      <c r="ACU28" s="170"/>
      <c r="ACV28" s="170"/>
      <c r="ACW28" s="170"/>
      <c r="ACX28" s="170"/>
      <c r="ACY28" s="170"/>
      <c r="ACZ28" s="170"/>
      <c r="ADA28" s="170"/>
      <c r="ADB28" s="170"/>
      <c r="ADC28" s="170"/>
      <c r="ADD28" s="170"/>
      <c r="ADE28" s="170"/>
      <c r="ADF28" s="170"/>
      <c r="ADG28" s="170"/>
      <c r="ADH28" s="170"/>
      <c r="ADI28" s="170"/>
      <c r="ADJ28" s="170"/>
      <c r="ADK28" s="170"/>
      <c r="ADL28" s="170"/>
      <c r="ADM28" s="170"/>
      <c r="ADN28" s="170"/>
      <c r="ADO28" s="170"/>
      <c r="ADP28" s="170"/>
      <c r="ADQ28" s="170"/>
      <c r="ADR28" s="170"/>
      <c r="ADS28" s="170"/>
      <c r="ADT28" s="170"/>
      <c r="ADU28" s="170"/>
      <c r="ADV28" s="170"/>
      <c r="ADW28" s="170"/>
      <c r="ADX28" s="170"/>
      <c r="ADY28" s="170"/>
      <c r="ADZ28" s="170"/>
      <c r="AEA28" s="170"/>
      <c r="AEB28" s="170"/>
      <c r="AEC28" s="170"/>
      <c r="AED28" s="170"/>
      <c r="AEE28" s="170"/>
      <c r="AEF28" s="170"/>
      <c r="AEG28" s="170"/>
      <c r="AEH28" s="170"/>
      <c r="AEI28" s="170"/>
      <c r="AEJ28" s="170"/>
      <c r="AEK28" s="170"/>
      <c r="AEL28" s="170"/>
      <c r="AEM28" s="170"/>
      <c r="AEN28" s="170"/>
      <c r="AEO28" s="170"/>
      <c r="AEP28" s="170"/>
      <c r="AEQ28" s="170"/>
      <c r="AER28" s="170"/>
      <c r="AES28" s="170"/>
      <c r="AET28" s="170"/>
      <c r="AEU28" s="170"/>
      <c r="AEV28" s="170"/>
      <c r="AEW28" s="170"/>
      <c r="AEX28" s="170"/>
      <c r="AEY28" s="170"/>
      <c r="AEZ28" s="170"/>
      <c r="AFA28" s="170"/>
      <c r="AFB28" s="170"/>
      <c r="AFC28" s="170"/>
      <c r="AFD28" s="170"/>
      <c r="AFE28" s="170"/>
      <c r="AFF28" s="170"/>
      <c r="AFG28" s="170"/>
      <c r="AFH28" s="170"/>
      <c r="AFI28" s="170"/>
      <c r="AFJ28" s="170"/>
      <c r="AFK28" s="170"/>
      <c r="AFL28" s="170"/>
      <c r="AFM28" s="170"/>
      <c r="AFN28" s="170"/>
      <c r="AFO28" s="170"/>
      <c r="AFP28" s="170"/>
      <c r="AFQ28" s="170"/>
      <c r="AFR28" s="170"/>
      <c r="AFS28" s="170"/>
      <c r="AFT28" s="170"/>
      <c r="AFU28" s="170"/>
      <c r="AFV28" s="170"/>
      <c r="AFW28" s="170"/>
      <c r="AFX28" s="170"/>
      <c r="AFY28" s="170"/>
      <c r="AFZ28" s="170"/>
      <c r="AGA28" s="170"/>
      <c r="AGB28" s="170"/>
      <c r="AGC28" s="170"/>
      <c r="AGD28" s="170"/>
      <c r="AGE28" s="170"/>
      <c r="AGF28" s="170"/>
      <c r="AGG28" s="170"/>
      <c r="AGH28" s="170"/>
      <c r="AGI28" s="170"/>
      <c r="AGJ28" s="170"/>
      <c r="AGK28" s="170"/>
      <c r="AGL28" s="170"/>
      <c r="AGM28" s="170"/>
      <c r="AGN28" s="170"/>
      <c r="AGO28" s="170"/>
      <c r="AGP28" s="170"/>
      <c r="AGQ28" s="170"/>
      <c r="AGR28" s="170"/>
      <c r="AGS28" s="170"/>
      <c r="AGT28" s="170"/>
      <c r="AGU28" s="170"/>
      <c r="AGV28" s="170"/>
      <c r="AGW28" s="170"/>
      <c r="AGX28" s="170"/>
      <c r="AGY28" s="170"/>
      <c r="AGZ28" s="170"/>
      <c r="AHA28" s="170"/>
      <c r="AHB28" s="170"/>
      <c r="AHC28" s="170"/>
      <c r="AHD28" s="170"/>
      <c r="AHE28" s="170"/>
      <c r="AHF28" s="170"/>
      <c r="AHG28" s="170"/>
      <c r="AHH28" s="170"/>
      <c r="AHI28" s="170"/>
      <c r="AHJ28" s="170"/>
      <c r="AHK28" s="170"/>
      <c r="AHL28" s="170"/>
      <c r="AHM28" s="170"/>
      <c r="AHN28" s="170"/>
      <c r="AHO28" s="170"/>
      <c r="AHP28" s="170"/>
      <c r="AHQ28" s="170"/>
      <c r="AHR28" s="170"/>
      <c r="AHS28" s="170"/>
      <c r="AHT28" s="170"/>
      <c r="AHU28" s="170"/>
      <c r="AHV28" s="170"/>
      <c r="AHW28" s="170"/>
      <c r="AHX28" s="170"/>
      <c r="AHY28" s="170"/>
      <c r="AHZ28" s="170"/>
      <c r="AIA28" s="170"/>
      <c r="AIB28" s="170"/>
      <c r="AIC28" s="170"/>
      <c r="AID28" s="170"/>
      <c r="AIE28" s="170"/>
      <c r="AIF28" s="170"/>
      <c r="AIG28" s="170"/>
      <c r="AIH28" s="170"/>
      <c r="AII28" s="170"/>
      <c r="AIJ28" s="170"/>
      <c r="AIK28" s="170"/>
      <c r="AIL28" s="170"/>
      <c r="AIM28" s="170"/>
      <c r="AIN28" s="170"/>
      <c r="AIO28" s="170"/>
      <c r="AIP28" s="170"/>
      <c r="AIQ28" s="170"/>
      <c r="AIR28" s="170"/>
      <c r="AIS28" s="170"/>
      <c r="AIT28" s="170"/>
      <c r="AIU28" s="170"/>
      <c r="AIV28" s="170"/>
      <c r="AIW28" s="170"/>
      <c r="AIX28" s="170"/>
      <c r="AIY28" s="170"/>
      <c r="AIZ28" s="170"/>
      <c r="AJA28" s="170"/>
      <c r="AJB28" s="170"/>
      <c r="AJC28" s="170"/>
      <c r="AJD28" s="170"/>
      <c r="AJE28" s="170"/>
      <c r="AJF28" s="170"/>
      <c r="AJG28" s="170"/>
      <c r="AJH28" s="170"/>
      <c r="AJI28" s="170"/>
      <c r="AJJ28" s="170"/>
      <c r="AJK28" s="170"/>
      <c r="AJL28" s="170"/>
      <c r="AJM28" s="170"/>
      <c r="AJN28" s="170"/>
      <c r="AJO28" s="170"/>
      <c r="AJP28" s="170"/>
      <c r="AJQ28" s="170"/>
      <c r="AJR28" s="170"/>
      <c r="AJS28" s="170"/>
      <c r="AJT28" s="170"/>
      <c r="AJU28" s="170"/>
      <c r="AJV28" s="170"/>
      <c r="AJW28" s="170"/>
      <c r="AJX28" s="170"/>
      <c r="AJY28" s="170"/>
      <c r="AJZ28" s="170"/>
      <c r="AKA28" s="170"/>
      <c r="AKB28" s="170"/>
      <c r="AKC28" s="170"/>
      <c r="AKD28" s="170"/>
      <c r="AKE28" s="170"/>
      <c r="AKF28" s="170"/>
      <c r="AKG28" s="170"/>
      <c r="AKH28" s="170"/>
      <c r="AKI28" s="170"/>
      <c r="AKJ28" s="170"/>
      <c r="AKK28" s="170"/>
      <c r="AKL28" s="170"/>
      <c r="AKM28" s="170"/>
      <c r="AKN28" s="170"/>
      <c r="AKO28" s="170"/>
      <c r="AKP28" s="170"/>
      <c r="AKQ28" s="170"/>
      <c r="AKR28" s="170"/>
      <c r="AKS28" s="170"/>
      <c r="AKT28" s="170"/>
      <c r="AKU28" s="170"/>
      <c r="AKV28" s="170"/>
      <c r="AKW28" s="170"/>
      <c r="AKX28" s="170"/>
      <c r="AKY28" s="170"/>
      <c r="AKZ28" s="170"/>
      <c r="ALA28" s="170"/>
      <c r="ALB28" s="170"/>
      <c r="ALC28" s="170"/>
      <c r="ALD28" s="170"/>
      <c r="ALE28" s="170"/>
      <c r="ALF28" s="170"/>
      <c r="ALG28" s="170"/>
      <c r="ALH28" s="170"/>
      <c r="ALI28" s="170"/>
      <c r="ALJ28" s="170"/>
      <c r="ALK28" s="170"/>
      <c r="ALL28" s="170"/>
      <c r="ALM28" s="170"/>
      <c r="ALN28" s="170"/>
      <c r="ALO28" s="170"/>
      <c r="ALP28" s="170"/>
      <c r="ALQ28" s="170"/>
      <c r="ALR28" s="170"/>
      <c r="ALS28" s="170"/>
      <c r="ALT28" s="170"/>
      <c r="ALU28" s="170"/>
      <c r="ALV28" s="170"/>
      <c r="ALW28" s="170"/>
      <c r="ALX28" s="170"/>
      <c r="ALY28" s="170"/>
      <c r="ALZ28" s="170"/>
      <c r="AMA28" s="170"/>
      <c r="AMB28" s="170"/>
      <c r="AMC28" s="170"/>
      <c r="AMD28" s="170"/>
      <c r="AME28" s="170"/>
      <c r="AMF28" s="170"/>
      <c r="AMG28" s="170"/>
      <c r="AMH28" s="170"/>
      <c r="AMI28" s="170"/>
      <c r="AMJ28" s="170"/>
      <c r="AMK28" s="170"/>
      <c r="AML28" s="170"/>
      <c r="AMM28" s="170"/>
      <c r="AMN28" s="170"/>
      <c r="AMO28" s="170"/>
      <c r="AMP28" s="170"/>
      <c r="AMQ28" s="170"/>
      <c r="AMR28" s="170"/>
      <c r="AMS28" s="170"/>
      <c r="AMT28" s="170"/>
      <c r="AMU28" s="170"/>
      <c r="AMV28" s="170"/>
      <c r="AMW28" s="170"/>
      <c r="AMX28" s="170"/>
      <c r="AMY28" s="170"/>
      <c r="AMZ28" s="170"/>
      <c r="ANA28" s="170"/>
      <c r="ANB28" s="170"/>
      <c r="ANC28" s="170"/>
      <c r="AND28" s="170"/>
      <c r="ANE28" s="170"/>
      <c r="ANF28" s="170"/>
      <c r="ANG28" s="170"/>
      <c r="ANH28" s="170"/>
      <c r="ANI28" s="170"/>
      <c r="ANJ28" s="170"/>
      <c r="ANK28" s="170"/>
      <c r="ANL28" s="170"/>
      <c r="ANM28" s="170"/>
      <c r="ANN28" s="170"/>
      <c r="ANO28" s="170"/>
      <c r="ANP28" s="170"/>
      <c r="ANQ28" s="170"/>
      <c r="ANR28" s="170"/>
      <c r="ANS28" s="170"/>
      <c r="ANT28" s="170"/>
      <c r="ANU28" s="170"/>
      <c r="ANV28" s="170"/>
      <c r="ANW28" s="170"/>
      <c r="ANX28" s="170"/>
      <c r="ANY28" s="170"/>
      <c r="ANZ28" s="170"/>
      <c r="AOA28" s="170"/>
      <c r="AOB28" s="170"/>
      <c r="AOC28" s="170"/>
      <c r="AOD28" s="170"/>
      <c r="AOE28" s="170"/>
      <c r="AOF28" s="170"/>
      <c r="AOG28" s="170"/>
      <c r="AOH28" s="170"/>
      <c r="AOI28" s="170"/>
      <c r="AOJ28" s="170"/>
      <c r="AOK28" s="170"/>
      <c r="AOL28" s="170"/>
      <c r="AOM28" s="170"/>
      <c r="AON28" s="170"/>
      <c r="AOO28" s="170"/>
      <c r="AOP28" s="170"/>
      <c r="AOQ28" s="170"/>
      <c r="AOR28" s="170"/>
      <c r="AOS28" s="170"/>
      <c r="AOT28" s="170"/>
      <c r="AOU28" s="170"/>
      <c r="AOV28" s="170"/>
      <c r="AOW28" s="170"/>
      <c r="AOX28" s="170"/>
      <c r="AOY28" s="170"/>
      <c r="AOZ28" s="170"/>
      <c r="APA28" s="170"/>
      <c r="APB28" s="170"/>
      <c r="APC28" s="170"/>
      <c r="APD28" s="170"/>
      <c r="APE28" s="170"/>
      <c r="APF28" s="170"/>
      <c r="APG28" s="170"/>
      <c r="APH28" s="170"/>
      <c r="API28" s="170"/>
      <c r="APJ28" s="170"/>
      <c r="APK28" s="170"/>
      <c r="APL28" s="170"/>
      <c r="APM28" s="170"/>
      <c r="APN28" s="170"/>
      <c r="APO28" s="170"/>
      <c r="APP28" s="170"/>
      <c r="APQ28" s="170"/>
      <c r="APR28" s="170"/>
      <c r="APS28" s="170"/>
      <c r="APT28" s="170"/>
      <c r="APU28" s="170"/>
      <c r="APV28" s="170"/>
      <c r="APW28" s="170"/>
      <c r="APX28" s="170"/>
      <c r="APY28" s="170"/>
      <c r="APZ28" s="170"/>
      <c r="AQA28" s="170"/>
      <c r="AQB28" s="170"/>
      <c r="AQC28" s="170"/>
      <c r="AQD28" s="170"/>
      <c r="AQE28" s="170"/>
      <c r="AQF28" s="170"/>
      <c r="AQG28" s="170"/>
      <c r="AQH28" s="170"/>
      <c r="AQI28" s="170"/>
      <c r="AQJ28" s="170"/>
      <c r="AQK28" s="170"/>
      <c r="AQL28" s="170"/>
      <c r="AQM28" s="170"/>
      <c r="AQN28" s="170"/>
      <c r="AQO28" s="170"/>
      <c r="AQP28" s="170"/>
      <c r="AQQ28" s="170"/>
      <c r="AQR28" s="170"/>
      <c r="AQS28" s="170"/>
      <c r="AQT28" s="170"/>
      <c r="AQU28" s="170"/>
      <c r="AQV28" s="170"/>
      <c r="AQW28" s="170"/>
      <c r="AQX28" s="170"/>
      <c r="AQY28" s="170"/>
      <c r="AQZ28" s="170"/>
      <c r="ARA28" s="170"/>
      <c r="ARB28" s="170"/>
      <c r="ARC28" s="170"/>
      <c r="ARD28" s="170"/>
      <c r="ARE28" s="170"/>
      <c r="ARF28" s="170"/>
      <c r="ARG28" s="170"/>
      <c r="ARH28" s="170"/>
      <c r="ARI28" s="170"/>
      <c r="ARJ28" s="170"/>
      <c r="ARK28" s="170"/>
      <c r="ARL28" s="170"/>
      <c r="ARM28" s="170"/>
      <c r="ARN28" s="170"/>
      <c r="ARO28" s="170"/>
      <c r="ARP28" s="170"/>
      <c r="ARQ28" s="170"/>
      <c r="ARR28" s="170"/>
      <c r="ARS28" s="170"/>
      <c r="ART28" s="170"/>
      <c r="ARU28" s="170"/>
      <c r="ARV28" s="170"/>
      <c r="ARW28" s="170"/>
      <c r="ARX28" s="170"/>
      <c r="ARY28" s="170"/>
      <c r="ARZ28" s="170"/>
      <c r="ASA28" s="170"/>
      <c r="ASB28" s="170"/>
      <c r="ASC28" s="170"/>
      <c r="ASD28" s="170"/>
      <c r="ASE28" s="170"/>
      <c r="ASF28" s="170"/>
      <c r="ASG28" s="170"/>
      <c r="ASH28" s="170"/>
      <c r="ASI28" s="170"/>
      <c r="ASJ28" s="170"/>
      <c r="ASK28" s="170"/>
      <c r="ASL28" s="170"/>
      <c r="ASM28" s="170"/>
      <c r="ASN28" s="170"/>
      <c r="ASO28" s="170"/>
      <c r="ASP28" s="170"/>
      <c r="ASQ28" s="170"/>
      <c r="ASR28" s="170"/>
      <c r="ASS28" s="170"/>
      <c r="AST28" s="170"/>
      <c r="ASU28" s="170"/>
      <c r="ASV28" s="170"/>
      <c r="ASW28" s="170"/>
      <c r="ASX28" s="170"/>
      <c r="ASY28" s="170"/>
      <c r="ASZ28" s="170"/>
      <c r="ATA28" s="170"/>
      <c r="ATB28" s="170"/>
      <c r="ATC28" s="170"/>
      <c r="ATD28" s="170"/>
      <c r="ATE28" s="170"/>
      <c r="ATF28" s="170"/>
      <c r="ATG28" s="170"/>
      <c r="ATH28" s="170"/>
      <c r="ATI28" s="170"/>
      <c r="ATJ28" s="170"/>
      <c r="ATK28" s="170"/>
      <c r="ATL28" s="170"/>
      <c r="ATM28" s="170"/>
      <c r="ATN28" s="170"/>
      <c r="ATO28" s="170"/>
      <c r="ATP28" s="170"/>
      <c r="ATQ28" s="170"/>
      <c r="ATR28" s="170"/>
      <c r="ATS28" s="170"/>
      <c r="ATT28" s="170"/>
      <c r="ATU28" s="170"/>
      <c r="ATV28" s="170"/>
      <c r="ATW28" s="170"/>
      <c r="ATX28" s="170"/>
      <c r="ATY28" s="170"/>
      <c r="ATZ28" s="170"/>
      <c r="AUA28" s="170"/>
      <c r="AUB28" s="170"/>
      <c r="AUC28" s="170"/>
      <c r="AUD28" s="170"/>
      <c r="AUE28" s="170"/>
      <c r="AUF28" s="170"/>
      <c r="AUG28" s="170"/>
      <c r="AUH28" s="170"/>
      <c r="AUI28" s="170"/>
      <c r="AUJ28" s="170"/>
      <c r="AUK28" s="170"/>
      <c r="AUL28" s="170"/>
      <c r="AUM28" s="170"/>
      <c r="AUN28" s="170"/>
      <c r="AUO28" s="170"/>
      <c r="AUP28" s="170"/>
      <c r="AUQ28" s="170"/>
      <c r="AUR28" s="170"/>
      <c r="AUS28" s="170"/>
      <c r="AUT28" s="170"/>
      <c r="AUU28" s="170"/>
      <c r="AUV28" s="170"/>
      <c r="AUW28" s="170"/>
      <c r="AUX28" s="170"/>
      <c r="AUY28" s="170"/>
      <c r="AUZ28" s="170"/>
      <c r="AVA28" s="170"/>
      <c r="AVB28" s="170"/>
      <c r="AVC28" s="170"/>
      <c r="AVD28" s="170"/>
      <c r="AVE28" s="170"/>
      <c r="AVF28" s="170"/>
      <c r="AVG28" s="170"/>
      <c r="AVH28" s="170"/>
      <c r="AVI28" s="170"/>
      <c r="AVJ28" s="170"/>
      <c r="AVK28" s="170"/>
      <c r="AVL28" s="170"/>
      <c r="AVM28" s="170"/>
      <c r="AVN28" s="170"/>
      <c r="AVO28" s="170"/>
      <c r="AVP28" s="170"/>
      <c r="AVQ28" s="170"/>
      <c r="AVR28" s="170"/>
      <c r="AVS28" s="170"/>
      <c r="AVT28" s="170"/>
      <c r="AVU28" s="170"/>
      <c r="AVV28" s="170"/>
      <c r="AVW28" s="170"/>
      <c r="AVX28" s="170"/>
      <c r="AVY28" s="170"/>
      <c r="AVZ28" s="170"/>
      <c r="AWA28" s="170"/>
      <c r="AWB28" s="170"/>
      <c r="AWC28" s="170"/>
      <c r="AWD28" s="170"/>
      <c r="AWE28" s="170"/>
      <c r="AWF28" s="170"/>
      <c r="AWG28" s="170"/>
      <c r="AWH28" s="170"/>
      <c r="AWI28" s="170"/>
      <c r="AWJ28" s="170"/>
      <c r="AWK28" s="170"/>
      <c r="AWL28" s="170"/>
      <c r="AWM28" s="170"/>
      <c r="AWN28" s="170"/>
      <c r="AWO28" s="170"/>
      <c r="AWP28" s="170"/>
      <c r="AWQ28" s="170"/>
      <c r="AWR28" s="170"/>
      <c r="AWS28" s="170"/>
      <c r="AWT28" s="170"/>
      <c r="AWU28" s="170"/>
      <c r="AWV28" s="170"/>
      <c r="AWW28" s="170"/>
      <c r="AWX28" s="170"/>
      <c r="AWY28" s="170"/>
      <c r="AWZ28" s="170"/>
      <c r="AXA28" s="170"/>
      <c r="AXB28" s="170"/>
      <c r="AXC28" s="170"/>
      <c r="AXD28" s="170"/>
      <c r="AXE28" s="170"/>
      <c r="AXF28" s="170"/>
      <c r="AXG28" s="170"/>
      <c r="AXH28" s="170"/>
      <c r="AXI28" s="170"/>
      <c r="AXJ28" s="170"/>
      <c r="AXK28" s="170"/>
      <c r="AXL28" s="170"/>
      <c r="AXM28" s="170"/>
      <c r="AXN28" s="170"/>
      <c r="AXO28" s="170"/>
      <c r="AXP28" s="170"/>
      <c r="AXQ28" s="170"/>
      <c r="AXR28" s="170"/>
      <c r="AXS28" s="170"/>
      <c r="AXT28" s="170"/>
      <c r="AXU28" s="170"/>
      <c r="AXV28" s="170"/>
      <c r="AXW28" s="170"/>
      <c r="AXX28" s="170"/>
      <c r="AXY28" s="170"/>
      <c r="AXZ28" s="170"/>
      <c r="AYA28" s="170"/>
      <c r="AYB28" s="170"/>
      <c r="AYC28" s="170"/>
      <c r="AYD28" s="170"/>
      <c r="AYE28" s="170"/>
      <c r="AYF28" s="170"/>
      <c r="AYG28" s="170"/>
      <c r="AYH28" s="170"/>
      <c r="AYI28" s="170"/>
      <c r="AYJ28" s="170"/>
      <c r="AYK28" s="170"/>
      <c r="AYL28" s="170"/>
      <c r="AYM28" s="170"/>
      <c r="AYN28" s="170"/>
      <c r="AYO28" s="170"/>
      <c r="AYP28" s="170"/>
      <c r="AYQ28" s="170"/>
      <c r="AYR28" s="170"/>
      <c r="AYS28" s="170"/>
      <c r="AYT28" s="170"/>
      <c r="AYU28" s="170"/>
      <c r="AYV28" s="170"/>
      <c r="AYW28" s="170"/>
      <c r="AYX28" s="170"/>
      <c r="AYY28" s="170"/>
      <c r="AYZ28" s="170"/>
      <c r="AZA28" s="170"/>
      <c r="AZB28" s="170"/>
      <c r="AZC28" s="170"/>
      <c r="AZD28" s="170"/>
      <c r="AZE28" s="170"/>
      <c r="AZF28" s="170"/>
      <c r="AZG28" s="170"/>
      <c r="AZH28" s="170"/>
      <c r="AZI28" s="170"/>
      <c r="AZJ28" s="170"/>
      <c r="AZK28" s="170"/>
      <c r="AZL28" s="170"/>
      <c r="AZM28" s="170"/>
      <c r="AZN28" s="170"/>
      <c r="AZO28" s="170"/>
      <c r="AZP28" s="170"/>
      <c r="AZQ28" s="170"/>
      <c r="AZR28" s="170"/>
      <c r="AZS28" s="170"/>
      <c r="AZT28" s="170"/>
      <c r="AZU28" s="170"/>
      <c r="AZV28" s="170"/>
      <c r="AZW28" s="170"/>
      <c r="AZX28" s="170"/>
      <c r="AZY28" s="170"/>
      <c r="AZZ28" s="170"/>
      <c r="BAA28" s="170"/>
      <c r="BAB28" s="170"/>
      <c r="BAC28" s="170"/>
      <c r="BAD28" s="170"/>
      <c r="BAE28" s="170"/>
      <c r="BAF28" s="170"/>
      <c r="BAG28" s="170"/>
      <c r="BAH28" s="170"/>
      <c r="BAI28" s="170"/>
      <c r="BAJ28" s="170"/>
      <c r="BAK28" s="170"/>
      <c r="BAL28" s="170"/>
      <c r="BAM28" s="170"/>
      <c r="BAN28" s="170"/>
      <c r="BAO28" s="170"/>
      <c r="BAP28" s="170"/>
      <c r="BAQ28" s="170"/>
      <c r="BAR28" s="170"/>
      <c r="BAS28" s="170"/>
      <c r="BAT28" s="170"/>
      <c r="BAU28" s="170"/>
      <c r="BAV28" s="170"/>
      <c r="BAW28" s="170"/>
      <c r="BAX28" s="170"/>
      <c r="BAY28" s="170"/>
      <c r="BAZ28" s="170"/>
      <c r="BBA28" s="170"/>
      <c r="BBB28" s="170"/>
      <c r="BBC28" s="170"/>
      <c r="BBD28" s="170"/>
      <c r="BBE28" s="170"/>
      <c r="BBF28" s="170"/>
      <c r="BBG28" s="170"/>
      <c r="BBH28" s="170"/>
      <c r="BBI28" s="170"/>
      <c r="BBJ28" s="170"/>
      <c r="BBK28" s="170"/>
      <c r="BBL28" s="170"/>
      <c r="BBM28" s="170"/>
      <c r="BBN28" s="170"/>
      <c r="BBO28" s="170"/>
      <c r="BBP28" s="170"/>
      <c r="BBQ28" s="170"/>
      <c r="BBR28" s="170"/>
      <c r="BBS28" s="170"/>
      <c r="BBT28" s="170"/>
      <c r="BBU28" s="170"/>
      <c r="BBV28" s="170"/>
      <c r="BBW28" s="170"/>
      <c r="BBX28" s="170"/>
      <c r="BBY28" s="170"/>
      <c r="BBZ28" s="170"/>
      <c r="BCA28" s="170"/>
      <c r="BCB28" s="170"/>
      <c r="BCC28" s="170"/>
      <c r="BCD28" s="170"/>
      <c r="BCE28" s="170"/>
      <c r="BCF28" s="170"/>
      <c r="BCG28" s="170"/>
      <c r="BCH28" s="170"/>
      <c r="BCI28" s="170"/>
      <c r="BCJ28" s="170"/>
      <c r="BCK28" s="170"/>
      <c r="BCL28" s="170"/>
      <c r="BCM28" s="170"/>
      <c r="BCN28" s="170"/>
      <c r="BCO28" s="170"/>
      <c r="BCP28" s="170"/>
      <c r="BCQ28" s="170"/>
      <c r="BCR28" s="170"/>
      <c r="BCS28" s="170"/>
      <c r="BCT28" s="170"/>
      <c r="BCU28" s="170"/>
      <c r="BCV28" s="170"/>
      <c r="BCW28" s="170"/>
      <c r="BCX28" s="170"/>
      <c r="BCY28" s="170"/>
      <c r="BCZ28" s="170"/>
      <c r="BDA28" s="170"/>
      <c r="BDB28" s="170"/>
      <c r="BDC28" s="170"/>
      <c r="BDD28" s="170"/>
      <c r="BDE28" s="170"/>
      <c r="BDF28" s="170"/>
      <c r="BDG28" s="170"/>
      <c r="BDH28" s="170"/>
      <c r="BDI28" s="170"/>
      <c r="BDJ28" s="170"/>
      <c r="BDK28" s="170"/>
      <c r="BDL28" s="170"/>
      <c r="BDM28" s="170"/>
      <c r="BDN28" s="170"/>
      <c r="BDO28" s="170"/>
      <c r="BDP28" s="170"/>
      <c r="BDQ28" s="170"/>
      <c r="BDR28" s="170"/>
      <c r="BDS28" s="170"/>
      <c r="BDT28" s="170"/>
      <c r="BDU28" s="170"/>
      <c r="BDV28" s="170"/>
      <c r="BDW28" s="170"/>
      <c r="BDX28" s="170"/>
      <c r="BDY28" s="170"/>
      <c r="BDZ28" s="170"/>
      <c r="BEA28" s="170"/>
      <c r="BEB28" s="170"/>
      <c r="BEC28" s="170"/>
      <c r="BED28" s="170"/>
      <c r="BEE28" s="170"/>
      <c r="BEF28" s="170"/>
      <c r="BEG28" s="170"/>
      <c r="BEH28" s="170"/>
      <c r="BEI28" s="170"/>
      <c r="BEJ28" s="170"/>
      <c r="BEK28" s="170"/>
      <c r="BEL28" s="170"/>
      <c r="BEM28" s="170"/>
      <c r="BEN28" s="170"/>
      <c r="BEO28" s="170"/>
      <c r="BEP28" s="170"/>
      <c r="BEQ28" s="170"/>
      <c r="BER28" s="170"/>
      <c r="BES28" s="170"/>
      <c r="BET28" s="170"/>
      <c r="BEU28" s="170"/>
      <c r="BEV28" s="170"/>
      <c r="BEW28" s="170"/>
      <c r="BEX28" s="170"/>
      <c r="BEY28" s="170"/>
      <c r="BEZ28" s="170"/>
      <c r="BFA28" s="170"/>
      <c r="BFB28" s="170"/>
      <c r="BFC28" s="170"/>
      <c r="BFD28" s="170"/>
      <c r="BFE28" s="170"/>
      <c r="BFF28" s="170"/>
      <c r="BFG28" s="170"/>
      <c r="BFH28" s="170"/>
      <c r="BFI28" s="170"/>
      <c r="BFJ28" s="170"/>
      <c r="BFK28" s="170"/>
      <c r="BFL28" s="170"/>
      <c r="BFM28" s="170"/>
      <c r="BFN28" s="170"/>
      <c r="BFO28" s="170"/>
      <c r="BFP28" s="170"/>
      <c r="BFQ28" s="170"/>
      <c r="BFR28" s="170"/>
      <c r="BFS28" s="170"/>
      <c r="BFT28" s="170"/>
      <c r="BFU28" s="170"/>
      <c r="BFV28" s="170"/>
      <c r="BFW28" s="170"/>
      <c r="BFX28" s="170"/>
      <c r="BFY28" s="170"/>
      <c r="BFZ28" s="170"/>
      <c r="BGA28" s="170"/>
      <c r="BGB28" s="170"/>
      <c r="BGC28" s="170"/>
      <c r="BGD28" s="170"/>
      <c r="BGE28" s="170"/>
      <c r="BGF28" s="170"/>
      <c r="BGG28" s="170"/>
      <c r="BGH28" s="170"/>
      <c r="BGI28" s="170"/>
      <c r="BGJ28" s="170"/>
      <c r="BGK28" s="170"/>
      <c r="BGL28" s="170"/>
      <c r="BGM28" s="170"/>
      <c r="BGN28" s="170"/>
      <c r="BGO28" s="170"/>
      <c r="BGP28" s="170"/>
      <c r="BGQ28" s="170"/>
      <c r="BGR28" s="170"/>
      <c r="BGS28" s="170"/>
      <c r="BGT28" s="170"/>
      <c r="BGU28" s="170"/>
      <c r="BGV28" s="170"/>
      <c r="BGW28" s="170"/>
      <c r="BGX28" s="170"/>
      <c r="BGY28" s="170"/>
      <c r="BGZ28" s="170"/>
      <c r="BHA28" s="170"/>
      <c r="BHB28" s="170"/>
      <c r="BHC28" s="170"/>
      <c r="BHD28" s="170"/>
      <c r="BHE28" s="170"/>
      <c r="BHF28" s="170"/>
      <c r="BHG28" s="170"/>
      <c r="BHH28" s="170"/>
      <c r="BHI28" s="170"/>
      <c r="BHJ28" s="170"/>
      <c r="BHK28" s="170"/>
      <c r="BHL28" s="170"/>
      <c r="BHM28" s="170"/>
      <c r="BHN28" s="170"/>
      <c r="BHO28" s="170"/>
      <c r="BHP28" s="170"/>
      <c r="BHQ28" s="170"/>
      <c r="BHR28" s="170"/>
      <c r="BHS28" s="170"/>
      <c r="BHT28" s="170"/>
      <c r="BHU28" s="170"/>
      <c r="BHV28" s="170"/>
      <c r="BHW28" s="170"/>
      <c r="BHX28" s="170"/>
      <c r="BHY28" s="170"/>
      <c r="BHZ28" s="170"/>
      <c r="BIA28" s="170"/>
      <c r="BIB28" s="170"/>
      <c r="BIC28" s="170"/>
      <c r="BID28" s="170"/>
      <c r="BIE28" s="170"/>
      <c r="BIF28" s="170"/>
      <c r="BIG28" s="170"/>
      <c r="BIH28" s="170"/>
      <c r="BII28" s="170"/>
      <c r="BIJ28" s="170"/>
      <c r="BIK28" s="170"/>
      <c r="BIL28" s="170"/>
      <c r="BIM28" s="170"/>
      <c r="BIN28" s="170"/>
      <c r="BIO28" s="170"/>
      <c r="BIP28" s="170"/>
      <c r="BIQ28" s="170"/>
      <c r="BIR28" s="170"/>
      <c r="BIS28" s="170"/>
      <c r="BIT28" s="170"/>
      <c r="BIU28" s="170"/>
      <c r="BIV28" s="170"/>
      <c r="BIW28" s="170"/>
      <c r="BIX28" s="170"/>
      <c r="BIY28" s="170"/>
      <c r="BIZ28" s="170"/>
      <c r="BJA28" s="170"/>
      <c r="BJB28" s="170"/>
      <c r="BJC28" s="170"/>
      <c r="BJD28" s="170"/>
      <c r="BJE28" s="170"/>
      <c r="BJF28" s="170"/>
      <c r="BJG28" s="170"/>
      <c r="BJH28" s="170"/>
      <c r="BJI28" s="170"/>
      <c r="BJJ28" s="170"/>
      <c r="BJK28" s="170"/>
      <c r="BJL28" s="170"/>
      <c r="BJM28" s="170"/>
      <c r="BJN28" s="170"/>
      <c r="BJO28" s="170"/>
      <c r="BJP28" s="170"/>
      <c r="BJQ28" s="170"/>
      <c r="BJR28" s="170"/>
      <c r="BJS28" s="170"/>
      <c r="BJT28" s="170"/>
      <c r="BJU28" s="170"/>
      <c r="BJV28" s="170"/>
      <c r="BJW28" s="170"/>
      <c r="BJX28" s="170"/>
      <c r="BJY28" s="170"/>
      <c r="BJZ28" s="170"/>
      <c r="BKA28" s="170"/>
      <c r="BKB28" s="170"/>
      <c r="BKC28" s="170"/>
      <c r="BKD28" s="170"/>
      <c r="BKE28" s="170"/>
      <c r="BKF28" s="170"/>
      <c r="BKG28" s="170"/>
      <c r="BKH28" s="170"/>
      <c r="BKI28" s="170"/>
      <c r="BKJ28" s="170"/>
      <c r="BKK28" s="170"/>
      <c r="BKL28" s="170"/>
      <c r="BKM28" s="170"/>
      <c r="BKN28" s="170"/>
      <c r="BKO28" s="170"/>
      <c r="BKP28" s="170"/>
      <c r="BKQ28" s="170"/>
      <c r="BKR28" s="170"/>
      <c r="BKS28" s="170"/>
      <c r="BKT28" s="170"/>
      <c r="BKU28" s="170"/>
      <c r="BKV28" s="170"/>
      <c r="BKW28" s="170"/>
      <c r="BKX28" s="170"/>
      <c r="BKY28" s="170"/>
      <c r="BKZ28" s="170"/>
      <c r="BLA28" s="170"/>
      <c r="BLB28" s="170"/>
      <c r="BLC28" s="170"/>
      <c r="BLD28" s="170"/>
      <c r="BLE28" s="170"/>
      <c r="BLF28" s="170"/>
      <c r="BLG28" s="170"/>
      <c r="BLH28" s="170"/>
      <c r="BLI28" s="170"/>
      <c r="BLJ28" s="170"/>
      <c r="BLK28" s="170"/>
      <c r="BLL28" s="170"/>
      <c r="BLM28" s="170"/>
      <c r="BLN28" s="170"/>
      <c r="BLO28" s="170"/>
      <c r="BLP28" s="170"/>
      <c r="BLQ28" s="170"/>
      <c r="BLR28" s="170"/>
      <c r="BLS28" s="170"/>
      <c r="BLT28" s="170"/>
      <c r="BLU28" s="170"/>
      <c r="BLV28" s="170"/>
      <c r="BLW28" s="170"/>
      <c r="BLX28" s="170"/>
      <c r="BLY28" s="170"/>
      <c r="BLZ28" s="170"/>
      <c r="BMA28" s="170"/>
      <c r="BMB28" s="170"/>
      <c r="BMC28" s="170"/>
      <c r="BMD28" s="170"/>
      <c r="BME28" s="170"/>
      <c r="BMF28" s="170"/>
      <c r="BMG28" s="170"/>
      <c r="BMH28" s="170"/>
      <c r="BMI28" s="170"/>
      <c r="BMJ28" s="170"/>
      <c r="BMK28" s="170"/>
      <c r="BML28" s="170"/>
      <c r="BMM28" s="170"/>
      <c r="BMN28" s="170"/>
      <c r="BMO28" s="170"/>
      <c r="BMP28" s="170"/>
      <c r="BMQ28" s="170"/>
      <c r="BMR28" s="170"/>
      <c r="BMS28" s="170"/>
      <c r="BMT28" s="170"/>
      <c r="BMU28" s="170"/>
      <c r="BMV28" s="170"/>
      <c r="BMW28" s="170"/>
      <c r="BMX28" s="170"/>
      <c r="BMY28" s="170"/>
      <c r="BMZ28" s="170"/>
      <c r="BNA28" s="170"/>
      <c r="BNB28" s="170"/>
      <c r="BNC28" s="170"/>
      <c r="BND28" s="170"/>
      <c r="BNE28" s="170"/>
      <c r="BNF28" s="170"/>
      <c r="BNG28" s="170"/>
      <c r="BNH28" s="170"/>
      <c r="BNI28" s="170"/>
      <c r="BNJ28" s="170"/>
      <c r="BNK28" s="170"/>
      <c r="BNL28" s="170"/>
      <c r="BNM28" s="170"/>
      <c r="BNN28" s="170"/>
      <c r="BNO28" s="170"/>
      <c r="BNP28" s="170"/>
      <c r="BNQ28" s="170"/>
      <c r="BNR28" s="170"/>
      <c r="BNS28" s="170"/>
      <c r="BNT28" s="170"/>
      <c r="BNU28" s="170"/>
      <c r="BNV28" s="170"/>
      <c r="BNW28" s="170"/>
      <c r="BNX28" s="170"/>
      <c r="BNY28" s="170"/>
      <c r="BNZ28" s="170"/>
      <c r="BOA28" s="170"/>
      <c r="BOB28" s="170"/>
      <c r="BOC28" s="170"/>
      <c r="BOD28" s="170"/>
      <c r="BOE28" s="170"/>
      <c r="BOF28" s="170"/>
      <c r="BOG28" s="170"/>
      <c r="BOH28" s="170"/>
      <c r="BOI28" s="170"/>
      <c r="BOJ28" s="170"/>
      <c r="BOK28" s="170"/>
      <c r="BOL28" s="170"/>
      <c r="BOM28" s="170"/>
      <c r="BON28" s="170"/>
      <c r="BOO28" s="170"/>
      <c r="BOP28" s="170"/>
      <c r="BOQ28" s="170"/>
      <c r="BOR28" s="170"/>
      <c r="BOS28" s="170"/>
      <c r="BOT28" s="170"/>
      <c r="BOU28" s="170"/>
      <c r="BOV28" s="170"/>
      <c r="BOW28" s="170"/>
      <c r="BOX28" s="170"/>
      <c r="BOY28" s="170"/>
      <c r="BOZ28" s="170"/>
      <c r="BPA28" s="170"/>
      <c r="BPB28" s="170"/>
      <c r="BPC28" s="170"/>
      <c r="BPD28" s="170"/>
      <c r="BPE28" s="170"/>
      <c r="BPF28" s="170"/>
      <c r="BPG28" s="170"/>
      <c r="BPH28" s="170"/>
      <c r="BPI28" s="170"/>
      <c r="BPJ28" s="170"/>
      <c r="BPK28" s="170"/>
      <c r="BPL28" s="170"/>
      <c r="BPM28" s="170"/>
      <c r="BPN28" s="170"/>
      <c r="BPO28" s="170"/>
      <c r="BPP28" s="170"/>
      <c r="BPQ28" s="170"/>
      <c r="BPR28" s="170"/>
      <c r="BPS28" s="170"/>
      <c r="BPT28" s="170"/>
      <c r="BPU28" s="170"/>
      <c r="BPV28" s="170"/>
      <c r="BPW28" s="170"/>
      <c r="BPX28" s="170"/>
      <c r="BPY28" s="170"/>
      <c r="BPZ28" s="170"/>
      <c r="BQA28" s="170"/>
      <c r="BQB28" s="170"/>
      <c r="BQC28" s="170"/>
      <c r="BQD28" s="170"/>
      <c r="BQE28" s="170"/>
      <c r="BQF28" s="170"/>
      <c r="BQG28" s="170"/>
      <c r="BQH28" s="170"/>
      <c r="BQI28" s="170"/>
      <c r="BQJ28" s="170"/>
      <c r="BQK28" s="170"/>
      <c r="BQL28" s="170"/>
      <c r="BQM28" s="170"/>
      <c r="BQN28" s="170"/>
      <c r="BQO28" s="170"/>
      <c r="BQP28" s="170"/>
      <c r="BQQ28" s="170"/>
      <c r="BQR28" s="170"/>
      <c r="BQS28" s="170"/>
      <c r="BQT28" s="170"/>
      <c r="BQU28" s="170"/>
      <c r="BQV28" s="170"/>
      <c r="BQW28" s="170"/>
      <c r="BQX28" s="170"/>
      <c r="BQY28" s="170"/>
      <c r="BQZ28" s="170"/>
      <c r="BRA28" s="170"/>
      <c r="BRB28" s="170"/>
      <c r="BRC28" s="170"/>
      <c r="BRD28" s="170"/>
      <c r="BRE28" s="170"/>
      <c r="BRF28" s="170"/>
      <c r="BRG28" s="170"/>
      <c r="BRH28" s="170"/>
      <c r="BRI28" s="170"/>
      <c r="BRJ28" s="170"/>
      <c r="BRK28" s="170"/>
      <c r="BRL28" s="170"/>
      <c r="BRM28" s="170"/>
      <c r="BRN28" s="170"/>
      <c r="BRO28" s="170"/>
      <c r="BRP28" s="170"/>
      <c r="BRQ28" s="170"/>
      <c r="BRR28" s="170"/>
      <c r="BRS28" s="170"/>
      <c r="BRT28" s="170"/>
      <c r="BRU28" s="170"/>
      <c r="BRV28" s="170"/>
      <c r="BRW28" s="170"/>
      <c r="BRX28" s="170"/>
      <c r="BRY28" s="170"/>
      <c r="BRZ28" s="170"/>
      <c r="BSA28" s="170"/>
      <c r="BSB28" s="170"/>
      <c r="BSC28" s="170"/>
      <c r="BSD28" s="170"/>
      <c r="BSE28" s="170"/>
      <c r="BSF28" s="170"/>
      <c r="BSG28" s="170"/>
      <c r="BSH28" s="170"/>
      <c r="BSI28" s="170"/>
      <c r="BSJ28" s="170"/>
      <c r="BSK28" s="170"/>
      <c r="BSL28" s="170"/>
      <c r="BSM28" s="170"/>
      <c r="BSN28" s="170"/>
      <c r="BSO28" s="170"/>
      <c r="BSP28" s="170"/>
      <c r="BSQ28" s="170"/>
      <c r="BSR28" s="170"/>
      <c r="BSS28" s="170"/>
      <c r="BST28" s="170"/>
      <c r="BSU28" s="170"/>
      <c r="BSV28" s="170"/>
      <c r="BSW28" s="170"/>
      <c r="BSX28" s="170"/>
      <c r="BSY28" s="170"/>
      <c r="BSZ28" s="170"/>
      <c r="BTA28" s="170"/>
      <c r="BTB28" s="170"/>
      <c r="BTC28" s="170"/>
      <c r="BTD28" s="170"/>
      <c r="BTE28" s="170"/>
      <c r="BTF28" s="170"/>
      <c r="BTG28" s="170"/>
      <c r="BTH28" s="170"/>
      <c r="BTI28" s="170"/>
      <c r="BTJ28" s="170"/>
      <c r="BTK28" s="170"/>
      <c r="BTL28" s="170"/>
      <c r="BTM28" s="170"/>
      <c r="BTN28" s="170"/>
      <c r="BTO28" s="170"/>
      <c r="BTP28" s="170"/>
      <c r="BTQ28" s="170"/>
      <c r="BTR28" s="170"/>
      <c r="BTS28" s="170"/>
      <c r="BTT28" s="170"/>
      <c r="BTU28" s="170"/>
      <c r="BTV28" s="170"/>
      <c r="BTW28" s="170"/>
      <c r="BTX28" s="170"/>
      <c r="BTY28" s="170"/>
      <c r="BTZ28" s="170"/>
      <c r="BUA28" s="170"/>
      <c r="BUB28" s="170"/>
      <c r="BUC28" s="170"/>
      <c r="BUD28" s="170"/>
      <c r="BUE28" s="170"/>
      <c r="BUF28" s="170"/>
      <c r="BUG28" s="170"/>
      <c r="BUH28" s="170"/>
      <c r="BUI28" s="170"/>
      <c r="BUJ28" s="170"/>
      <c r="BUK28" s="170"/>
      <c r="BUL28" s="170"/>
      <c r="BUM28" s="170"/>
      <c r="BUN28" s="170"/>
      <c r="BUO28" s="170"/>
      <c r="BUP28" s="170"/>
      <c r="BUQ28" s="170"/>
      <c r="BUR28" s="170"/>
      <c r="BUS28" s="170"/>
      <c r="BUT28" s="170"/>
      <c r="BUU28" s="170"/>
      <c r="BUV28" s="170"/>
      <c r="BUW28" s="170"/>
      <c r="BUX28" s="170"/>
      <c r="BUY28" s="170"/>
      <c r="BUZ28" s="170"/>
      <c r="BVA28" s="170"/>
      <c r="BVB28" s="170"/>
      <c r="BVC28" s="170"/>
      <c r="BVD28" s="170"/>
      <c r="BVE28" s="170"/>
      <c r="BVF28" s="170"/>
      <c r="BVG28" s="170"/>
      <c r="BVH28" s="170"/>
      <c r="BVI28" s="170"/>
      <c r="BVJ28" s="170"/>
      <c r="BVK28" s="170"/>
      <c r="BVL28" s="170"/>
      <c r="BVM28" s="170"/>
      <c r="BVN28" s="170"/>
      <c r="BVO28" s="170"/>
      <c r="BVP28" s="170"/>
      <c r="BVQ28" s="170"/>
      <c r="BVR28" s="170"/>
      <c r="BVS28" s="170"/>
      <c r="BVT28" s="170"/>
      <c r="BVU28" s="170"/>
      <c r="BVV28" s="170"/>
      <c r="BVW28" s="170"/>
      <c r="BVX28" s="170"/>
      <c r="BVY28" s="170"/>
      <c r="BVZ28" s="170"/>
      <c r="BWA28" s="170"/>
      <c r="BWB28" s="170"/>
      <c r="BWC28" s="170"/>
      <c r="BWD28" s="170"/>
      <c r="BWE28" s="170"/>
      <c r="BWF28" s="170"/>
      <c r="BWG28" s="170"/>
      <c r="BWH28" s="170"/>
      <c r="BWI28" s="170"/>
      <c r="BWJ28" s="170"/>
      <c r="BWK28" s="170"/>
      <c r="BWL28" s="170"/>
      <c r="BWM28" s="170"/>
      <c r="BWN28" s="170"/>
      <c r="BWO28" s="170"/>
      <c r="BWP28" s="170"/>
      <c r="BWQ28" s="170"/>
      <c r="BWR28" s="170"/>
      <c r="BWS28" s="170"/>
      <c r="BWT28" s="170"/>
      <c r="BWU28" s="170"/>
      <c r="BWV28" s="170"/>
      <c r="BWW28" s="170"/>
      <c r="BWX28" s="170"/>
      <c r="BWY28" s="170"/>
      <c r="BWZ28" s="170"/>
      <c r="BXA28" s="170"/>
      <c r="BXB28" s="170"/>
      <c r="BXC28" s="170"/>
      <c r="BXD28" s="170"/>
      <c r="BXE28" s="170"/>
      <c r="BXF28" s="170"/>
      <c r="BXG28" s="170"/>
      <c r="BXH28" s="170"/>
      <c r="BXI28" s="170"/>
      <c r="BXJ28" s="170"/>
      <c r="BXK28" s="170"/>
      <c r="BXL28" s="170"/>
      <c r="BXM28" s="170"/>
      <c r="BXN28" s="170"/>
      <c r="BXO28" s="170"/>
      <c r="BXP28" s="170"/>
      <c r="BXQ28" s="170"/>
      <c r="BXR28" s="170"/>
      <c r="BXS28" s="170"/>
      <c r="BXT28" s="170"/>
      <c r="BXU28" s="170"/>
      <c r="BXV28" s="170"/>
      <c r="BXW28" s="170"/>
      <c r="BXX28" s="170"/>
      <c r="BXY28" s="170"/>
      <c r="BXZ28" s="170"/>
      <c r="BYA28" s="170"/>
      <c r="BYB28" s="170"/>
      <c r="BYC28" s="170"/>
      <c r="BYD28" s="170"/>
      <c r="BYE28" s="170"/>
      <c r="BYF28" s="170"/>
      <c r="BYG28" s="170"/>
      <c r="BYH28" s="170"/>
      <c r="BYI28" s="170"/>
      <c r="BYJ28" s="170"/>
      <c r="BYK28" s="170"/>
      <c r="BYL28" s="170"/>
      <c r="BYM28" s="170"/>
      <c r="BYN28" s="170"/>
      <c r="BYO28" s="170"/>
      <c r="BYP28" s="170"/>
      <c r="BYQ28" s="170"/>
      <c r="BYR28" s="170"/>
      <c r="BYS28" s="170"/>
      <c r="BYT28" s="170"/>
      <c r="BYU28" s="170"/>
      <c r="BYV28" s="170"/>
      <c r="BYW28" s="170"/>
      <c r="BYX28" s="170"/>
      <c r="BYY28" s="170"/>
      <c r="BYZ28" s="170"/>
      <c r="BZA28" s="170"/>
      <c r="BZB28" s="170"/>
      <c r="BZC28" s="170"/>
      <c r="BZD28" s="170"/>
      <c r="BZE28" s="170"/>
      <c r="BZF28" s="170"/>
      <c r="BZG28" s="170"/>
      <c r="BZH28" s="170"/>
      <c r="BZI28" s="170"/>
      <c r="BZJ28" s="170"/>
      <c r="BZK28" s="170"/>
      <c r="BZL28" s="170"/>
      <c r="BZM28" s="170"/>
      <c r="BZN28" s="170"/>
      <c r="BZO28" s="170"/>
      <c r="BZP28" s="170"/>
      <c r="BZQ28" s="170"/>
      <c r="BZR28" s="170"/>
      <c r="BZS28" s="170"/>
      <c r="BZT28" s="170"/>
      <c r="BZU28" s="170"/>
      <c r="BZV28" s="170"/>
      <c r="BZW28" s="170"/>
      <c r="BZX28" s="170"/>
      <c r="BZY28" s="170"/>
      <c r="BZZ28" s="170"/>
      <c r="CAA28" s="170"/>
      <c r="CAB28" s="170"/>
      <c r="CAC28" s="170"/>
      <c r="CAD28" s="170"/>
      <c r="CAE28" s="170"/>
      <c r="CAF28" s="170"/>
      <c r="CAG28" s="170"/>
      <c r="CAH28" s="170"/>
      <c r="CAI28" s="170"/>
      <c r="CAJ28" s="170"/>
      <c r="CAK28" s="170"/>
      <c r="CAL28" s="170"/>
      <c r="CAM28" s="170"/>
      <c r="CAN28" s="170"/>
      <c r="CAO28" s="170"/>
      <c r="CAP28" s="170"/>
      <c r="CAQ28" s="170"/>
      <c r="CAR28" s="170"/>
      <c r="CAS28" s="170"/>
      <c r="CAT28" s="170"/>
      <c r="CAU28" s="170"/>
      <c r="CAV28" s="170"/>
      <c r="CAW28" s="170"/>
      <c r="CAX28" s="170"/>
      <c r="CAY28" s="170"/>
      <c r="CAZ28" s="170"/>
      <c r="CBA28" s="170"/>
      <c r="CBB28" s="170"/>
      <c r="CBC28" s="170"/>
      <c r="CBD28" s="170"/>
      <c r="CBE28" s="170"/>
      <c r="CBF28" s="170"/>
      <c r="CBG28" s="170"/>
      <c r="CBH28" s="170"/>
      <c r="CBI28" s="170"/>
      <c r="CBJ28" s="170"/>
      <c r="CBK28" s="170"/>
      <c r="CBL28" s="170"/>
      <c r="CBM28" s="170"/>
      <c r="CBN28" s="170"/>
      <c r="CBO28" s="170"/>
      <c r="CBP28" s="170"/>
      <c r="CBQ28" s="170"/>
      <c r="CBR28" s="170"/>
      <c r="CBS28" s="170"/>
      <c r="CBT28" s="170"/>
      <c r="CBU28" s="170"/>
      <c r="CBV28" s="170"/>
      <c r="CBW28" s="170"/>
      <c r="CBX28" s="170"/>
      <c r="CBY28" s="170"/>
      <c r="CBZ28" s="170"/>
      <c r="CCA28" s="170"/>
      <c r="CCB28" s="170"/>
      <c r="CCC28" s="170"/>
      <c r="CCD28" s="170"/>
      <c r="CCE28" s="170"/>
      <c r="CCF28" s="170"/>
      <c r="CCG28" s="170"/>
      <c r="CCH28" s="170"/>
      <c r="CCI28" s="170"/>
      <c r="CCJ28" s="170"/>
      <c r="CCK28" s="170"/>
      <c r="CCL28" s="170"/>
      <c r="CCM28" s="170"/>
      <c r="CCN28" s="170"/>
      <c r="CCO28" s="170"/>
      <c r="CCP28" s="170"/>
      <c r="CCQ28" s="170"/>
      <c r="CCR28" s="170"/>
      <c r="CCS28" s="170"/>
      <c r="CCT28" s="170"/>
      <c r="CCU28" s="170"/>
      <c r="CCV28" s="170"/>
      <c r="CCW28" s="170"/>
      <c r="CCX28" s="170"/>
      <c r="CCY28" s="170"/>
      <c r="CCZ28" s="170"/>
      <c r="CDA28" s="170"/>
      <c r="CDB28" s="170"/>
      <c r="CDC28" s="170"/>
      <c r="CDD28" s="170"/>
      <c r="CDE28" s="170"/>
      <c r="CDF28" s="170"/>
      <c r="CDG28" s="170"/>
      <c r="CDH28" s="170"/>
      <c r="CDI28" s="170"/>
      <c r="CDJ28" s="170"/>
      <c r="CDK28" s="170"/>
      <c r="CDL28" s="170"/>
      <c r="CDM28" s="170"/>
      <c r="CDN28" s="170"/>
      <c r="CDO28" s="170"/>
      <c r="CDP28" s="170"/>
      <c r="CDQ28" s="170"/>
      <c r="CDR28" s="170"/>
      <c r="CDS28" s="170"/>
      <c r="CDT28" s="170"/>
      <c r="CDU28" s="170"/>
      <c r="CDV28" s="170"/>
      <c r="CDW28" s="170"/>
      <c r="CDX28" s="170"/>
      <c r="CDY28" s="170"/>
      <c r="CDZ28" s="170"/>
      <c r="CEA28" s="170"/>
      <c r="CEB28" s="170"/>
      <c r="CEC28" s="170"/>
      <c r="CED28" s="170"/>
      <c r="CEE28" s="170"/>
      <c r="CEF28" s="170"/>
      <c r="CEG28" s="170"/>
      <c r="CEH28" s="170"/>
      <c r="CEI28" s="170"/>
      <c r="CEJ28" s="170"/>
      <c r="CEK28" s="170"/>
      <c r="CEL28" s="170"/>
      <c r="CEM28" s="170"/>
      <c r="CEN28" s="170"/>
      <c r="CEO28" s="170"/>
      <c r="CEP28" s="170"/>
      <c r="CEQ28" s="170"/>
      <c r="CER28" s="170"/>
      <c r="CES28" s="170"/>
      <c r="CET28" s="170"/>
      <c r="CEU28" s="170"/>
      <c r="CEV28" s="170"/>
      <c r="CEW28" s="170"/>
      <c r="CEX28" s="170"/>
      <c r="CEY28" s="170"/>
      <c r="CEZ28" s="170"/>
      <c r="CFA28" s="170"/>
      <c r="CFB28" s="170"/>
      <c r="CFC28" s="170"/>
      <c r="CFD28" s="170"/>
      <c r="CFE28" s="170"/>
      <c r="CFF28" s="170"/>
      <c r="CFG28" s="170"/>
      <c r="CFH28" s="170"/>
      <c r="CFI28" s="170"/>
      <c r="CFJ28" s="170"/>
      <c r="CFK28" s="170"/>
      <c r="CFL28" s="170"/>
      <c r="CFM28" s="170"/>
      <c r="CFN28" s="170"/>
      <c r="CFO28" s="170"/>
      <c r="CFP28" s="170"/>
      <c r="CFQ28" s="170"/>
      <c r="CFR28" s="170"/>
      <c r="CFS28" s="170"/>
      <c r="CFT28" s="170"/>
      <c r="CFU28" s="170"/>
      <c r="CFV28" s="170"/>
      <c r="CFW28" s="170"/>
      <c r="CFX28" s="170"/>
      <c r="CFY28" s="170"/>
      <c r="CFZ28" s="170"/>
      <c r="CGA28" s="170"/>
      <c r="CGB28" s="170"/>
      <c r="CGC28" s="170"/>
      <c r="CGD28" s="170"/>
      <c r="CGE28" s="170"/>
      <c r="CGF28" s="170"/>
      <c r="CGG28" s="170"/>
      <c r="CGH28" s="170"/>
      <c r="CGI28" s="170"/>
      <c r="CGJ28" s="170"/>
      <c r="CGK28" s="170"/>
      <c r="CGL28" s="170"/>
      <c r="CGM28" s="170"/>
      <c r="CGN28" s="170"/>
      <c r="CGO28" s="170"/>
      <c r="CGP28" s="170"/>
      <c r="CGQ28" s="170"/>
      <c r="CGR28" s="170"/>
      <c r="CGS28" s="170"/>
      <c r="CGT28" s="170"/>
      <c r="CGU28" s="170"/>
      <c r="CGV28" s="170"/>
      <c r="CGW28" s="170"/>
      <c r="CGX28" s="170"/>
      <c r="CGY28" s="170"/>
      <c r="CGZ28" s="170"/>
      <c r="CHA28" s="170"/>
      <c r="CHB28" s="170"/>
      <c r="CHC28" s="170"/>
      <c r="CHD28" s="170"/>
      <c r="CHE28" s="170"/>
      <c r="CHF28" s="170"/>
      <c r="CHG28" s="170"/>
      <c r="CHH28" s="170"/>
      <c r="CHI28" s="170"/>
      <c r="CHJ28" s="170"/>
      <c r="CHK28" s="170"/>
      <c r="CHL28" s="170"/>
      <c r="CHM28" s="170"/>
      <c r="CHN28" s="170"/>
      <c r="CHO28" s="170"/>
      <c r="CHP28" s="170"/>
      <c r="CHQ28" s="170"/>
      <c r="CHR28" s="170"/>
      <c r="CHS28" s="170"/>
      <c r="CHT28" s="170"/>
      <c r="CHU28" s="170"/>
      <c r="CHV28" s="170"/>
      <c r="CHW28" s="170"/>
      <c r="CHX28" s="170"/>
      <c r="CHY28" s="170"/>
      <c r="CHZ28" s="170"/>
      <c r="CIA28" s="170"/>
      <c r="CIB28" s="170"/>
      <c r="CIC28" s="170"/>
      <c r="CID28" s="170"/>
      <c r="CIE28" s="170"/>
      <c r="CIF28" s="170"/>
      <c r="CIG28" s="170"/>
      <c r="CIH28" s="170"/>
      <c r="CII28" s="170"/>
      <c r="CIJ28" s="170"/>
      <c r="CIK28" s="170"/>
      <c r="CIL28" s="170"/>
      <c r="CIM28" s="170"/>
      <c r="CIN28" s="170"/>
      <c r="CIO28" s="170"/>
      <c r="CIP28" s="170"/>
      <c r="CIQ28" s="170"/>
      <c r="CIR28" s="170"/>
      <c r="CIS28" s="170"/>
      <c r="CIT28" s="170"/>
      <c r="CIU28" s="170"/>
      <c r="CIV28" s="170"/>
      <c r="CIW28" s="170"/>
      <c r="CIX28" s="170"/>
      <c r="CIY28" s="170"/>
      <c r="CIZ28" s="170"/>
      <c r="CJA28" s="170"/>
      <c r="CJB28" s="170"/>
      <c r="CJC28" s="170"/>
      <c r="CJD28" s="170"/>
      <c r="CJE28" s="170"/>
      <c r="CJF28" s="170"/>
      <c r="CJG28" s="170"/>
      <c r="CJH28" s="170"/>
      <c r="CJI28" s="170"/>
      <c r="CJJ28" s="170"/>
      <c r="CJK28" s="170"/>
      <c r="CJL28" s="170"/>
      <c r="CJM28" s="170"/>
      <c r="CJN28" s="170"/>
      <c r="CJO28" s="170"/>
      <c r="CJP28" s="170"/>
      <c r="CJQ28" s="170"/>
      <c r="CJR28" s="170"/>
      <c r="CJS28" s="170"/>
      <c r="CJT28" s="170"/>
      <c r="CJU28" s="170"/>
      <c r="CJV28" s="170"/>
      <c r="CJW28" s="170"/>
      <c r="CJX28" s="170"/>
      <c r="CJY28" s="170"/>
      <c r="CJZ28" s="170"/>
      <c r="CKA28" s="170"/>
      <c r="CKB28" s="170"/>
      <c r="CKC28" s="170"/>
      <c r="CKD28" s="170"/>
      <c r="CKE28" s="170"/>
      <c r="CKF28" s="170"/>
      <c r="CKG28" s="170"/>
      <c r="CKH28" s="170"/>
      <c r="CKI28" s="170"/>
      <c r="CKJ28" s="170"/>
      <c r="CKK28" s="170"/>
      <c r="CKL28" s="170"/>
      <c r="CKM28" s="170"/>
      <c r="CKN28" s="170"/>
      <c r="CKO28" s="170"/>
      <c r="CKP28" s="170"/>
      <c r="CKQ28" s="170"/>
      <c r="CKR28" s="170"/>
      <c r="CKS28" s="170"/>
      <c r="CKT28" s="170"/>
      <c r="CKU28" s="170"/>
      <c r="CKV28" s="170"/>
      <c r="CKW28" s="170"/>
      <c r="CKX28" s="170"/>
      <c r="CKY28" s="170"/>
      <c r="CKZ28" s="170"/>
      <c r="CLA28" s="170"/>
      <c r="CLB28" s="170"/>
      <c r="CLC28" s="170"/>
      <c r="CLD28" s="170"/>
      <c r="CLE28" s="170"/>
      <c r="CLF28" s="170"/>
      <c r="CLG28" s="170"/>
      <c r="CLH28" s="170"/>
      <c r="CLI28" s="170"/>
      <c r="CLJ28" s="170"/>
      <c r="CLK28" s="170"/>
      <c r="CLL28" s="170"/>
      <c r="CLM28" s="170"/>
      <c r="CLN28" s="170"/>
      <c r="CLO28" s="170"/>
      <c r="CLP28" s="170"/>
      <c r="CLQ28" s="170"/>
      <c r="CLR28" s="170"/>
      <c r="CLS28" s="170"/>
      <c r="CLT28" s="170"/>
      <c r="CLU28" s="170"/>
      <c r="CLV28" s="170"/>
      <c r="CLW28" s="170"/>
      <c r="CLX28" s="170"/>
      <c r="CLY28" s="170"/>
      <c r="CLZ28" s="170"/>
      <c r="CMA28" s="170"/>
      <c r="CMB28" s="170"/>
      <c r="CMC28" s="170"/>
      <c r="CMD28" s="170"/>
      <c r="CME28" s="170"/>
      <c r="CMF28" s="170"/>
      <c r="CMG28" s="170"/>
      <c r="CMH28" s="170"/>
      <c r="CMI28" s="170"/>
      <c r="CMJ28" s="170"/>
      <c r="CMK28" s="170"/>
      <c r="CML28" s="170"/>
      <c r="CMM28" s="170"/>
      <c r="CMN28" s="170"/>
      <c r="CMO28" s="170"/>
      <c r="CMP28" s="170"/>
      <c r="CMQ28" s="170"/>
      <c r="CMR28" s="170"/>
      <c r="CMS28" s="170"/>
      <c r="CMT28" s="170"/>
      <c r="CMU28" s="170"/>
      <c r="CMV28" s="170"/>
      <c r="CMW28" s="170"/>
      <c r="CMX28" s="170"/>
      <c r="CMY28" s="170"/>
      <c r="CMZ28" s="170"/>
      <c r="CNA28" s="170"/>
      <c r="CNB28" s="170"/>
      <c r="CNC28" s="170"/>
      <c r="CND28" s="170"/>
      <c r="CNE28" s="170"/>
      <c r="CNF28" s="170"/>
      <c r="CNG28" s="170"/>
      <c r="CNH28" s="170"/>
      <c r="CNI28" s="170"/>
      <c r="CNJ28" s="170"/>
      <c r="CNK28" s="170"/>
      <c r="CNL28" s="170"/>
      <c r="CNM28" s="170"/>
      <c r="CNN28" s="170"/>
      <c r="CNO28" s="170"/>
      <c r="CNP28" s="170"/>
      <c r="CNQ28" s="170"/>
      <c r="CNR28" s="170"/>
      <c r="CNS28" s="170"/>
      <c r="CNT28" s="170"/>
      <c r="CNU28" s="170"/>
      <c r="CNV28" s="170"/>
      <c r="CNW28" s="170"/>
      <c r="CNX28" s="170"/>
      <c r="CNY28" s="170"/>
      <c r="CNZ28" s="170"/>
      <c r="COA28" s="170"/>
      <c r="COB28" s="170"/>
      <c r="COC28" s="170"/>
      <c r="COD28" s="170"/>
      <c r="COE28" s="170"/>
      <c r="COF28" s="170"/>
      <c r="COG28" s="170"/>
      <c r="COH28" s="170"/>
      <c r="COI28" s="170"/>
      <c r="COJ28" s="170"/>
      <c r="COK28" s="170"/>
      <c r="COL28" s="170"/>
      <c r="COM28" s="170"/>
      <c r="CON28" s="170"/>
      <c r="COO28" s="170"/>
      <c r="COP28" s="170"/>
      <c r="COQ28" s="170"/>
      <c r="COR28" s="170"/>
      <c r="COS28" s="170"/>
      <c r="COT28" s="170"/>
      <c r="COU28" s="170"/>
      <c r="COV28" s="170"/>
      <c r="COW28" s="170"/>
      <c r="COX28" s="170"/>
      <c r="COY28" s="170"/>
      <c r="COZ28" s="170"/>
      <c r="CPA28" s="170"/>
      <c r="CPB28" s="170"/>
      <c r="CPC28" s="170"/>
      <c r="CPD28" s="170"/>
      <c r="CPE28" s="170"/>
      <c r="CPF28" s="170"/>
      <c r="CPG28" s="170"/>
      <c r="CPH28" s="170"/>
      <c r="CPI28" s="170"/>
      <c r="CPJ28" s="170"/>
      <c r="CPK28" s="170"/>
      <c r="CPL28" s="170"/>
      <c r="CPM28" s="170"/>
      <c r="CPN28" s="170"/>
      <c r="CPO28" s="170"/>
      <c r="CPP28" s="170"/>
      <c r="CPQ28" s="170"/>
      <c r="CPR28" s="170"/>
      <c r="CPS28" s="170"/>
      <c r="CPT28" s="170"/>
      <c r="CPU28" s="170"/>
      <c r="CPV28" s="170"/>
      <c r="CPW28" s="170"/>
      <c r="CPX28" s="170"/>
      <c r="CPY28" s="170"/>
      <c r="CPZ28" s="170"/>
      <c r="CQA28" s="170"/>
      <c r="CQB28" s="170"/>
      <c r="CQC28" s="170"/>
      <c r="CQD28" s="170"/>
      <c r="CQE28" s="170"/>
      <c r="CQF28" s="170"/>
      <c r="CQG28" s="170"/>
      <c r="CQH28" s="170"/>
      <c r="CQI28" s="170"/>
      <c r="CQJ28" s="170"/>
      <c r="CQK28" s="170"/>
      <c r="CQL28" s="170"/>
      <c r="CQM28" s="170"/>
      <c r="CQN28" s="170"/>
      <c r="CQO28" s="170"/>
      <c r="CQP28" s="170"/>
      <c r="CQQ28" s="170"/>
      <c r="CQR28" s="170"/>
      <c r="CQS28" s="170"/>
      <c r="CQT28" s="170"/>
      <c r="CQU28" s="170"/>
      <c r="CQV28" s="170"/>
      <c r="CQW28" s="170"/>
      <c r="CQX28" s="170"/>
      <c r="CQY28" s="170"/>
      <c r="CQZ28" s="170"/>
      <c r="CRA28" s="170"/>
      <c r="CRB28" s="170"/>
      <c r="CRC28" s="170"/>
      <c r="CRD28" s="170"/>
      <c r="CRE28" s="170"/>
      <c r="CRF28" s="170"/>
      <c r="CRG28" s="170"/>
      <c r="CRH28" s="170"/>
      <c r="CRI28" s="170"/>
      <c r="CRJ28" s="170"/>
      <c r="CRK28" s="170"/>
      <c r="CRL28" s="170"/>
      <c r="CRM28" s="170"/>
      <c r="CRN28" s="170"/>
      <c r="CRO28" s="170"/>
      <c r="CRP28" s="170"/>
      <c r="CRQ28" s="170"/>
      <c r="CRR28" s="170"/>
      <c r="CRS28" s="170"/>
      <c r="CRT28" s="170"/>
      <c r="CRU28" s="170"/>
      <c r="CRV28" s="170"/>
      <c r="CRW28" s="170"/>
      <c r="CRX28" s="170"/>
      <c r="CRY28" s="170"/>
      <c r="CRZ28" s="170"/>
      <c r="CSA28" s="170"/>
      <c r="CSB28" s="170"/>
      <c r="CSC28" s="170"/>
      <c r="CSD28" s="170"/>
      <c r="CSE28" s="170"/>
      <c r="CSF28" s="170"/>
      <c r="CSG28" s="170"/>
      <c r="CSH28" s="170"/>
      <c r="CSI28" s="170"/>
      <c r="CSJ28" s="170"/>
      <c r="CSK28" s="170"/>
      <c r="CSL28" s="170"/>
      <c r="CSM28" s="170"/>
      <c r="CSN28" s="170"/>
      <c r="CSO28" s="170"/>
      <c r="CSP28" s="170"/>
      <c r="CSQ28" s="170"/>
      <c r="CSR28" s="170"/>
      <c r="CSS28" s="170"/>
      <c r="CST28" s="170"/>
      <c r="CSU28" s="170"/>
      <c r="CSV28" s="170"/>
      <c r="CSW28" s="170"/>
      <c r="CSX28" s="170"/>
      <c r="CSY28" s="170"/>
      <c r="CSZ28" s="170"/>
      <c r="CTA28" s="170"/>
      <c r="CTB28" s="170"/>
      <c r="CTC28" s="170"/>
      <c r="CTD28" s="170"/>
      <c r="CTE28" s="170"/>
      <c r="CTF28" s="170"/>
      <c r="CTG28" s="170"/>
      <c r="CTH28" s="170"/>
      <c r="CTI28" s="170"/>
      <c r="CTJ28" s="170"/>
      <c r="CTK28" s="170"/>
      <c r="CTL28" s="170"/>
      <c r="CTM28" s="170"/>
      <c r="CTN28" s="170"/>
      <c r="CTO28" s="170"/>
      <c r="CTP28" s="170"/>
      <c r="CTQ28" s="170"/>
      <c r="CTR28" s="170"/>
      <c r="CTS28" s="170"/>
      <c r="CTT28" s="170"/>
      <c r="CTU28" s="170"/>
      <c r="CTV28" s="170"/>
      <c r="CTW28" s="170"/>
      <c r="CTX28" s="170"/>
      <c r="CTY28" s="170"/>
      <c r="CTZ28" s="170"/>
      <c r="CUA28" s="170"/>
      <c r="CUB28" s="170"/>
      <c r="CUC28" s="170"/>
      <c r="CUD28" s="170"/>
      <c r="CUE28" s="170"/>
      <c r="CUF28" s="170"/>
      <c r="CUG28" s="170"/>
      <c r="CUH28" s="170"/>
      <c r="CUI28" s="170"/>
      <c r="CUJ28" s="170"/>
      <c r="CUK28" s="170"/>
      <c r="CUL28" s="170"/>
      <c r="CUM28" s="170"/>
      <c r="CUN28" s="170"/>
      <c r="CUO28" s="170"/>
      <c r="CUP28" s="170"/>
      <c r="CUQ28" s="170"/>
      <c r="CUR28" s="170"/>
      <c r="CUS28" s="170"/>
      <c r="CUT28" s="170"/>
      <c r="CUU28" s="170"/>
      <c r="CUV28" s="170"/>
      <c r="CUW28" s="170"/>
      <c r="CUX28" s="170"/>
      <c r="CUY28" s="170"/>
      <c r="CUZ28" s="170"/>
      <c r="CVA28" s="170"/>
      <c r="CVB28" s="170"/>
      <c r="CVC28" s="170"/>
      <c r="CVD28" s="170"/>
      <c r="CVE28" s="170"/>
      <c r="CVF28" s="170"/>
      <c r="CVG28" s="170"/>
      <c r="CVH28" s="170"/>
      <c r="CVI28" s="170"/>
      <c r="CVJ28" s="170"/>
      <c r="CVK28" s="170"/>
      <c r="CVL28" s="170"/>
      <c r="CVM28" s="170"/>
      <c r="CVN28" s="170"/>
      <c r="CVO28" s="170"/>
      <c r="CVP28" s="170"/>
      <c r="CVQ28" s="170"/>
      <c r="CVR28" s="170"/>
      <c r="CVS28" s="170"/>
      <c r="CVT28" s="170"/>
      <c r="CVU28" s="170"/>
      <c r="CVV28" s="170"/>
      <c r="CVW28" s="170"/>
      <c r="CVX28" s="170"/>
      <c r="CVY28" s="170"/>
      <c r="CVZ28" s="170"/>
      <c r="CWA28" s="170"/>
      <c r="CWB28" s="170"/>
      <c r="CWC28" s="170"/>
      <c r="CWD28" s="170"/>
      <c r="CWE28" s="170"/>
      <c r="CWF28" s="170"/>
      <c r="CWG28" s="170"/>
      <c r="CWH28" s="170"/>
      <c r="CWI28" s="170"/>
      <c r="CWJ28" s="170"/>
      <c r="CWK28" s="170"/>
      <c r="CWL28" s="170"/>
      <c r="CWM28" s="170"/>
      <c r="CWN28" s="170"/>
      <c r="CWO28" s="170"/>
      <c r="CWP28" s="170"/>
      <c r="CWQ28" s="170"/>
      <c r="CWR28" s="170"/>
      <c r="CWS28" s="170"/>
      <c r="CWT28" s="170"/>
      <c r="CWU28" s="170"/>
      <c r="CWV28" s="170"/>
      <c r="CWW28" s="170"/>
      <c r="CWX28" s="170"/>
      <c r="CWY28" s="170"/>
      <c r="CWZ28" s="170"/>
      <c r="CXA28" s="170"/>
      <c r="CXB28" s="170"/>
      <c r="CXC28" s="170"/>
      <c r="CXD28" s="170"/>
      <c r="CXE28" s="170"/>
      <c r="CXF28" s="170"/>
      <c r="CXG28" s="170"/>
      <c r="CXH28" s="170"/>
      <c r="CXI28" s="170"/>
      <c r="CXJ28" s="170"/>
      <c r="CXK28" s="170"/>
      <c r="CXL28" s="170"/>
      <c r="CXM28" s="170"/>
      <c r="CXN28" s="170"/>
      <c r="CXO28" s="170"/>
      <c r="CXP28" s="170"/>
      <c r="CXQ28" s="170"/>
      <c r="CXR28" s="170"/>
      <c r="CXS28" s="170"/>
      <c r="CXT28" s="170"/>
      <c r="CXU28" s="170"/>
      <c r="CXV28" s="170"/>
      <c r="CXW28" s="170"/>
      <c r="CXX28" s="170"/>
      <c r="CXY28" s="170"/>
      <c r="CXZ28" s="170"/>
      <c r="CYA28" s="170"/>
      <c r="CYB28" s="170"/>
      <c r="CYC28" s="170"/>
      <c r="CYD28" s="170"/>
      <c r="CYE28" s="170"/>
      <c r="CYF28" s="170"/>
      <c r="CYG28" s="170"/>
      <c r="CYH28" s="170"/>
      <c r="CYI28" s="170"/>
      <c r="CYJ28" s="170"/>
      <c r="CYK28" s="170"/>
      <c r="CYL28" s="170"/>
      <c r="CYM28" s="170"/>
      <c r="CYN28" s="170"/>
      <c r="CYO28" s="170"/>
      <c r="CYP28" s="170"/>
      <c r="CYQ28" s="170"/>
      <c r="CYR28" s="170"/>
      <c r="CYS28" s="170"/>
      <c r="CYT28" s="170"/>
      <c r="CYU28" s="170"/>
      <c r="CYV28" s="170"/>
      <c r="CYW28" s="170"/>
      <c r="CYX28" s="170"/>
      <c r="CYY28" s="170"/>
      <c r="CYZ28" s="170"/>
      <c r="CZA28" s="170"/>
      <c r="CZB28" s="170"/>
      <c r="CZC28" s="170"/>
      <c r="CZD28" s="170"/>
      <c r="CZE28" s="170"/>
      <c r="CZF28" s="170"/>
      <c r="CZG28" s="170"/>
      <c r="CZH28" s="170"/>
      <c r="CZI28" s="170"/>
      <c r="CZJ28" s="170"/>
      <c r="CZK28" s="170"/>
      <c r="CZL28" s="170"/>
      <c r="CZM28" s="170"/>
      <c r="CZN28" s="170"/>
      <c r="CZO28" s="170"/>
      <c r="CZP28" s="170"/>
      <c r="CZQ28" s="170"/>
      <c r="CZR28" s="170"/>
      <c r="CZS28" s="170"/>
      <c r="CZT28" s="170"/>
      <c r="CZU28" s="170"/>
      <c r="CZV28" s="170"/>
      <c r="CZW28" s="170"/>
      <c r="CZX28" s="170"/>
      <c r="CZY28" s="170"/>
      <c r="CZZ28" s="170"/>
      <c r="DAA28" s="170"/>
      <c r="DAB28" s="170"/>
      <c r="DAC28" s="170"/>
      <c r="DAD28" s="170"/>
      <c r="DAE28" s="170"/>
      <c r="DAF28" s="170"/>
      <c r="DAG28" s="170"/>
      <c r="DAH28" s="170"/>
      <c r="DAI28" s="170"/>
      <c r="DAJ28" s="170"/>
      <c r="DAK28" s="170"/>
      <c r="DAL28" s="170"/>
      <c r="DAM28" s="170"/>
      <c r="DAN28" s="170"/>
      <c r="DAO28" s="170"/>
      <c r="DAP28" s="170"/>
      <c r="DAQ28" s="170"/>
      <c r="DAR28" s="170"/>
      <c r="DAS28" s="170"/>
      <c r="DAT28" s="170"/>
      <c r="DAU28" s="170"/>
      <c r="DAV28" s="170"/>
      <c r="DAW28" s="170"/>
      <c r="DAX28" s="170"/>
      <c r="DAY28" s="170"/>
      <c r="DAZ28" s="170"/>
      <c r="DBA28" s="170"/>
      <c r="DBB28" s="170"/>
      <c r="DBC28" s="170"/>
      <c r="DBD28" s="170"/>
      <c r="DBE28" s="170"/>
      <c r="DBF28" s="170"/>
      <c r="DBG28" s="170"/>
      <c r="DBH28" s="170"/>
      <c r="DBI28" s="170"/>
      <c r="DBJ28" s="170"/>
      <c r="DBK28" s="170"/>
      <c r="DBL28" s="170"/>
      <c r="DBM28" s="170"/>
      <c r="DBN28" s="170"/>
      <c r="DBO28" s="170"/>
      <c r="DBP28" s="170"/>
      <c r="DBQ28" s="170"/>
      <c r="DBR28" s="170"/>
      <c r="DBS28" s="170"/>
      <c r="DBT28" s="170"/>
      <c r="DBU28" s="170"/>
      <c r="DBV28" s="170"/>
      <c r="DBW28" s="170"/>
      <c r="DBX28" s="170"/>
      <c r="DBY28" s="170"/>
      <c r="DBZ28" s="170"/>
      <c r="DCA28" s="170"/>
      <c r="DCB28" s="170"/>
      <c r="DCC28" s="170"/>
      <c r="DCD28" s="170"/>
      <c r="DCE28" s="170"/>
      <c r="DCF28" s="170"/>
      <c r="DCG28" s="170"/>
      <c r="DCH28" s="170"/>
      <c r="DCI28" s="170"/>
      <c r="DCJ28" s="170"/>
      <c r="DCK28" s="170"/>
      <c r="DCL28" s="170"/>
      <c r="DCM28" s="170"/>
      <c r="DCN28" s="170"/>
      <c r="DCO28" s="170"/>
      <c r="DCP28" s="170"/>
      <c r="DCQ28" s="170"/>
      <c r="DCR28" s="170"/>
      <c r="DCS28" s="170"/>
      <c r="DCT28" s="170"/>
      <c r="DCU28" s="170"/>
      <c r="DCV28" s="170"/>
      <c r="DCW28" s="170"/>
      <c r="DCX28" s="170"/>
      <c r="DCY28" s="170"/>
      <c r="DCZ28" s="170"/>
      <c r="DDA28" s="170"/>
      <c r="DDB28" s="170"/>
      <c r="DDC28" s="170"/>
      <c r="DDD28" s="170"/>
      <c r="DDE28" s="170"/>
      <c r="DDF28" s="170"/>
      <c r="DDG28" s="170"/>
      <c r="DDH28" s="170"/>
      <c r="DDI28" s="170"/>
      <c r="DDJ28" s="170"/>
      <c r="DDK28" s="170"/>
      <c r="DDL28" s="170"/>
      <c r="DDM28" s="170"/>
      <c r="DDN28" s="170"/>
      <c r="DDO28" s="170"/>
      <c r="DDP28" s="170"/>
      <c r="DDQ28" s="170"/>
      <c r="DDR28" s="170"/>
      <c r="DDS28" s="170"/>
      <c r="DDT28" s="170"/>
      <c r="DDU28" s="170"/>
      <c r="DDV28" s="170"/>
      <c r="DDW28" s="170"/>
      <c r="DDX28" s="170"/>
      <c r="DDY28" s="170"/>
      <c r="DDZ28" s="170"/>
      <c r="DEA28" s="170"/>
      <c r="DEB28" s="170"/>
      <c r="DEC28" s="170"/>
      <c r="DED28" s="170"/>
      <c r="DEE28" s="170"/>
      <c r="DEF28" s="170"/>
      <c r="DEG28" s="170"/>
      <c r="DEH28" s="170"/>
      <c r="DEI28" s="170"/>
      <c r="DEJ28" s="170"/>
      <c r="DEK28" s="170"/>
      <c r="DEL28" s="170"/>
      <c r="DEM28" s="170"/>
      <c r="DEN28" s="170"/>
      <c r="DEO28" s="170"/>
      <c r="DEP28" s="170"/>
      <c r="DEQ28" s="170"/>
      <c r="DER28" s="170"/>
      <c r="DES28" s="170"/>
      <c r="DET28" s="170"/>
      <c r="DEU28" s="170"/>
      <c r="DEV28" s="170"/>
      <c r="DEW28" s="170"/>
      <c r="DEX28" s="170"/>
      <c r="DEY28" s="170"/>
      <c r="DEZ28" s="170"/>
      <c r="DFA28" s="170"/>
      <c r="DFB28" s="170"/>
      <c r="DFC28" s="170"/>
      <c r="DFD28" s="170"/>
      <c r="DFE28" s="170"/>
      <c r="DFF28" s="170"/>
      <c r="DFG28" s="170"/>
      <c r="DFH28" s="170"/>
      <c r="DFI28" s="170"/>
      <c r="DFJ28" s="170"/>
      <c r="DFK28" s="170"/>
      <c r="DFL28" s="170"/>
      <c r="DFM28" s="170"/>
      <c r="DFN28" s="170"/>
      <c r="DFO28" s="170"/>
      <c r="DFP28" s="170"/>
      <c r="DFQ28" s="170"/>
      <c r="DFR28" s="170"/>
      <c r="DFS28" s="170"/>
      <c r="DFT28" s="170"/>
      <c r="DFU28" s="170"/>
      <c r="DFV28" s="170"/>
      <c r="DFW28" s="170"/>
      <c r="DFX28" s="170"/>
      <c r="DFY28" s="170"/>
      <c r="DFZ28" s="170"/>
      <c r="DGA28" s="170"/>
      <c r="DGB28" s="170"/>
      <c r="DGC28" s="170"/>
      <c r="DGD28" s="170"/>
      <c r="DGE28" s="170"/>
      <c r="DGF28" s="170"/>
      <c r="DGG28" s="170"/>
      <c r="DGH28" s="170"/>
      <c r="DGI28" s="170"/>
      <c r="DGJ28" s="170"/>
      <c r="DGK28" s="170"/>
      <c r="DGL28" s="170"/>
      <c r="DGM28" s="170"/>
      <c r="DGN28" s="170"/>
      <c r="DGO28" s="170"/>
      <c r="DGP28" s="170"/>
      <c r="DGQ28" s="170"/>
      <c r="DGR28" s="170"/>
      <c r="DGS28" s="170"/>
      <c r="DGT28" s="170"/>
      <c r="DGU28" s="170"/>
      <c r="DGV28" s="170"/>
      <c r="DGW28" s="170"/>
      <c r="DGX28" s="170"/>
      <c r="DGY28" s="170"/>
      <c r="DGZ28" s="170"/>
      <c r="DHA28" s="170"/>
      <c r="DHB28" s="170"/>
      <c r="DHC28" s="170"/>
      <c r="DHD28" s="170"/>
      <c r="DHE28" s="170"/>
      <c r="DHF28" s="170"/>
      <c r="DHG28" s="170"/>
      <c r="DHH28" s="170"/>
      <c r="DHI28" s="170"/>
      <c r="DHJ28" s="170"/>
      <c r="DHK28" s="170"/>
      <c r="DHL28" s="170"/>
      <c r="DHM28" s="170"/>
      <c r="DHN28" s="170"/>
      <c r="DHO28" s="170"/>
      <c r="DHP28" s="170"/>
      <c r="DHQ28" s="170"/>
      <c r="DHR28" s="170"/>
      <c r="DHS28" s="170"/>
      <c r="DHT28" s="170"/>
      <c r="DHU28" s="170"/>
      <c r="DHV28" s="170"/>
      <c r="DHW28" s="170"/>
      <c r="DHX28" s="170"/>
      <c r="DHY28" s="170"/>
      <c r="DHZ28" s="170"/>
      <c r="DIA28" s="170"/>
      <c r="DIB28" s="170"/>
      <c r="DIC28" s="170"/>
      <c r="DID28" s="170"/>
      <c r="DIE28" s="170"/>
      <c r="DIF28" s="170"/>
      <c r="DIG28" s="170"/>
      <c r="DIH28" s="170"/>
      <c r="DII28" s="170"/>
      <c r="DIJ28" s="170"/>
      <c r="DIK28" s="170"/>
      <c r="DIL28" s="170"/>
      <c r="DIM28" s="170"/>
      <c r="DIN28" s="170"/>
      <c r="DIO28" s="170"/>
      <c r="DIP28" s="170"/>
      <c r="DIQ28" s="170"/>
      <c r="DIR28" s="170"/>
      <c r="DIS28" s="170"/>
      <c r="DIT28" s="170"/>
      <c r="DIU28" s="170"/>
      <c r="DIV28" s="170"/>
      <c r="DIW28" s="170"/>
      <c r="DIX28" s="170"/>
      <c r="DIY28" s="170"/>
      <c r="DIZ28" s="170"/>
      <c r="DJA28" s="170"/>
      <c r="DJB28" s="170"/>
      <c r="DJC28" s="170"/>
      <c r="DJD28" s="170"/>
      <c r="DJE28" s="170"/>
      <c r="DJF28" s="170"/>
      <c r="DJG28" s="170"/>
      <c r="DJH28" s="170"/>
      <c r="DJI28" s="170"/>
      <c r="DJJ28" s="170"/>
      <c r="DJK28" s="170"/>
      <c r="DJL28" s="170"/>
      <c r="DJM28" s="170"/>
      <c r="DJN28" s="170"/>
      <c r="DJO28" s="170"/>
      <c r="DJP28" s="170"/>
      <c r="DJQ28" s="170"/>
      <c r="DJR28" s="170"/>
      <c r="DJS28" s="170"/>
      <c r="DJT28" s="170"/>
      <c r="DJU28" s="170"/>
      <c r="DJV28" s="170"/>
      <c r="DJW28" s="170"/>
      <c r="DJX28" s="170"/>
      <c r="DJY28" s="170"/>
      <c r="DJZ28" s="170"/>
      <c r="DKA28" s="170"/>
      <c r="DKB28" s="170"/>
      <c r="DKC28" s="170"/>
      <c r="DKD28" s="170"/>
      <c r="DKE28" s="170"/>
      <c r="DKF28" s="170"/>
      <c r="DKG28" s="170"/>
      <c r="DKH28" s="170"/>
      <c r="DKI28" s="170"/>
      <c r="DKJ28" s="170"/>
      <c r="DKK28" s="170"/>
      <c r="DKL28" s="170"/>
      <c r="DKM28" s="170"/>
      <c r="DKN28" s="170"/>
      <c r="DKO28" s="170"/>
      <c r="DKP28" s="170"/>
      <c r="DKQ28" s="170"/>
      <c r="DKR28" s="170"/>
      <c r="DKS28" s="170"/>
      <c r="DKT28" s="170"/>
      <c r="DKU28" s="170"/>
      <c r="DKV28" s="170"/>
      <c r="DKW28" s="170"/>
      <c r="DKX28" s="170"/>
      <c r="DKY28" s="170"/>
      <c r="DKZ28" s="170"/>
      <c r="DLA28" s="170"/>
      <c r="DLB28" s="170"/>
      <c r="DLC28" s="170"/>
      <c r="DLD28" s="170"/>
      <c r="DLE28" s="170"/>
      <c r="DLF28" s="170"/>
      <c r="DLG28" s="170"/>
      <c r="DLH28" s="170"/>
      <c r="DLI28" s="170"/>
      <c r="DLJ28" s="170"/>
      <c r="DLK28" s="170"/>
      <c r="DLL28" s="170"/>
      <c r="DLM28" s="170"/>
      <c r="DLN28" s="170"/>
      <c r="DLO28" s="170"/>
      <c r="DLP28" s="170"/>
      <c r="DLQ28" s="170"/>
      <c r="DLR28" s="170"/>
      <c r="DLS28" s="170"/>
      <c r="DLT28" s="170"/>
      <c r="DLU28" s="170"/>
      <c r="DLV28" s="170"/>
      <c r="DLW28" s="170"/>
      <c r="DLX28" s="170"/>
      <c r="DLY28" s="170"/>
      <c r="DLZ28" s="170"/>
      <c r="DMA28" s="170"/>
      <c r="DMB28" s="170"/>
      <c r="DMC28" s="170"/>
      <c r="DMD28" s="170"/>
      <c r="DME28" s="170"/>
      <c r="DMF28" s="170"/>
      <c r="DMG28" s="170"/>
      <c r="DMH28" s="170"/>
      <c r="DMI28" s="170"/>
      <c r="DMJ28" s="170"/>
      <c r="DMK28" s="170"/>
      <c r="DML28" s="170"/>
      <c r="DMM28" s="170"/>
      <c r="DMN28" s="170"/>
      <c r="DMO28" s="170"/>
      <c r="DMP28" s="170"/>
      <c r="DMQ28" s="170"/>
      <c r="DMR28" s="170"/>
      <c r="DMS28" s="170"/>
      <c r="DMT28" s="170"/>
      <c r="DMU28" s="170"/>
      <c r="DMV28" s="170"/>
      <c r="DMW28" s="170"/>
      <c r="DMX28" s="170"/>
      <c r="DMY28" s="170"/>
      <c r="DMZ28" s="170"/>
      <c r="DNA28" s="170"/>
      <c r="DNB28" s="170"/>
      <c r="DNC28" s="170"/>
      <c r="DND28" s="170"/>
      <c r="DNE28" s="170"/>
      <c r="DNF28" s="170"/>
      <c r="DNG28" s="170"/>
      <c r="DNH28" s="170"/>
      <c r="DNI28" s="170"/>
      <c r="DNJ28" s="170"/>
      <c r="DNK28" s="170"/>
      <c r="DNL28" s="170"/>
      <c r="DNM28" s="170"/>
      <c r="DNN28" s="170"/>
      <c r="DNO28" s="170"/>
      <c r="DNP28" s="170"/>
      <c r="DNQ28" s="170"/>
      <c r="DNR28" s="170"/>
      <c r="DNS28" s="170"/>
      <c r="DNT28" s="170"/>
      <c r="DNU28" s="170"/>
      <c r="DNV28" s="170"/>
      <c r="DNW28" s="170"/>
      <c r="DNX28" s="170"/>
      <c r="DNY28" s="170"/>
      <c r="DNZ28" s="170"/>
      <c r="DOA28" s="170"/>
      <c r="DOB28" s="170"/>
      <c r="DOC28" s="170"/>
      <c r="DOD28" s="170"/>
      <c r="DOE28" s="170"/>
      <c r="DOF28" s="170"/>
      <c r="DOG28" s="170"/>
      <c r="DOH28" s="170"/>
      <c r="DOI28" s="170"/>
      <c r="DOJ28" s="170"/>
      <c r="DOK28" s="170"/>
      <c r="DOL28" s="170"/>
      <c r="DOM28" s="170"/>
      <c r="DON28" s="170"/>
      <c r="DOO28" s="170"/>
      <c r="DOP28" s="170"/>
      <c r="DOQ28" s="170"/>
      <c r="DOR28" s="170"/>
      <c r="DOS28" s="170"/>
      <c r="DOT28" s="170"/>
      <c r="DOU28" s="170"/>
      <c r="DOV28" s="170"/>
      <c r="DOW28" s="170"/>
      <c r="DOX28" s="170"/>
      <c r="DOY28" s="170"/>
      <c r="DOZ28" s="170"/>
      <c r="DPA28" s="170"/>
      <c r="DPB28" s="170"/>
      <c r="DPC28" s="170"/>
      <c r="DPD28" s="170"/>
      <c r="DPE28" s="170"/>
      <c r="DPF28" s="170"/>
      <c r="DPG28" s="170"/>
      <c r="DPH28" s="170"/>
      <c r="DPI28" s="170"/>
      <c r="DPJ28" s="170"/>
      <c r="DPK28" s="170"/>
      <c r="DPL28" s="170"/>
      <c r="DPM28" s="170"/>
      <c r="DPN28" s="170"/>
      <c r="DPO28" s="170"/>
      <c r="DPP28" s="170"/>
      <c r="DPQ28" s="170"/>
      <c r="DPR28" s="170"/>
      <c r="DPS28" s="170"/>
      <c r="DPT28" s="170"/>
      <c r="DPU28" s="170"/>
      <c r="DPV28" s="170"/>
      <c r="DPW28" s="170"/>
      <c r="DPX28" s="170"/>
      <c r="DPY28" s="170"/>
      <c r="DPZ28" s="170"/>
      <c r="DQA28" s="170"/>
      <c r="DQB28" s="170"/>
      <c r="DQC28" s="170"/>
      <c r="DQD28" s="170"/>
      <c r="DQE28" s="170"/>
      <c r="DQF28" s="170"/>
      <c r="DQG28" s="170"/>
      <c r="DQH28" s="170"/>
      <c r="DQI28" s="170"/>
      <c r="DQJ28" s="170"/>
      <c r="DQK28" s="170"/>
      <c r="DQL28" s="170"/>
      <c r="DQM28" s="170"/>
      <c r="DQN28" s="170"/>
      <c r="DQO28" s="170"/>
      <c r="DQP28" s="170"/>
      <c r="DQQ28" s="170"/>
      <c r="DQR28" s="170"/>
      <c r="DQS28" s="170"/>
      <c r="DQT28" s="170"/>
      <c r="DQU28" s="170"/>
      <c r="DQV28" s="170"/>
      <c r="DQW28" s="170"/>
      <c r="DQX28" s="170"/>
      <c r="DQY28" s="170"/>
      <c r="DQZ28" s="170"/>
      <c r="DRA28" s="170"/>
      <c r="DRB28" s="170"/>
      <c r="DRC28" s="170"/>
      <c r="DRD28" s="170"/>
      <c r="DRE28" s="170"/>
      <c r="DRF28" s="170"/>
      <c r="DRG28" s="170"/>
      <c r="DRH28" s="170"/>
      <c r="DRI28" s="170"/>
      <c r="DRJ28" s="170"/>
      <c r="DRK28" s="170"/>
      <c r="DRL28" s="170"/>
      <c r="DRM28" s="170"/>
      <c r="DRN28" s="170"/>
      <c r="DRO28" s="170"/>
      <c r="DRP28" s="170"/>
      <c r="DRQ28" s="170"/>
      <c r="DRR28" s="170"/>
      <c r="DRS28" s="170"/>
      <c r="DRT28" s="170"/>
      <c r="DRU28" s="170"/>
      <c r="DRV28" s="170"/>
      <c r="DRW28" s="170"/>
      <c r="DRX28" s="170"/>
      <c r="DRY28" s="170"/>
      <c r="DRZ28" s="170"/>
      <c r="DSA28" s="170"/>
      <c r="DSB28" s="170"/>
      <c r="DSC28" s="170"/>
      <c r="DSD28" s="170"/>
      <c r="DSE28" s="170"/>
      <c r="DSF28" s="170"/>
      <c r="DSG28" s="170"/>
      <c r="DSH28" s="170"/>
      <c r="DSI28" s="170"/>
      <c r="DSJ28" s="170"/>
      <c r="DSK28" s="170"/>
      <c r="DSL28" s="170"/>
      <c r="DSM28" s="170"/>
      <c r="DSN28" s="170"/>
      <c r="DSO28" s="170"/>
      <c r="DSP28" s="170"/>
      <c r="DSQ28" s="170"/>
      <c r="DSR28" s="170"/>
      <c r="DSS28" s="170"/>
      <c r="DST28" s="170"/>
      <c r="DSU28" s="170"/>
      <c r="DSV28" s="170"/>
      <c r="DSW28" s="170"/>
      <c r="DSX28" s="170"/>
      <c r="DSY28" s="170"/>
      <c r="DSZ28" s="170"/>
      <c r="DTA28" s="170"/>
      <c r="DTB28" s="170"/>
      <c r="DTC28" s="170"/>
      <c r="DTD28" s="170"/>
      <c r="DTE28" s="170"/>
      <c r="DTF28" s="170"/>
      <c r="DTG28" s="170"/>
      <c r="DTH28" s="170"/>
      <c r="DTI28" s="170"/>
      <c r="DTJ28" s="170"/>
      <c r="DTK28" s="170"/>
      <c r="DTL28" s="170"/>
      <c r="DTM28" s="170"/>
      <c r="DTN28" s="170"/>
      <c r="DTO28" s="170"/>
      <c r="DTP28" s="170"/>
      <c r="DTQ28" s="170"/>
      <c r="DTR28" s="170"/>
      <c r="DTS28" s="170"/>
      <c r="DTT28" s="170"/>
      <c r="DTU28" s="170"/>
      <c r="DTV28" s="170"/>
      <c r="DTW28" s="170"/>
      <c r="DTX28" s="170"/>
      <c r="DTY28" s="170"/>
      <c r="DTZ28" s="170"/>
      <c r="DUA28" s="170"/>
      <c r="DUB28" s="170"/>
      <c r="DUC28" s="170"/>
      <c r="DUD28" s="170"/>
      <c r="DUE28" s="170"/>
      <c r="DUF28" s="170"/>
      <c r="DUG28" s="170"/>
      <c r="DUH28" s="170"/>
      <c r="DUI28" s="170"/>
      <c r="DUJ28" s="170"/>
      <c r="DUK28" s="170"/>
      <c r="DUL28" s="170"/>
      <c r="DUM28" s="170"/>
      <c r="DUN28" s="170"/>
      <c r="DUO28" s="170"/>
      <c r="DUP28" s="170"/>
      <c r="DUQ28" s="170"/>
      <c r="DUR28" s="170"/>
      <c r="DUS28" s="170"/>
      <c r="DUT28" s="170"/>
      <c r="DUU28" s="170"/>
      <c r="DUV28" s="170"/>
      <c r="DUW28" s="170"/>
      <c r="DUX28" s="170"/>
      <c r="DUY28" s="170"/>
      <c r="DUZ28" s="170"/>
      <c r="DVA28" s="170"/>
      <c r="DVB28" s="170"/>
      <c r="DVC28" s="170"/>
      <c r="DVD28" s="170"/>
      <c r="DVE28" s="170"/>
      <c r="DVF28" s="170"/>
      <c r="DVG28" s="170"/>
      <c r="DVH28" s="170"/>
      <c r="DVI28" s="170"/>
      <c r="DVJ28" s="170"/>
      <c r="DVK28" s="170"/>
      <c r="DVL28" s="170"/>
      <c r="DVM28" s="170"/>
      <c r="DVN28" s="170"/>
      <c r="DVO28" s="170"/>
      <c r="DVP28" s="170"/>
      <c r="DVQ28" s="170"/>
      <c r="DVR28" s="170"/>
      <c r="DVS28" s="170"/>
      <c r="DVT28" s="170"/>
      <c r="DVU28" s="170"/>
      <c r="DVV28" s="170"/>
      <c r="DVW28" s="170"/>
      <c r="DVX28" s="170"/>
      <c r="DVY28" s="170"/>
      <c r="DVZ28" s="170"/>
      <c r="DWA28" s="170"/>
      <c r="DWB28" s="170"/>
      <c r="DWC28" s="170"/>
      <c r="DWD28" s="170"/>
      <c r="DWE28" s="170"/>
      <c r="DWF28" s="170"/>
      <c r="DWG28" s="170"/>
      <c r="DWH28" s="170"/>
      <c r="DWI28" s="170"/>
      <c r="DWJ28" s="170"/>
      <c r="DWK28" s="170"/>
      <c r="DWL28" s="170"/>
      <c r="DWM28" s="170"/>
      <c r="DWN28" s="170"/>
      <c r="DWO28" s="170"/>
      <c r="DWP28" s="170"/>
      <c r="DWQ28" s="170"/>
      <c r="DWR28" s="170"/>
      <c r="DWS28" s="170"/>
      <c r="DWT28" s="170"/>
      <c r="DWU28" s="170"/>
      <c r="DWV28" s="170"/>
      <c r="DWW28" s="170"/>
      <c r="DWX28" s="170"/>
      <c r="DWY28" s="170"/>
      <c r="DWZ28" s="170"/>
      <c r="DXA28" s="170"/>
      <c r="DXB28" s="170"/>
      <c r="DXC28" s="170"/>
      <c r="DXD28" s="170"/>
      <c r="DXE28" s="170"/>
      <c r="DXF28" s="170"/>
      <c r="DXG28" s="170"/>
      <c r="DXH28" s="170"/>
      <c r="DXI28" s="170"/>
      <c r="DXJ28" s="170"/>
      <c r="DXK28" s="170"/>
      <c r="DXL28" s="170"/>
      <c r="DXM28" s="170"/>
      <c r="DXN28" s="170"/>
      <c r="DXO28" s="170"/>
      <c r="DXP28" s="170"/>
      <c r="DXQ28" s="170"/>
      <c r="DXR28" s="170"/>
      <c r="DXS28" s="170"/>
      <c r="DXT28" s="170"/>
      <c r="DXU28" s="170"/>
      <c r="DXV28" s="170"/>
      <c r="DXW28" s="170"/>
      <c r="DXX28" s="170"/>
      <c r="DXY28" s="170"/>
      <c r="DXZ28" s="170"/>
      <c r="DYA28" s="170"/>
      <c r="DYB28" s="170"/>
      <c r="DYC28" s="170"/>
      <c r="DYD28" s="170"/>
      <c r="DYE28" s="170"/>
      <c r="DYF28" s="170"/>
      <c r="DYG28" s="170"/>
      <c r="DYH28" s="170"/>
      <c r="DYI28" s="170"/>
      <c r="DYJ28" s="170"/>
      <c r="DYK28" s="170"/>
      <c r="DYL28" s="170"/>
      <c r="DYM28" s="170"/>
      <c r="DYN28" s="170"/>
      <c r="DYO28" s="170"/>
      <c r="DYP28" s="170"/>
      <c r="DYQ28" s="170"/>
      <c r="DYR28" s="170"/>
      <c r="DYS28" s="170"/>
      <c r="DYT28" s="170"/>
      <c r="DYU28" s="170"/>
      <c r="DYV28" s="170"/>
      <c r="DYW28" s="170"/>
      <c r="DYX28" s="170"/>
      <c r="DYY28" s="170"/>
      <c r="DYZ28" s="170"/>
      <c r="DZA28" s="170"/>
      <c r="DZB28" s="170"/>
      <c r="DZC28" s="170"/>
      <c r="DZD28" s="170"/>
      <c r="DZE28" s="170"/>
      <c r="DZF28" s="170"/>
      <c r="DZG28" s="170"/>
      <c r="DZH28" s="170"/>
      <c r="DZI28" s="170"/>
      <c r="DZJ28" s="170"/>
      <c r="DZK28" s="170"/>
      <c r="DZL28" s="170"/>
      <c r="DZM28" s="170"/>
      <c r="DZN28" s="170"/>
      <c r="DZO28" s="170"/>
      <c r="DZP28" s="170"/>
      <c r="DZQ28" s="170"/>
      <c r="DZR28" s="170"/>
      <c r="DZS28" s="170"/>
      <c r="DZT28" s="170"/>
      <c r="DZU28" s="170"/>
      <c r="DZV28" s="170"/>
      <c r="DZW28" s="170"/>
      <c r="DZX28" s="170"/>
      <c r="DZY28" s="170"/>
      <c r="DZZ28" s="170"/>
      <c r="EAA28" s="170"/>
      <c r="EAB28" s="170"/>
      <c r="EAC28" s="170"/>
      <c r="EAD28" s="170"/>
      <c r="EAE28" s="170"/>
      <c r="EAF28" s="170"/>
      <c r="EAG28" s="170"/>
      <c r="EAH28" s="170"/>
      <c r="EAI28" s="170"/>
      <c r="EAJ28" s="170"/>
      <c r="EAK28" s="170"/>
      <c r="EAL28" s="170"/>
      <c r="EAM28" s="170"/>
      <c r="EAN28" s="170"/>
      <c r="EAO28" s="170"/>
      <c r="EAP28" s="170"/>
      <c r="EAQ28" s="170"/>
      <c r="EAR28" s="170"/>
      <c r="EAS28" s="170"/>
      <c r="EAT28" s="170"/>
      <c r="EAU28" s="170"/>
      <c r="EAV28" s="170"/>
      <c r="EAW28" s="170"/>
      <c r="EAX28" s="170"/>
      <c r="EAY28" s="170"/>
      <c r="EAZ28" s="170"/>
      <c r="EBA28" s="170"/>
      <c r="EBB28" s="170"/>
      <c r="EBC28" s="170"/>
      <c r="EBD28" s="170"/>
      <c r="EBE28" s="170"/>
      <c r="EBF28" s="170"/>
      <c r="EBG28" s="170"/>
      <c r="EBH28" s="170"/>
      <c r="EBI28" s="170"/>
      <c r="EBJ28" s="170"/>
      <c r="EBK28" s="170"/>
      <c r="EBL28" s="170"/>
      <c r="EBM28" s="170"/>
      <c r="EBN28" s="170"/>
      <c r="EBO28" s="170"/>
      <c r="EBP28" s="170"/>
      <c r="EBQ28" s="170"/>
      <c r="EBR28" s="170"/>
      <c r="EBS28" s="170"/>
      <c r="EBT28" s="170"/>
      <c r="EBU28" s="170"/>
      <c r="EBV28" s="170"/>
      <c r="EBW28" s="170"/>
      <c r="EBX28" s="170"/>
      <c r="EBY28" s="170"/>
      <c r="EBZ28" s="170"/>
      <c r="ECA28" s="170"/>
      <c r="ECB28" s="170"/>
      <c r="ECC28" s="170"/>
      <c r="ECD28" s="170"/>
      <c r="ECE28" s="170"/>
      <c r="ECF28" s="170"/>
      <c r="ECG28" s="170"/>
      <c r="ECH28" s="170"/>
      <c r="ECI28" s="170"/>
      <c r="ECJ28" s="170"/>
      <c r="ECK28" s="170"/>
      <c r="ECL28" s="170"/>
      <c r="ECM28" s="170"/>
      <c r="ECN28" s="170"/>
      <c r="ECO28" s="170"/>
      <c r="ECP28" s="170"/>
      <c r="ECQ28" s="170"/>
      <c r="ECR28" s="170"/>
      <c r="ECS28" s="170"/>
      <c r="ECT28" s="170"/>
      <c r="ECU28" s="170"/>
      <c r="ECV28" s="170"/>
      <c r="ECW28" s="170"/>
      <c r="ECX28" s="170"/>
      <c r="ECY28" s="170"/>
      <c r="ECZ28" s="170"/>
      <c r="EDA28" s="170"/>
      <c r="EDB28" s="170"/>
      <c r="EDC28" s="170"/>
      <c r="EDD28" s="170"/>
      <c r="EDE28" s="170"/>
      <c r="EDF28" s="170"/>
      <c r="EDG28" s="170"/>
      <c r="EDH28" s="170"/>
      <c r="EDI28" s="170"/>
      <c r="EDJ28" s="170"/>
      <c r="EDK28" s="170"/>
      <c r="EDL28" s="170"/>
      <c r="EDM28" s="170"/>
      <c r="EDN28" s="170"/>
      <c r="EDO28" s="170"/>
      <c r="EDP28" s="170"/>
      <c r="EDQ28" s="170"/>
      <c r="EDR28" s="170"/>
      <c r="EDS28" s="170"/>
      <c r="EDT28" s="170"/>
      <c r="EDU28" s="170"/>
      <c r="EDV28" s="170"/>
      <c r="EDW28" s="170"/>
      <c r="EDX28" s="170"/>
      <c r="EDY28" s="170"/>
      <c r="EDZ28" s="170"/>
      <c r="EEA28" s="170"/>
      <c r="EEB28" s="170"/>
      <c r="EEC28" s="170"/>
      <c r="EED28" s="170"/>
      <c r="EEE28" s="170"/>
      <c r="EEF28" s="170"/>
      <c r="EEG28" s="170"/>
      <c r="EEH28" s="170"/>
      <c r="EEI28" s="170"/>
      <c r="EEJ28" s="170"/>
      <c r="EEK28" s="170"/>
      <c r="EEL28" s="170"/>
      <c r="EEM28" s="170"/>
      <c r="EEN28" s="170"/>
      <c r="EEO28" s="170"/>
      <c r="EEP28" s="170"/>
      <c r="EEQ28" s="170"/>
      <c r="EER28" s="170"/>
      <c r="EES28" s="170"/>
      <c r="EET28" s="170"/>
      <c r="EEU28" s="170"/>
      <c r="EEV28" s="170"/>
      <c r="EEW28" s="170"/>
      <c r="EEX28" s="170"/>
      <c r="EEY28" s="170"/>
      <c r="EEZ28" s="170"/>
      <c r="EFA28" s="170"/>
      <c r="EFB28" s="170"/>
      <c r="EFC28" s="170"/>
      <c r="EFD28" s="170"/>
      <c r="EFE28" s="170"/>
      <c r="EFF28" s="170"/>
      <c r="EFG28" s="170"/>
      <c r="EFH28" s="170"/>
      <c r="EFI28" s="170"/>
      <c r="EFJ28" s="170"/>
      <c r="EFK28" s="170"/>
      <c r="EFL28" s="170"/>
      <c r="EFM28" s="170"/>
      <c r="EFN28" s="170"/>
      <c r="EFO28" s="170"/>
      <c r="EFP28" s="170"/>
      <c r="EFQ28" s="170"/>
      <c r="EFR28" s="170"/>
      <c r="EFS28" s="170"/>
      <c r="EFT28" s="170"/>
      <c r="EFU28" s="170"/>
      <c r="EFV28" s="170"/>
      <c r="EFW28" s="170"/>
      <c r="EFX28" s="170"/>
      <c r="EFY28" s="170"/>
      <c r="EFZ28" s="170"/>
      <c r="EGA28" s="170"/>
      <c r="EGB28" s="170"/>
      <c r="EGC28" s="170"/>
      <c r="EGD28" s="170"/>
      <c r="EGE28" s="170"/>
      <c r="EGF28" s="170"/>
      <c r="EGG28" s="170"/>
      <c r="EGH28" s="170"/>
      <c r="EGI28" s="170"/>
      <c r="EGJ28" s="170"/>
      <c r="EGK28" s="170"/>
      <c r="EGL28" s="170"/>
      <c r="EGM28" s="170"/>
      <c r="EGN28" s="170"/>
      <c r="EGO28" s="170"/>
      <c r="EGP28" s="170"/>
      <c r="EGQ28" s="170"/>
      <c r="EGR28" s="170"/>
      <c r="EGS28" s="170"/>
      <c r="EGT28" s="170"/>
      <c r="EGU28" s="170"/>
      <c r="EGV28" s="170"/>
      <c r="EGW28" s="170"/>
      <c r="EGX28" s="170"/>
      <c r="EGY28" s="170"/>
      <c r="EGZ28" s="170"/>
      <c r="EHA28" s="170"/>
      <c r="EHB28" s="170"/>
      <c r="EHC28" s="170"/>
      <c r="EHD28" s="170"/>
      <c r="EHE28" s="170"/>
      <c r="EHF28" s="170"/>
      <c r="EHG28" s="170"/>
      <c r="EHH28" s="170"/>
      <c r="EHI28" s="170"/>
      <c r="EHJ28" s="170"/>
      <c r="EHK28" s="170"/>
      <c r="EHL28" s="170"/>
      <c r="EHM28" s="170"/>
      <c r="EHN28" s="170"/>
      <c r="EHO28" s="170"/>
      <c r="EHP28" s="170"/>
      <c r="EHQ28" s="170"/>
      <c r="EHR28" s="170"/>
      <c r="EHS28" s="170"/>
      <c r="EHT28" s="170"/>
      <c r="EHU28" s="170"/>
      <c r="EHV28" s="170"/>
      <c r="EHW28" s="170"/>
      <c r="EHX28" s="170"/>
      <c r="EHY28" s="170"/>
      <c r="EHZ28" s="170"/>
      <c r="EIA28" s="170"/>
      <c r="EIB28" s="170"/>
      <c r="EIC28" s="170"/>
      <c r="EID28" s="170"/>
      <c r="EIE28" s="170"/>
      <c r="EIF28" s="170"/>
      <c r="EIG28" s="170"/>
      <c r="EIH28" s="170"/>
      <c r="EII28" s="170"/>
      <c r="EIJ28" s="170"/>
      <c r="EIK28" s="170"/>
      <c r="EIL28" s="170"/>
      <c r="EIM28" s="170"/>
      <c r="EIN28" s="170"/>
      <c r="EIO28" s="170"/>
      <c r="EIP28" s="170"/>
      <c r="EIQ28" s="170"/>
      <c r="EIR28" s="170"/>
      <c r="EIS28" s="170"/>
      <c r="EIT28" s="170"/>
      <c r="EIU28" s="170"/>
      <c r="EIV28" s="170"/>
      <c r="EIW28" s="170"/>
      <c r="EIX28" s="170"/>
      <c r="EIY28" s="170"/>
      <c r="EIZ28" s="170"/>
      <c r="EJA28" s="170"/>
      <c r="EJB28" s="170"/>
      <c r="EJC28" s="170"/>
      <c r="EJD28" s="170"/>
      <c r="EJE28" s="170"/>
      <c r="EJF28" s="170"/>
      <c r="EJG28" s="170"/>
      <c r="EJH28" s="170"/>
      <c r="EJI28" s="170"/>
      <c r="EJJ28" s="170"/>
      <c r="EJK28" s="170"/>
      <c r="EJL28" s="170"/>
      <c r="EJM28" s="170"/>
      <c r="EJN28" s="170"/>
      <c r="EJO28" s="170"/>
      <c r="EJP28" s="170"/>
      <c r="EJQ28" s="170"/>
      <c r="EJR28" s="170"/>
      <c r="EJS28" s="170"/>
      <c r="EJT28" s="170"/>
      <c r="EJU28" s="170"/>
      <c r="EJV28" s="170"/>
      <c r="EJW28" s="170"/>
      <c r="EJX28" s="170"/>
      <c r="EJY28" s="170"/>
      <c r="EJZ28" s="170"/>
      <c r="EKA28" s="170"/>
      <c r="EKB28" s="170"/>
      <c r="EKC28" s="170"/>
      <c r="EKD28" s="170"/>
      <c r="EKE28" s="170"/>
      <c r="EKF28" s="170"/>
      <c r="EKG28" s="170"/>
      <c r="EKH28" s="170"/>
      <c r="EKI28" s="170"/>
      <c r="EKJ28" s="170"/>
      <c r="EKK28" s="170"/>
      <c r="EKL28" s="170"/>
      <c r="EKM28" s="170"/>
      <c r="EKN28" s="170"/>
      <c r="EKO28" s="170"/>
      <c r="EKP28" s="170"/>
      <c r="EKQ28" s="170"/>
      <c r="EKR28" s="170"/>
      <c r="EKS28" s="170"/>
      <c r="EKT28" s="170"/>
      <c r="EKU28" s="170"/>
      <c r="EKV28" s="170"/>
      <c r="EKW28" s="170"/>
      <c r="EKX28" s="170"/>
      <c r="EKY28" s="170"/>
      <c r="EKZ28" s="170"/>
      <c r="ELA28" s="170"/>
      <c r="ELB28" s="170"/>
      <c r="ELC28" s="170"/>
      <c r="ELD28" s="170"/>
      <c r="ELE28" s="170"/>
      <c r="ELF28" s="170"/>
      <c r="ELG28" s="170"/>
      <c r="ELH28" s="170"/>
      <c r="ELI28" s="170"/>
      <c r="ELJ28" s="170"/>
      <c r="ELK28" s="170"/>
      <c r="ELL28" s="170"/>
      <c r="ELM28" s="170"/>
      <c r="ELN28" s="170"/>
      <c r="ELO28" s="170"/>
      <c r="ELP28" s="170"/>
      <c r="ELQ28" s="170"/>
      <c r="ELR28" s="170"/>
      <c r="ELS28" s="170"/>
      <c r="ELT28" s="170"/>
      <c r="ELU28" s="170"/>
      <c r="ELV28" s="170"/>
      <c r="ELW28" s="170"/>
      <c r="ELX28" s="170"/>
      <c r="ELY28" s="170"/>
      <c r="ELZ28" s="170"/>
      <c r="EMA28" s="170"/>
      <c r="EMB28" s="170"/>
      <c r="EMC28" s="170"/>
      <c r="EMD28" s="170"/>
      <c r="EME28" s="170"/>
      <c r="EMF28" s="170"/>
      <c r="EMG28" s="170"/>
      <c r="EMH28" s="170"/>
      <c r="EMI28" s="170"/>
      <c r="EMJ28" s="170"/>
      <c r="EMK28" s="170"/>
      <c r="EML28" s="170"/>
      <c r="EMM28" s="170"/>
      <c r="EMN28" s="170"/>
      <c r="EMO28" s="170"/>
      <c r="EMP28" s="170"/>
      <c r="EMQ28" s="170"/>
      <c r="EMR28" s="170"/>
      <c r="EMS28" s="170"/>
      <c r="EMT28" s="170"/>
      <c r="EMU28" s="170"/>
      <c r="EMV28" s="170"/>
      <c r="EMW28" s="170"/>
      <c r="EMX28" s="170"/>
      <c r="EMY28" s="170"/>
      <c r="EMZ28" s="170"/>
      <c r="ENA28" s="170"/>
      <c r="ENB28" s="170"/>
      <c r="ENC28" s="170"/>
      <c r="END28" s="170"/>
      <c r="ENE28" s="170"/>
      <c r="ENF28" s="170"/>
      <c r="ENG28" s="170"/>
      <c r="ENH28" s="170"/>
      <c r="ENI28" s="170"/>
      <c r="ENJ28" s="170"/>
      <c r="ENK28" s="170"/>
      <c r="ENL28" s="170"/>
      <c r="ENM28" s="170"/>
      <c r="ENN28" s="170"/>
      <c r="ENO28" s="170"/>
      <c r="ENP28" s="170"/>
      <c r="ENQ28" s="170"/>
      <c r="ENR28" s="170"/>
      <c r="ENS28" s="170"/>
      <c r="ENT28" s="170"/>
      <c r="ENU28" s="170"/>
      <c r="ENV28" s="170"/>
      <c r="ENW28" s="170"/>
      <c r="ENX28" s="170"/>
      <c r="ENY28" s="170"/>
      <c r="ENZ28" s="170"/>
      <c r="EOA28" s="170"/>
      <c r="EOB28" s="170"/>
      <c r="EOC28" s="170"/>
      <c r="EOD28" s="170"/>
      <c r="EOE28" s="170"/>
      <c r="EOF28" s="170"/>
      <c r="EOG28" s="170"/>
      <c r="EOH28" s="170"/>
      <c r="EOI28" s="170"/>
      <c r="EOJ28" s="170"/>
      <c r="EOK28" s="170"/>
      <c r="EOL28" s="170"/>
      <c r="EOM28" s="170"/>
      <c r="EON28" s="170"/>
      <c r="EOO28" s="170"/>
      <c r="EOP28" s="170"/>
      <c r="EOQ28" s="170"/>
      <c r="EOR28" s="170"/>
      <c r="EOS28" s="170"/>
      <c r="EOT28" s="170"/>
      <c r="EOU28" s="170"/>
      <c r="EOV28" s="170"/>
      <c r="EOW28" s="170"/>
      <c r="EOX28" s="170"/>
      <c r="EOY28" s="170"/>
      <c r="EOZ28" s="170"/>
      <c r="EPA28" s="170"/>
      <c r="EPB28" s="170"/>
      <c r="EPC28" s="170"/>
      <c r="EPD28" s="170"/>
      <c r="EPE28" s="170"/>
      <c r="EPF28" s="170"/>
      <c r="EPG28" s="170"/>
      <c r="EPH28" s="170"/>
      <c r="EPI28" s="170"/>
      <c r="EPJ28" s="170"/>
      <c r="EPK28" s="170"/>
      <c r="EPL28" s="170"/>
      <c r="EPM28" s="170"/>
      <c r="EPN28" s="170"/>
      <c r="EPO28" s="170"/>
      <c r="EPP28" s="170"/>
      <c r="EPQ28" s="170"/>
      <c r="EPR28" s="170"/>
      <c r="EPS28" s="170"/>
      <c r="EPT28" s="170"/>
      <c r="EPU28" s="170"/>
      <c r="EPV28" s="170"/>
      <c r="EPW28" s="170"/>
      <c r="EPX28" s="170"/>
      <c r="EPY28" s="170"/>
      <c r="EPZ28" s="170"/>
      <c r="EQA28" s="170"/>
      <c r="EQB28" s="170"/>
      <c r="EQC28" s="170"/>
      <c r="EQD28" s="170"/>
      <c r="EQE28" s="170"/>
      <c r="EQF28" s="170"/>
      <c r="EQG28" s="170"/>
      <c r="EQH28" s="170"/>
      <c r="EQI28" s="170"/>
      <c r="EQJ28" s="170"/>
      <c r="EQK28" s="170"/>
      <c r="EQL28" s="170"/>
      <c r="EQM28" s="170"/>
      <c r="EQN28" s="170"/>
      <c r="EQO28" s="170"/>
      <c r="EQP28" s="170"/>
      <c r="EQQ28" s="170"/>
      <c r="EQR28" s="170"/>
      <c r="EQS28" s="170"/>
      <c r="EQT28" s="170"/>
      <c r="EQU28" s="170"/>
      <c r="EQV28" s="170"/>
      <c r="EQW28" s="170"/>
      <c r="EQX28" s="170"/>
      <c r="EQY28" s="170"/>
      <c r="EQZ28" s="170"/>
      <c r="ERA28" s="170"/>
      <c r="ERB28" s="170"/>
      <c r="ERC28" s="170"/>
      <c r="ERD28" s="170"/>
      <c r="ERE28" s="170"/>
      <c r="ERF28" s="170"/>
      <c r="ERG28" s="170"/>
      <c r="ERH28" s="170"/>
      <c r="ERI28" s="170"/>
      <c r="ERJ28" s="170"/>
      <c r="ERK28" s="170"/>
      <c r="ERL28" s="170"/>
      <c r="ERM28" s="170"/>
      <c r="ERN28" s="170"/>
      <c r="ERO28" s="170"/>
      <c r="ERP28" s="170"/>
      <c r="ERQ28" s="170"/>
      <c r="ERR28" s="170"/>
      <c r="ERS28" s="170"/>
      <c r="ERT28" s="170"/>
      <c r="ERU28" s="170"/>
      <c r="ERV28" s="170"/>
      <c r="ERW28" s="170"/>
      <c r="ERX28" s="170"/>
      <c r="ERY28" s="170"/>
      <c r="ERZ28" s="170"/>
      <c r="ESA28" s="170"/>
      <c r="ESB28" s="170"/>
      <c r="ESC28" s="170"/>
      <c r="ESD28" s="170"/>
      <c r="ESE28" s="170"/>
      <c r="ESF28" s="170"/>
      <c r="ESG28" s="170"/>
      <c r="ESH28" s="170"/>
      <c r="ESI28" s="170"/>
      <c r="ESJ28" s="170"/>
      <c r="ESK28" s="170"/>
      <c r="ESL28" s="170"/>
      <c r="ESM28" s="170"/>
      <c r="ESN28" s="170"/>
      <c r="ESO28" s="170"/>
      <c r="ESP28" s="170"/>
      <c r="ESQ28" s="170"/>
      <c r="ESR28" s="170"/>
      <c r="ESS28" s="170"/>
      <c r="EST28" s="170"/>
      <c r="ESU28" s="170"/>
      <c r="ESV28" s="170"/>
      <c r="ESW28" s="170"/>
      <c r="ESX28" s="170"/>
      <c r="ESY28" s="170"/>
      <c r="ESZ28" s="170"/>
      <c r="ETA28" s="170"/>
      <c r="ETB28" s="170"/>
      <c r="ETC28" s="170"/>
      <c r="ETD28" s="170"/>
      <c r="ETE28" s="170"/>
      <c r="ETF28" s="170"/>
      <c r="ETG28" s="170"/>
      <c r="ETH28" s="170"/>
      <c r="ETI28" s="170"/>
      <c r="ETJ28" s="170"/>
      <c r="ETK28" s="170"/>
      <c r="ETL28" s="170"/>
      <c r="ETM28" s="170"/>
      <c r="ETN28" s="170"/>
      <c r="ETO28" s="170"/>
      <c r="ETP28" s="170"/>
      <c r="ETQ28" s="170"/>
      <c r="ETR28" s="170"/>
      <c r="ETS28" s="170"/>
      <c r="ETT28" s="170"/>
      <c r="ETU28" s="170"/>
      <c r="ETV28" s="170"/>
      <c r="ETW28" s="170"/>
      <c r="ETX28" s="170"/>
      <c r="ETY28" s="170"/>
      <c r="ETZ28" s="170"/>
      <c r="EUA28" s="170"/>
      <c r="EUB28" s="170"/>
      <c r="EUC28" s="170"/>
      <c r="EUD28" s="170"/>
      <c r="EUE28" s="170"/>
      <c r="EUF28" s="170"/>
      <c r="EUG28" s="170"/>
      <c r="EUH28" s="170"/>
      <c r="EUI28" s="170"/>
      <c r="EUJ28" s="170"/>
      <c r="EUK28" s="170"/>
      <c r="EUL28" s="170"/>
      <c r="EUM28" s="170"/>
      <c r="EUN28" s="170"/>
      <c r="EUO28" s="170"/>
      <c r="EUP28" s="170"/>
      <c r="EUQ28" s="170"/>
      <c r="EUR28" s="170"/>
      <c r="EUS28" s="170"/>
      <c r="EUT28" s="170"/>
      <c r="EUU28" s="170"/>
      <c r="EUV28" s="170"/>
      <c r="EUW28" s="170"/>
      <c r="EUX28" s="170"/>
      <c r="EUY28" s="170"/>
      <c r="EUZ28" s="170"/>
      <c r="EVA28" s="170"/>
      <c r="EVB28" s="170"/>
      <c r="EVC28" s="170"/>
      <c r="EVD28" s="170"/>
      <c r="EVE28" s="170"/>
      <c r="EVF28" s="170"/>
      <c r="EVG28" s="170"/>
      <c r="EVH28" s="170"/>
      <c r="EVI28" s="170"/>
      <c r="EVJ28" s="170"/>
      <c r="EVK28" s="170"/>
      <c r="EVL28" s="170"/>
      <c r="EVM28" s="170"/>
      <c r="EVN28" s="170"/>
      <c r="EVO28" s="170"/>
      <c r="EVP28" s="170"/>
      <c r="EVQ28" s="170"/>
      <c r="EVR28" s="170"/>
      <c r="EVS28" s="170"/>
      <c r="EVT28" s="170"/>
      <c r="EVU28" s="170"/>
      <c r="EVV28" s="170"/>
      <c r="EVW28" s="170"/>
      <c r="EVX28" s="170"/>
      <c r="EVY28" s="170"/>
      <c r="EVZ28" s="170"/>
      <c r="EWA28" s="170"/>
      <c r="EWB28" s="170"/>
      <c r="EWC28" s="170"/>
      <c r="EWD28" s="170"/>
      <c r="EWE28" s="170"/>
      <c r="EWF28" s="170"/>
      <c r="EWG28" s="170"/>
      <c r="EWH28" s="170"/>
      <c r="EWI28" s="170"/>
      <c r="EWJ28" s="170"/>
      <c r="EWK28" s="170"/>
      <c r="EWL28" s="170"/>
      <c r="EWM28" s="170"/>
      <c r="EWN28" s="170"/>
      <c r="EWO28" s="170"/>
      <c r="EWP28" s="170"/>
      <c r="EWQ28" s="170"/>
      <c r="EWR28" s="170"/>
      <c r="EWS28" s="170"/>
      <c r="EWT28" s="170"/>
      <c r="EWU28" s="170"/>
      <c r="EWV28" s="170"/>
      <c r="EWW28" s="170"/>
      <c r="EWX28" s="170"/>
      <c r="EWY28" s="170"/>
      <c r="EWZ28" s="170"/>
      <c r="EXA28" s="170"/>
      <c r="EXB28" s="170"/>
      <c r="EXC28" s="170"/>
      <c r="EXD28" s="170"/>
      <c r="EXE28" s="170"/>
      <c r="EXF28" s="170"/>
      <c r="EXG28" s="170"/>
      <c r="EXH28" s="170"/>
      <c r="EXI28" s="170"/>
      <c r="EXJ28" s="170"/>
      <c r="EXK28" s="170"/>
      <c r="EXL28" s="170"/>
      <c r="EXM28" s="170"/>
      <c r="EXN28" s="170"/>
      <c r="EXO28" s="170"/>
      <c r="EXP28" s="170"/>
      <c r="EXQ28" s="170"/>
      <c r="EXR28" s="170"/>
      <c r="EXS28" s="170"/>
      <c r="EXT28" s="170"/>
      <c r="EXU28" s="170"/>
      <c r="EXV28" s="170"/>
      <c r="EXW28" s="170"/>
      <c r="EXX28" s="170"/>
      <c r="EXY28" s="170"/>
      <c r="EXZ28" s="170"/>
      <c r="EYA28" s="170"/>
      <c r="EYB28" s="170"/>
      <c r="EYC28" s="170"/>
      <c r="EYD28" s="170"/>
      <c r="EYE28" s="170"/>
      <c r="EYF28" s="170"/>
      <c r="EYG28" s="170"/>
      <c r="EYH28" s="170"/>
      <c r="EYI28" s="170"/>
      <c r="EYJ28" s="170"/>
      <c r="EYK28" s="170"/>
      <c r="EYL28" s="170"/>
      <c r="EYM28" s="170"/>
      <c r="EYN28" s="170"/>
      <c r="EYO28" s="170"/>
      <c r="EYP28" s="170"/>
      <c r="EYQ28" s="170"/>
      <c r="EYR28" s="170"/>
      <c r="EYS28" s="170"/>
      <c r="EYT28" s="170"/>
      <c r="EYU28" s="170"/>
      <c r="EYV28" s="170"/>
      <c r="EYW28" s="170"/>
      <c r="EYX28" s="170"/>
      <c r="EYY28" s="170"/>
      <c r="EYZ28" s="170"/>
      <c r="EZA28" s="170"/>
      <c r="EZB28" s="170"/>
      <c r="EZC28" s="170"/>
      <c r="EZD28" s="170"/>
      <c r="EZE28" s="170"/>
      <c r="EZF28" s="170"/>
      <c r="EZG28" s="170"/>
      <c r="EZH28" s="170"/>
      <c r="EZI28" s="170"/>
      <c r="EZJ28" s="170"/>
      <c r="EZK28" s="170"/>
      <c r="EZL28" s="170"/>
      <c r="EZM28" s="170"/>
      <c r="EZN28" s="170"/>
      <c r="EZO28" s="170"/>
      <c r="EZP28" s="170"/>
      <c r="EZQ28" s="170"/>
      <c r="EZR28" s="170"/>
      <c r="EZS28" s="170"/>
      <c r="EZT28" s="170"/>
      <c r="EZU28" s="170"/>
      <c r="EZV28" s="170"/>
      <c r="EZW28" s="170"/>
      <c r="EZX28" s="170"/>
      <c r="EZY28" s="170"/>
      <c r="EZZ28" s="170"/>
      <c r="FAA28" s="170"/>
      <c r="FAB28" s="170"/>
      <c r="FAC28" s="170"/>
      <c r="FAD28" s="170"/>
      <c r="FAE28" s="170"/>
      <c r="FAF28" s="170"/>
      <c r="FAG28" s="170"/>
      <c r="FAH28" s="170"/>
      <c r="FAI28" s="170"/>
      <c r="FAJ28" s="170"/>
      <c r="FAK28" s="170"/>
      <c r="FAL28" s="170"/>
      <c r="FAM28" s="170"/>
      <c r="FAN28" s="170"/>
      <c r="FAO28" s="170"/>
      <c r="FAP28" s="170"/>
      <c r="FAQ28" s="170"/>
      <c r="FAR28" s="170"/>
      <c r="FAS28" s="170"/>
      <c r="FAT28" s="170"/>
      <c r="FAU28" s="170"/>
      <c r="FAV28" s="170"/>
      <c r="FAW28" s="170"/>
      <c r="FAX28" s="170"/>
      <c r="FAY28" s="170"/>
      <c r="FAZ28" s="170"/>
      <c r="FBA28" s="170"/>
      <c r="FBB28" s="170"/>
      <c r="FBC28" s="170"/>
      <c r="FBD28" s="170"/>
      <c r="FBE28" s="170"/>
      <c r="FBF28" s="170"/>
      <c r="FBG28" s="170"/>
      <c r="FBH28" s="170"/>
      <c r="FBI28" s="170"/>
      <c r="FBJ28" s="170"/>
      <c r="FBK28" s="170"/>
      <c r="FBL28" s="170"/>
      <c r="FBM28" s="170"/>
      <c r="FBN28" s="170"/>
      <c r="FBO28" s="170"/>
      <c r="FBP28" s="170"/>
      <c r="FBQ28" s="170"/>
      <c r="FBR28" s="170"/>
      <c r="FBS28" s="170"/>
      <c r="FBT28" s="170"/>
      <c r="FBU28" s="170"/>
      <c r="FBV28" s="170"/>
      <c r="FBW28" s="170"/>
      <c r="FBX28" s="170"/>
      <c r="FBY28" s="170"/>
      <c r="FBZ28" s="170"/>
      <c r="FCA28" s="170"/>
      <c r="FCB28" s="170"/>
      <c r="FCC28" s="170"/>
      <c r="FCD28" s="170"/>
      <c r="FCE28" s="170"/>
      <c r="FCF28" s="170"/>
      <c r="FCG28" s="170"/>
      <c r="FCH28" s="170"/>
      <c r="FCI28" s="170"/>
      <c r="FCJ28" s="170"/>
      <c r="FCK28" s="170"/>
      <c r="FCL28" s="170"/>
      <c r="FCM28" s="170"/>
      <c r="FCN28" s="170"/>
      <c r="FCO28" s="170"/>
      <c r="FCP28" s="170"/>
      <c r="FCQ28" s="170"/>
      <c r="FCR28" s="170"/>
      <c r="FCS28" s="170"/>
      <c r="FCT28" s="170"/>
      <c r="FCU28" s="170"/>
      <c r="FCV28" s="170"/>
      <c r="FCW28" s="170"/>
      <c r="FCX28" s="170"/>
      <c r="FCY28" s="170"/>
      <c r="FCZ28" s="170"/>
      <c r="FDA28" s="170"/>
      <c r="FDB28" s="170"/>
      <c r="FDC28" s="170"/>
      <c r="FDD28" s="170"/>
      <c r="FDE28" s="170"/>
      <c r="FDF28" s="170"/>
      <c r="FDG28" s="170"/>
      <c r="FDH28" s="170"/>
      <c r="FDI28" s="170"/>
      <c r="FDJ28" s="170"/>
      <c r="FDK28" s="170"/>
      <c r="FDL28" s="170"/>
      <c r="FDM28" s="170"/>
      <c r="FDN28" s="170"/>
      <c r="FDO28" s="170"/>
      <c r="FDP28" s="170"/>
      <c r="FDQ28" s="170"/>
      <c r="FDR28" s="170"/>
      <c r="FDS28" s="170"/>
      <c r="FDT28" s="170"/>
      <c r="FDU28" s="170"/>
      <c r="FDV28" s="170"/>
      <c r="FDW28" s="170"/>
      <c r="FDX28" s="170"/>
      <c r="FDY28" s="170"/>
      <c r="FDZ28" s="170"/>
      <c r="FEA28" s="170"/>
      <c r="FEB28" s="170"/>
      <c r="FEC28" s="170"/>
      <c r="FED28" s="170"/>
      <c r="FEE28" s="170"/>
      <c r="FEF28" s="170"/>
      <c r="FEG28" s="170"/>
      <c r="FEH28" s="170"/>
      <c r="FEI28" s="170"/>
      <c r="FEJ28" s="170"/>
      <c r="FEK28" s="170"/>
      <c r="FEL28" s="170"/>
      <c r="FEM28" s="170"/>
      <c r="FEN28" s="170"/>
      <c r="FEO28" s="170"/>
      <c r="FEP28" s="170"/>
      <c r="FEQ28" s="170"/>
      <c r="FER28" s="170"/>
      <c r="FES28" s="170"/>
      <c r="FET28" s="170"/>
      <c r="FEU28" s="170"/>
      <c r="FEV28" s="170"/>
      <c r="FEW28" s="170"/>
      <c r="FEX28" s="170"/>
      <c r="FEY28" s="170"/>
      <c r="FEZ28" s="170"/>
      <c r="FFA28" s="170"/>
      <c r="FFB28" s="170"/>
      <c r="FFC28" s="170"/>
      <c r="FFD28" s="170"/>
      <c r="FFE28" s="170"/>
      <c r="FFF28" s="170"/>
      <c r="FFG28" s="170"/>
      <c r="FFH28" s="170"/>
      <c r="FFI28" s="170"/>
      <c r="FFJ28" s="170"/>
      <c r="FFK28" s="170"/>
      <c r="FFL28" s="170"/>
      <c r="FFM28" s="170"/>
      <c r="FFN28" s="170"/>
      <c r="FFO28" s="170"/>
      <c r="FFP28" s="170"/>
      <c r="FFQ28" s="170"/>
      <c r="FFR28" s="170"/>
      <c r="FFS28" s="170"/>
      <c r="FFT28" s="170"/>
      <c r="FFU28" s="170"/>
      <c r="FFV28" s="170"/>
      <c r="FFW28" s="170"/>
      <c r="FFX28" s="170"/>
      <c r="FFY28" s="170"/>
      <c r="FFZ28" s="170"/>
      <c r="FGA28" s="170"/>
      <c r="FGB28" s="170"/>
      <c r="FGC28" s="170"/>
      <c r="FGD28" s="170"/>
      <c r="FGE28" s="170"/>
      <c r="FGF28" s="170"/>
      <c r="FGG28" s="170"/>
      <c r="FGH28" s="170"/>
      <c r="FGI28" s="170"/>
      <c r="FGJ28" s="170"/>
      <c r="FGK28" s="170"/>
      <c r="FGL28" s="170"/>
      <c r="FGM28" s="170"/>
      <c r="FGN28" s="170"/>
      <c r="FGO28" s="170"/>
      <c r="FGP28" s="170"/>
      <c r="FGQ28" s="170"/>
      <c r="FGR28" s="170"/>
      <c r="FGS28" s="170"/>
      <c r="FGT28" s="170"/>
      <c r="FGU28" s="170"/>
      <c r="FGV28" s="170"/>
      <c r="FGW28" s="170"/>
      <c r="FGX28" s="170"/>
      <c r="FGY28" s="170"/>
      <c r="FGZ28" s="170"/>
      <c r="FHA28" s="170"/>
      <c r="FHB28" s="170"/>
      <c r="FHC28" s="170"/>
      <c r="FHD28" s="170"/>
      <c r="FHE28" s="170"/>
      <c r="FHF28" s="170"/>
      <c r="FHG28" s="170"/>
      <c r="FHH28" s="170"/>
      <c r="FHI28" s="170"/>
      <c r="FHJ28" s="170"/>
      <c r="FHK28" s="170"/>
      <c r="FHL28" s="170"/>
      <c r="FHM28" s="170"/>
      <c r="FHN28" s="170"/>
      <c r="FHO28" s="170"/>
      <c r="FHP28" s="170"/>
      <c r="FHQ28" s="170"/>
      <c r="FHR28" s="170"/>
      <c r="FHS28" s="170"/>
      <c r="FHT28" s="170"/>
      <c r="FHU28" s="170"/>
      <c r="FHV28" s="170"/>
      <c r="FHW28" s="170"/>
      <c r="FHX28" s="170"/>
      <c r="FHY28" s="170"/>
      <c r="FHZ28" s="170"/>
      <c r="FIA28" s="170"/>
      <c r="FIB28" s="170"/>
      <c r="FIC28" s="170"/>
      <c r="FID28" s="170"/>
      <c r="FIE28" s="170"/>
      <c r="FIF28" s="170"/>
      <c r="FIG28" s="170"/>
      <c r="FIH28" s="170"/>
      <c r="FII28" s="170"/>
      <c r="FIJ28" s="170"/>
      <c r="FIK28" s="170"/>
      <c r="FIL28" s="170"/>
      <c r="FIM28" s="170"/>
      <c r="FIN28" s="170"/>
      <c r="FIO28" s="170"/>
      <c r="FIP28" s="170"/>
      <c r="FIQ28" s="170"/>
      <c r="FIR28" s="170"/>
      <c r="FIS28" s="170"/>
      <c r="FIT28" s="170"/>
      <c r="FIU28" s="170"/>
      <c r="FIV28" s="170"/>
      <c r="FIW28" s="170"/>
      <c r="FIX28" s="170"/>
      <c r="FIY28" s="170"/>
      <c r="FIZ28" s="170"/>
      <c r="FJA28" s="170"/>
      <c r="FJB28" s="170"/>
      <c r="FJC28" s="170"/>
      <c r="FJD28" s="170"/>
      <c r="FJE28" s="170"/>
      <c r="FJF28" s="170"/>
      <c r="FJG28" s="170"/>
      <c r="FJH28" s="170"/>
      <c r="FJI28" s="170"/>
      <c r="FJJ28" s="170"/>
      <c r="FJK28" s="170"/>
      <c r="FJL28" s="170"/>
      <c r="FJM28" s="170"/>
      <c r="FJN28" s="170"/>
      <c r="FJO28" s="170"/>
      <c r="FJP28" s="170"/>
      <c r="FJQ28" s="170"/>
      <c r="FJR28" s="170"/>
      <c r="FJS28" s="170"/>
      <c r="FJT28" s="170"/>
      <c r="FJU28" s="170"/>
      <c r="FJV28" s="170"/>
      <c r="FJW28" s="170"/>
      <c r="FJX28" s="170"/>
      <c r="FJY28" s="170"/>
      <c r="FJZ28" s="170"/>
      <c r="FKA28" s="170"/>
      <c r="FKB28" s="170"/>
      <c r="FKC28" s="170"/>
      <c r="FKD28" s="170"/>
      <c r="FKE28" s="170"/>
      <c r="FKF28" s="170"/>
      <c r="FKG28" s="170"/>
      <c r="FKH28" s="170"/>
      <c r="FKI28" s="170"/>
      <c r="FKJ28" s="170"/>
      <c r="FKK28" s="170"/>
      <c r="FKL28" s="170"/>
      <c r="FKM28" s="170"/>
      <c r="FKN28" s="170"/>
      <c r="FKO28" s="170"/>
      <c r="FKP28" s="170"/>
      <c r="FKQ28" s="170"/>
      <c r="FKR28" s="170"/>
      <c r="FKS28" s="170"/>
      <c r="FKT28" s="170"/>
      <c r="FKU28" s="170"/>
      <c r="FKV28" s="170"/>
      <c r="FKW28" s="170"/>
      <c r="FKX28" s="170"/>
      <c r="FKY28" s="170"/>
      <c r="FKZ28" s="170"/>
      <c r="FLA28" s="170"/>
      <c r="FLB28" s="170"/>
      <c r="FLC28" s="170"/>
      <c r="FLD28" s="170"/>
      <c r="FLE28" s="170"/>
      <c r="FLF28" s="170"/>
      <c r="FLG28" s="170"/>
      <c r="FLH28" s="170"/>
      <c r="FLI28" s="170"/>
      <c r="FLJ28" s="170"/>
      <c r="FLK28" s="170"/>
      <c r="FLL28" s="170"/>
      <c r="FLM28" s="170"/>
      <c r="FLN28" s="170"/>
      <c r="FLO28" s="170"/>
      <c r="FLP28" s="170"/>
      <c r="FLQ28" s="170"/>
      <c r="FLR28" s="170"/>
      <c r="FLS28" s="170"/>
      <c r="FLT28" s="170"/>
      <c r="FLU28" s="170"/>
      <c r="FLV28" s="170"/>
      <c r="FLW28" s="170"/>
      <c r="FLX28" s="170"/>
      <c r="FLY28" s="170"/>
      <c r="FLZ28" s="170"/>
      <c r="FMA28" s="170"/>
      <c r="FMB28" s="170"/>
      <c r="FMC28" s="170"/>
      <c r="FMD28" s="170"/>
      <c r="FME28" s="170"/>
      <c r="FMF28" s="170"/>
      <c r="FMG28" s="170"/>
      <c r="FMH28" s="170"/>
      <c r="FMI28" s="170"/>
      <c r="FMJ28" s="170"/>
      <c r="FMK28" s="170"/>
      <c r="FML28" s="170"/>
      <c r="FMM28" s="170"/>
      <c r="FMN28" s="170"/>
      <c r="FMO28" s="170"/>
      <c r="FMP28" s="170"/>
      <c r="FMQ28" s="170"/>
      <c r="FMR28" s="170"/>
      <c r="FMS28" s="170"/>
      <c r="FMT28" s="170"/>
      <c r="FMU28" s="170"/>
      <c r="FMV28" s="170"/>
      <c r="FMW28" s="170"/>
      <c r="FMX28" s="170"/>
      <c r="FMY28" s="170"/>
      <c r="FMZ28" s="170"/>
      <c r="FNA28" s="170"/>
      <c r="FNB28" s="170"/>
      <c r="FNC28" s="170"/>
      <c r="FND28" s="170"/>
      <c r="FNE28" s="170"/>
      <c r="FNF28" s="170"/>
      <c r="FNG28" s="170"/>
      <c r="FNH28" s="170"/>
      <c r="FNI28" s="170"/>
      <c r="FNJ28" s="170"/>
      <c r="FNK28" s="170"/>
      <c r="FNL28" s="170"/>
      <c r="FNM28" s="170"/>
      <c r="FNN28" s="170"/>
      <c r="FNO28" s="170"/>
      <c r="FNP28" s="170"/>
      <c r="FNQ28" s="170"/>
      <c r="FNR28" s="170"/>
      <c r="FNS28" s="170"/>
      <c r="FNT28" s="170"/>
      <c r="FNU28" s="170"/>
      <c r="FNV28" s="170"/>
      <c r="FNW28" s="170"/>
      <c r="FNX28" s="170"/>
      <c r="FNY28" s="170"/>
      <c r="FNZ28" s="170"/>
      <c r="FOA28" s="170"/>
      <c r="FOB28" s="170"/>
      <c r="FOC28" s="170"/>
      <c r="FOD28" s="170"/>
      <c r="FOE28" s="170"/>
      <c r="FOF28" s="170"/>
      <c r="FOG28" s="170"/>
      <c r="FOH28" s="170"/>
      <c r="FOI28" s="170"/>
      <c r="FOJ28" s="170"/>
      <c r="FOK28" s="170"/>
      <c r="FOL28" s="170"/>
      <c r="FOM28" s="170"/>
      <c r="FON28" s="170"/>
      <c r="FOO28" s="170"/>
      <c r="FOP28" s="170"/>
      <c r="FOQ28" s="170"/>
      <c r="FOR28" s="170"/>
      <c r="FOS28" s="170"/>
      <c r="FOT28" s="170"/>
      <c r="FOU28" s="170"/>
      <c r="FOV28" s="170"/>
      <c r="FOW28" s="170"/>
      <c r="FOX28" s="170"/>
      <c r="FOY28" s="170"/>
      <c r="FOZ28" s="170"/>
      <c r="FPA28" s="170"/>
      <c r="FPB28" s="170"/>
      <c r="FPC28" s="170"/>
      <c r="FPD28" s="170"/>
      <c r="FPE28" s="170"/>
      <c r="FPF28" s="170"/>
      <c r="FPG28" s="170"/>
      <c r="FPH28" s="170"/>
      <c r="FPI28" s="170"/>
      <c r="FPJ28" s="170"/>
      <c r="FPK28" s="170"/>
      <c r="FPL28" s="170"/>
      <c r="FPM28" s="170"/>
      <c r="FPN28" s="170"/>
      <c r="FPO28" s="170"/>
      <c r="FPP28" s="170"/>
      <c r="FPQ28" s="170"/>
      <c r="FPR28" s="170"/>
      <c r="FPS28" s="170"/>
      <c r="FPT28" s="170"/>
      <c r="FPU28" s="170"/>
      <c r="FPV28" s="170"/>
      <c r="FPW28" s="170"/>
      <c r="FPX28" s="170"/>
      <c r="FPY28" s="170"/>
      <c r="FPZ28" s="170"/>
      <c r="FQA28" s="170"/>
      <c r="FQB28" s="170"/>
      <c r="FQC28" s="170"/>
      <c r="FQD28" s="170"/>
      <c r="FQE28" s="170"/>
      <c r="FQF28" s="170"/>
      <c r="FQG28" s="170"/>
      <c r="FQH28" s="170"/>
      <c r="FQI28" s="170"/>
      <c r="FQJ28" s="170"/>
      <c r="FQK28" s="170"/>
      <c r="FQL28" s="170"/>
      <c r="FQM28" s="170"/>
      <c r="FQN28" s="170"/>
      <c r="FQO28" s="170"/>
      <c r="FQP28" s="170"/>
      <c r="FQQ28" s="170"/>
      <c r="FQR28" s="170"/>
      <c r="FQS28" s="170"/>
      <c r="FQT28" s="170"/>
      <c r="FQU28" s="170"/>
      <c r="FQV28" s="170"/>
      <c r="FQW28" s="170"/>
      <c r="FQX28" s="170"/>
      <c r="FQY28" s="170"/>
      <c r="FQZ28" s="170"/>
      <c r="FRA28" s="170"/>
      <c r="FRB28" s="170"/>
      <c r="FRC28" s="170"/>
      <c r="FRD28" s="170"/>
      <c r="FRE28" s="170"/>
      <c r="FRF28" s="170"/>
      <c r="FRG28" s="170"/>
      <c r="FRH28" s="170"/>
      <c r="FRI28" s="170"/>
      <c r="FRJ28" s="170"/>
      <c r="FRK28" s="170"/>
      <c r="FRL28" s="170"/>
      <c r="FRM28" s="170"/>
      <c r="FRN28" s="170"/>
      <c r="FRO28" s="170"/>
      <c r="FRP28" s="170"/>
      <c r="FRQ28" s="170"/>
      <c r="FRR28" s="170"/>
      <c r="FRS28" s="170"/>
      <c r="FRT28" s="170"/>
      <c r="FRU28" s="170"/>
      <c r="FRV28" s="170"/>
      <c r="FRW28" s="170"/>
      <c r="FRX28" s="170"/>
      <c r="FRY28" s="170"/>
      <c r="FRZ28" s="170"/>
      <c r="FSA28" s="170"/>
      <c r="FSB28" s="170"/>
      <c r="FSC28" s="170"/>
      <c r="FSD28" s="170"/>
      <c r="FSE28" s="170"/>
      <c r="FSF28" s="170"/>
      <c r="FSG28" s="170"/>
      <c r="FSH28" s="170"/>
      <c r="FSI28" s="170"/>
      <c r="FSJ28" s="170"/>
      <c r="FSK28" s="170"/>
      <c r="FSL28" s="170"/>
      <c r="FSM28" s="170"/>
      <c r="FSN28" s="170"/>
      <c r="FSO28" s="170"/>
      <c r="FSP28" s="170"/>
      <c r="FSQ28" s="170"/>
      <c r="FSR28" s="170"/>
      <c r="FSS28" s="170"/>
      <c r="FST28" s="170"/>
      <c r="FSU28" s="170"/>
      <c r="FSV28" s="170"/>
      <c r="FSW28" s="170"/>
      <c r="FSX28" s="170"/>
      <c r="FSY28" s="170"/>
      <c r="FSZ28" s="170"/>
      <c r="FTA28" s="170"/>
      <c r="FTB28" s="170"/>
      <c r="FTC28" s="170"/>
      <c r="FTD28" s="170"/>
      <c r="FTE28" s="170"/>
      <c r="FTF28" s="170"/>
      <c r="FTG28" s="170"/>
      <c r="FTH28" s="170"/>
      <c r="FTI28" s="170"/>
      <c r="FTJ28" s="170"/>
      <c r="FTK28" s="170"/>
      <c r="FTL28" s="170"/>
      <c r="FTM28" s="170"/>
      <c r="FTN28" s="170"/>
      <c r="FTO28" s="170"/>
      <c r="FTP28" s="170"/>
      <c r="FTQ28" s="170"/>
      <c r="FTR28" s="170"/>
      <c r="FTS28" s="170"/>
      <c r="FTT28" s="170"/>
      <c r="FTU28" s="170"/>
      <c r="FTV28" s="170"/>
      <c r="FTW28" s="170"/>
      <c r="FTX28" s="170"/>
      <c r="FTY28" s="170"/>
      <c r="FTZ28" s="170"/>
      <c r="FUA28" s="170"/>
      <c r="FUB28" s="170"/>
      <c r="FUC28" s="170"/>
      <c r="FUD28" s="170"/>
      <c r="FUE28" s="170"/>
      <c r="FUF28" s="170"/>
      <c r="FUG28" s="170"/>
      <c r="FUH28" s="170"/>
      <c r="FUI28" s="170"/>
      <c r="FUJ28" s="170"/>
      <c r="FUK28" s="170"/>
      <c r="FUL28" s="170"/>
      <c r="FUM28" s="170"/>
      <c r="FUN28" s="170"/>
      <c r="FUO28" s="170"/>
      <c r="FUP28" s="170"/>
      <c r="FUQ28" s="170"/>
      <c r="FUR28" s="170"/>
      <c r="FUS28" s="170"/>
      <c r="FUT28" s="170"/>
      <c r="FUU28" s="170"/>
      <c r="FUV28" s="170"/>
      <c r="FUW28" s="170"/>
      <c r="FUX28" s="170"/>
      <c r="FUY28" s="170"/>
      <c r="FUZ28" s="170"/>
      <c r="FVA28" s="170"/>
      <c r="FVB28" s="170"/>
      <c r="FVC28" s="170"/>
      <c r="FVD28" s="170"/>
      <c r="FVE28" s="170"/>
      <c r="FVF28" s="170"/>
      <c r="FVG28" s="170"/>
      <c r="FVH28" s="170"/>
      <c r="FVI28" s="170"/>
      <c r="FVJ28" s="170"/>
      <c r="FVK28" s="170"/>
      <c r="FVL28" s="170"/>
      <c r="FVM28" s="170"/>
      <c r="FVN28" s="170"/>
      <c r="FVO28" s="170"/>
      <c r="FVP28" s="170"/>
      <c r="FVQ28" s="170"/>
      <c r="FVR28" s="170"/>
      <c r="FVS28" s="170"/>
      <c r="FVT28" s="170"/>
      <c r="FVU28" s="170"/>
      <c r="FVV28" s="170"/>
      <c r="FVW28" s="170"/>
      <c r="FVX28" s="170"/>
      <c r="FVY28" s="170"/>
      <c r="FVZ28" s="170"/>
      <c r="FWA28" s="170"/>
      <c r="FWB28" s="170"/>
      <c r="FWC28" s="170"/>
      <c r="FWD28" s="170"/>
      <c r="FWE28" s="170"/>
      <c r="FWF28" s="170"/>
      <c r="FWG28" s="170"/>
      <c r="FWH28" s="170"/>
      <c r="FWI28" s="170"/>
      <c r="FWJ28" s="170"/>
      <c r="FWK28" s="170"/>
      <c r="FWL28" s="170"/>
      <c r="FWM28" s="170"/>
      <c r="FWN28" s="170"/>
      <c r="FWO28" s="170"/>
      <c r="FWP28" s="170"/>
      <c r="FWQ28" s="170"/>
      <c r="FWR28" s="170"/>
      <c r="FWS28" s="170"/>
      <c r="FWT28" s="170"/>
      <c r="FWU28" s="170"/>
      <c r="FWV28" s="170"/>
      <c r="FWW28" s="170"/>
      <c r="FWX28" s="170"/>
      <c r="FWY28" s="170"/>
      <c r="FWZ28" s="170"/>
      <c r="FXA28" s="170"/>
      <c r="FXB28" s="170"/>
      <c r="FXC28" s="170"/>
      <c r="FXD28" s="170"/>
      <c r="FXE28" s="170"/>
      <c r="FXF28" s="170"/>
      <c r="FXG28" s="170"/>
      <c r="FXH28" s="170"/>
      <c r="FXI28" s="170"/>
      <c r="FXJ28" s="170"/>
      <c r="FXK28" s="170"/>
      <c r="FXL28" s="170"/>
      <c r="FXM28" s="170"/>
      <c r="FXN28" s="170"/>
      <c r="FXO28" s="170"/>
      <c r="FXP28" s="170"/>
      <c r="FXQ28" s="170"/>
      <c r="FXR28" s="170"/>
      <c r="FXS28" s="170"/>
      <c r="FXT28" s="170"/>
      <c r="FXU28" s="170"/>
      <c r="FXV28" s="170"/>
      <c r="FXW28" s="170"/>
      <c r="FXX28" s="170"/>
      <c r="FXY28" s="170"/>
      <c r="FXZ28" s="170"/>
      <c r="FYA28" s="170"/>
      <c r="FYB28" s="170"/>
      <c r="FYC28" s="170"/>
      <c r="FYD28" s="170"/>
      <c r="FYE28" s="170"/>
      <c r="FYF28" s="170"/>
      <c r="FYG28" s="170"/>
      <c r="FYH28" s="170"/>
      <c r="FYI28" s="170"/>
      <c r="FYJ28" s="170"/>
      <c r="FYK28" s="170"/>
      <c r="FYL28" s="170"/>
      <c r="FYM28" s="170"/>
      <c r="FYN28" s="170"/>
      <c r="FYO28" s="170"/>
      <c r="FYP28" s="170"/>
      <c r="FYQ28" s="170"/>
      <c r="FYR28" s="170"/>
      <c r="FYS28" s="170"/>
      <c r="FYT28" s="170"/>
      <c r="FYU28" s="170"/>
      <c r="FYV28" s="170"/>
      <c r="FYW28" s="170"/>
      <c r="FYX28" s="170"/>
      <c r="FYY28" s="170"/>
      <c r="FYZ28" s="170"/>
      <c r="FZA28" s="170"/>
      <c r="FZB28" s="170"/>
      <c r="FZC28" s="170"/>
      <c r="FZD28" s="170"/>
      <c r="FZE28" s="170"/>
      <c r="FZF28" s="170"/>
      <c r="FZG28" s="170"/>
      <c r="FZH28" s="170"/>
      <c r="FZI28" s="170"/>
      <c r="FZJ28" s="170"/>
      <c r="FZK28" s="170"/>
      <c r="FZL28" s="170"/>
      <c r="FZM28" s="170"/>
      <c r="FZN28" s="170"/>
      <c r="FZO28" s="170"/>
      <c r="FZP28" s="170"/>
      <c r="FZQ28" s="170"/>
      <c r="FZR28" s="170"/>
      <c r="FZS28" s="170"/>
      <c r="FZT28" s="170"/>
      <c r="FZU28" s="170"/>
      <c r="FZV28" s="170"/>
      <c r="FZW28" s="170"/>
      <c r="FZX28" s="170"/>
      <c r="FZY28" s="170"/>
      <c r="FZZ28" s="170"/>
      <c r="GAA28" s="170"/>
      <c r="GAB28" s="170"/>
      <c r="GAC28" s="170"/>
      <c r="GAD28" s="170"/>
      <c r="GAE28" s="170"/>
      <c r="GAF28" s="170"/>
      <c r="GAG28" s="170"/>
      <c r="GAH28" s="170"/>
      <c r="GAI28" s="170"/>
      <c r="GAJ28" s="170"/>
      <c r="GAK28" s="170"/>
      <c r="GAL28" s="170"/>
      <c r="GAM28" s="170"/>
      <c r="GAN28" s="170"/>
      <c r="GAO28" s="170"/>
      <c r="GAP28" s="170"/>
      <c r="GAQ28" s="170"/>
      <c r="GAR28" s="170"/>
      <c r="GAS28" s="170"/>
      <c r="GAT28" s="170"/>
      <c r="GAU28" s="170"/>
      <c r="GAV28" s="170"/>
      <c r="GAW28" s="170"/>
      <c r="GAX28" s="170"/>
      <c r="GAY28" s="170"/>
      <c r="GAZ28" s="170"/>
      <c r="GBA28" s="170"/>
      <c r="GBB28" s="170"/>
      <c r="GBC28" s="170"/>
      <c r="GBD28" s="170"/>
      <c r="GBE28" s="170"/>
      <c r="GBF28" s="170"/>
      <c r="GBG28" s="170"/>
      <c r="GBH28" s="170"/>
      <c r="GBI28" s="170"/>
      <c r="GBJ28" s="170"/>
      <c r="GBK28" s="170"/>
      <c r="GBL28" s="170"/>
      <c r="GBM28" s="170"/>
      <c r="GBN28" s="170"/>
      <c r="GBO28" s="170"/>
      <c r="GBP28" s="170"/>
      <c r="GBQ28" s="170"/>
      <c r="GBR28" s="170"/>
      <c r="GBS28" s="170"/>
      <c r="GBT28" s="170"/>
      <c r="GBU28" s="170"/>
      <c r="GBV28" s="170"/>
      <c r="GBW28" s="170"/>
      <c r="GBX28" s="170"/>
      <c r="GBY28" s="170"/>
      <c r="GBZ28" s="170"/>
      <c r="GCA28" s="170"/>
      <c r="GCB28" s="170"/>
      <c r="GCC28" s="170"/>
      <c r="GCD28" s="170"/>
      <c r="GCE28" s="170"/>
      <c r="GCF28" s="170"/>
      <c r="GCG28" s="170"/>
      <c r="GCH28" s="170"/>
      <c r="GCI28" s="170"/>
      <c r="GCJ28" s="170"/>
      <c r="GCK28" s="170"/>
      <c r="GCL28" s="170"/>
      <c r="GCM28" s="170"/>
      <c r="GCN28" s="170"/>
      <c r="GCO28" s="170"/>
      <c r="GCP28" s="170"/>
      <c r="GCQ28" s="170"/>
      <c r="GCR28" s="170"/>
      <c r="GCS28" s="170"/>
      <c r="GCT28" s="170"/>
      <c r="GCU28" s="170"/>
      <c r="GCV28" s="170"/>
      <c r="GCW28" s="170"/>
      <c r="GCX28" s="170"/>
      <c r="GCY28" s="170"/>
      <c r="GCZ28" s="170"/>
      <c r="GDA28" s="170"/>
      <c r="GDB28" s="170"/>
      <c r="GDC28" s="170"/>
      <c r="GDD28" s="170"/>
      <c r="GDE28" s="170"/>
      <c r="GDF28" s="170"/>
      <c r="GDG28" s="170"/>
      <c r="GDH28" s="170"/>
      <c r="GDI28" s="170"/>
      <c r="GDJ28" s="170"/>
      <c r="GDK28" s="170"/>
      <c r="GDL28" s="170"/>
      <c r="GDM28" s="170"/>
      <c r="GDN28" s="170"/>
      <c r="GDO28" s="170"/>
      <c r="GDP28" s="170"/>
      <c r="GDQ28" s="170"/>
      <c r="GDR28" s="170"/>
      <c r="GDS28" s="170"/>
      <c r="GDT28" s="170"/>
      <c r="GDU28" s="170"/>
      <c r="GDV28" s="170"/>
      <c r="GDW28" s="170"/>
      <c r="GDX28" s="170"/>
      <c r="GDY28" s="170"/>
      <c r="GDZ28" s="170"/>
      <c r="GEA28" s="170"/>
      <c r="GEB28" s="170"/>
      <c r="GEC28" s="170"/>
      <c r="GED28" s="170"/>
      <c r="GEE28" s="170"/>
      <c r="GEF28" s="170"/>
      <c r="GEG28" s="170"/>
      <c r="GEH28" s="170"/>
      <c r="GEI28" s="170"/>
      <c r="GEJ28" s="170"/>
      <c r="GEK28" s="170"/>
      <c r="GEL28" s="170"/>
      <c r="GEM28" s="170"/>
      <c r="GEN28" s="170"/>
      <c r="GEO28" s="170"/>
      <c r="GEP28" s="170"/>
      <c r="GEQ28" s="170"/>
      <c r="GER28" s="170"/>
      <c r="GES28" s="170"/>
      <c r="GET28" s="170"/>
      <c r="GEU28" s="170"/>
      <c r="GEV28" s="170"/>
      <c r="GEW28" s="170"/>
      <c r="GEX28" s="170"/>
      <c r="GEY28" s="170"/>
      <c r="GEZ28" s="170"/>
      <c r="GFA28" s="170"/>
      <c r="GFB28" s="170"/>
      <c r="GFC28" s="170"/>
      <c r="GFD28" s="170"/>
      <c r="GFE28" s="170"/>
      <c r="GFF28" s="170"/>
      <c r="GFG28" s="170"/>
      <c r="GFH28" s="170"/>
      <c r="GFI28" s="170"/>
      <c r="GFJ28" s="170"/>
      <c r="GFK28" s="170"/>
      <c r="GFL28" s="170"/>
      <c r="GFM28" s="170"/>
      <c r="GFN28" s="170"/>
      <c r="GFO28" s="170"/>
      <c r="GFP28" s="170"/>
      <c r="GFQ28" s="170"/>
      <c r="GFR28" s="170"/>
      <c r="GFS28" s="170"/>
      <c r="GFT28" s="170"/>
      <c r="GFU28" s="170"/>
      <c r="GFV28" s="170"/>
      <c r="GFW28" s="170"/>
      <c r="GFX28" s="170"/>
      <c r="GFY28" s="170"/>
      <c r="GFZ28" s="170"/>
      <c r="GGA28" s="170"/>
      <c r="GGB28" s="170"/>
      <c r="GGC28" s="170"/>
      <c r="GGD28" s="170"/>
      <c r="GGE28" s="170"/>
      <c r="GGF28" s="170"/>
      <c r="GGG28" s="170"/>
      <c r="GGH28" s="170"/>
      <c r="GGI28" s="170"/>
      <c r="GGJ28" s="170"/>
      <c r="GGK28" s="170"/>
      <c r="GGL28" s="170"/>
      <c r="GGM28" s="170"/>
      <c r="GGN28" s="170"/>
      <c r="GGO28" s="170"/>
      <c r="GGP28" s="170"/>
      <c r="GGQ28" s="170"/>
      <c r="GGR28" s="170"/>
      <c r="GGS28" s="170"/>
      <c r="GGT28" s="170"/>
      <c r="GGU28" s="170"/>
      <c r="GGV28" s="170"/>
      <c r="GGW28" s="170"/>
      <c r="GGX28" s="170"/>
      <c r="GGY28" s="170"/>
      <c r="GGZ28" s="170"/>
      <c r="GHA28" s="170"/>
      <c r="GHB28" s="170"/>
      <c r="GHC28" s="170"/>
      <c r="GHD28" s="170"/>
      <c r="GHE28" s="170"/>
      <c r="GHF28" s="170"/>
      <c r="GHG28" s="170"/>
      <c r="GHH28" s="170"/>
      <c r="GHI28" s="170"/>
      <c r="GHJ28" s="170"/>
      <c r="GHK28" s="170"/>
      <c r="GHL28" s="170"/>
      <c r="GHM28" s="170"/>
      <c r="GHN28" s="170"/>
      <c r="GHO28" s="170"/>
      <c r="GHP28" s="170"/>
      <c r="GHQ28" s="170"/>
      <c r="GHR28" s="170"/>
      <c r="GHS28" s="170"/>
      <c r="GHT28" s="170"/>
      <c r="GHU28" s="170"/>
      <c r="GHV28" s="170"/>
      <c r="GHW28" s="170"/>
      <c r="GHX28" s="170"/>
      <c r="GHY28" s="170"/>
      <c r="GHZ28" s="170"/>
      <c r="GIA28" s="170"/>
      <c r="GIB28" s="170"/>
      <c r="GIC28" s="170"/>
      <c r="GID28" s="170"/>
      <c r="GIE28" s="170"/>
      <c r="GIF28" s="170"/>
      <c r="GIG28" s="170"/>
      <c r="GIH28" s="170"/>
      <c r="GII28" s="170"/>
      <c r="GIJ28" s="170"/>
      <c r="GIK28" s="170"/>
      <c r="GIL28" s="170"/>
      <c r="GIM28" s="170"/>
      <c r="GIN28" s="170"/>
      <c r="GIO28" s="170"/>
      <c r="GIP28" s="170"/>
      <c r="GIQ28" s="170"/>
      <c r="GIR28" s="170"/>
      <c r="GIS28" s="170"/>
      <c r="GIT28" s="170"/>
      <c r="GIU28" s="170"/>
      <c r="GIV28" s="170"/>
      <c r="GIW28" s="170"/>
      <c r="GIX28" s="170"/>
      <c r="GIY28" s="170"/>
      <c r="GIZ28" s="170"/>
      <c r="GJA28" s="170"/>
      <c r="GJB28" s="170"/>
      <c r="GJC28" s="170"/>
      <c r="GJD28" s="170"/>
      <c r="GJE28" s="170"/>
      <c r="GJF28" s="170"/>
      <c r="GJG28" s="170"/>
      <c r="GJH28" s="170"/>
      <c r="GJI28" s="170"/>
      <c r="GJJ28" s="170"/>
      <c r="GJK28" s="170"/>
      <c r="GJL28" s="170"/>
      <c r="GJM28" s="170"/>
      <c r="GJN28" s="170"/>
      <c r="GJO28" s="170"/>
      <c r="GJP28" s="170"/>
      <c r="GJQ28" s="170"/>
      <c r="GJR28" s="170"/>
      <c r="GJS28" s="170"/>
      <c r="GJT28" s="170"/>
      <c r="GJU28" s="170"/>
      <c r="GJV28" s="170"/>
      <c r="GJW28" s="170"/>
      <c r="GJX28" s="170"/>
      <c r="GJY28" s="170"/>
      <c r="GJZ28" s="170"/>
      <c r="GKA28" s="170"/>
      <c r="GKB28" s="170"/>
      <c r="GKC28" s="170"/>
      <c r="GKD28" s="170"/>
      <c r="GKE28" s="170"/>
      <c r="GKF28" s="170"/>
      <c r="GKG28" s="170"/>
      <c r="GKH28" s="170"/>
      <c r="GKI28" s="170"/>
      <c r="GKJ28" s="170"/>
      <c r="GKK28" s="170"/>
      <c r="GKL28" s="170"/>
      <c r="GKM28" s="170"/>
      <c r="GKN28" s="170"/>
      <c r="GKO28" s="170"/>
      <c r="GKP28" s="170"/>
      <c r="GKQ28" s="170"/>
      <c r="GKR28" s="170"/>
      <c r="GKS28" s="170"/>
      <c r="GKT28" s="170"/>
      <c r="GKU28" s="170"/>
      <c r="GKV28" s="170"/>
      <c r="GKW28" s="170"/>
      <c r="GKX28" s="170"/>
      <c r="GKY28" s="170"/>
      <c r="GKZ28" s="170"/>
      <c r="GLA28" s="170"/>
      <c r="GLB28" s="170"/>
      <c r="GLC28" s="170"/>
      <c r="GLD28" s="170"/>
      <c r="GLE28" s="170"/>
      <c r="GLF28" s="170"/>
      <c r="GLG28" s="170"/>
      <c r="GLH28" s="170"/>
      <c r="GLI28" s="170"/>
      <c r="GLJ28" s="170"/>
      <c r="GLK28" s="170"/>
      <c r="GLL28" s="170"/>
      <c r="GLM28" s="170"/>
      <c r="GLN28" s="170"/>
      <c r="GLO28" s="170"/>
      <c r="GLP28" s="170"/>
      <c r="GLQ28" s="170"/>
      <c r="GLR28" s="170"/>
      <c r="GLS28" s="170"/>
      <c r="GLT28" s="170"/>
      <c r="GLU28" s="170"/>
      <c r="GLV28" s="170"/>
      <c r="GLW28" s="170"/>
      <c r="GLX28" s="170"/>
      <c r="GLY28" s="170"/>
      <c r="GLZ28" s="170"/>
      <c r="GMA28" s="170"/>
      <c r="GMB28" s="170"/>
      <c r="GMC28" s="170"/>
      <c r="GMD28" s="170"/>
      <c r="GME28" s="170"/>
      <c r="GMF28" s="170"/>
      <c r="GMG28" s="170"/>
      <c r="GMH28" s="170"/>
      <c r="GMI28" s="170"/>
      <c r="GMJ28" s="170"/>
      <c r="GMK28" s="170"/>
      <c r="GML28" s="170"/>
      <c r="GMM28" s="170"/>
      <c r="GMN28" s="170"/>
      <c r="GMO28" s="170"/>
      <c r="GMP28" s="170"/>
      <c r="GMQ28" s="170"/>
      <c r="GMR28" s="170"/>
      <c r="GMS28" s="170"/>
      <c r="GMT28" s="170"/>
      <c r="GMU28" s="170"/>
      <c r="GMV28" s="170"/>
      <c r="GMW28" s="170"/>
      <c r="GMX28" s="170"/>
      <c r="GMY28" s="170"/>
      <c r="GMZ28" s="170"/>
      <c r="GNA28" s="170"/>
      <c r="GNB28" s="170"/>
      <c r="GNC28" s="170"/>
      <c r="GND28" s="170"/>
      <c r="GNE28" s="170"/>
      <c r="GNF28" s="170"/>
      <c r="GNG28" s="170"/>
      <c r="GNH28" s="170"/>
      <c r="GNI28" s="170"/>
      <c r="GNJ28" s="170"/>
      <c r="GNK28" s="170"/>
      <c r="GNL28" s="170"/>
      <c r="GNM28" s="170"/>
      <c r="GNN28" s="170"/>
      <c r="GNO28" s="170"/>
      <c r="GNP28" s="170"/>
      <c r="GNQ28" s="170"/>
      <c r="GNR28" s="170"/>
      <c r="GNS28" s="170"/>
      <c r="GNT28" s="170"/>
      <c r="GNU28" s="170"/>
      <c r="GNV28" s="170"/>
      <c r="GNW28" s="170"/>
      <c r="GNX28" s="170"/>
      <c r="GNY28" s="170"/>
      <c r="GNZ28" s="170"/>
      <c r="GOA28" s="170"/>
      <c r="GOB28" s="170"/>
      <c r="GOC28" s="170"/>
      <c r="GOD28" s="170"/>
      <c r="GOE28" s="170"/>
      <c r="GOF28" s="170"/>
      <c r="GOG28" s="170"/>
      <c r="GOH28" s="170"/>
      <c r="GOI28" s="170"/>
      <c r="GOJ28" s="170"/>
      <c r="GOK28" s="170"/>
      <c r="GOL28" s="170"/>
      <c r="GOM28" s="170"/>
      <c r="GON28" s="170"/>
      <c r="GOO28" s="170"/>
      <c r="GOP28" s="170"/>
      <c r="GOQ28" s="170"/>
      <c r="GOR28" s="170"/>
      <c r="GOS28" s="170"/>
      <c r="GOT28" s="170"/>
      <c r="GOU28" s="170"/>
      <c r="GOV28" s="170"/>
      <c r="GOW28" s="170"/>
      <c r="GOX28" s="170"/>
      <c r="GOY28" s="170"/>
      <c r="GOZ28" s="170"/>
      <c r="GPA28" s="170"/>
      <c r="GPB28" s="170"/>
      <c r="GPC28" s="170"/>
      <c r="GPD28" s="170"/>
      <c r="GPE28" s="170"/>
      <c r="GPF28" s="170"/>
      <c r="GPG28" s="170"/>
      <c r="GPH28" s="170"/>
      <c r="GPI28" s="170"/>
      <c r="GPJ28" s="170"/>
      <c r="GPK28" s="170"/>
      <c r="GPL28" s="170"/>
      <c r="GPM28" s="170"/>
      <c r="GPN28" s="170"/>
      <c r="GPO28" s="170"/>
      <c r="GPP28" s="170"/>
      <c r="GPQ28" s="170"/>
      <c r="GPR28" s="170"/>
      <c r="GPS28" s="170"/>
      <c r="GPT28" s="170"/>
      <c r="GPU28" s="170"/>
      <c r="GPV28" s="170"/>
      <c r="GPW28" s="170"/>
      <c r="GPX28" s="170"/>
      <c r="GPY28" s="170"/>
      <c r="GPZ28" s="170"/>
      <c r="GQA28" s="170"/>
      <c r="GQB28" s="170"/>
      <c r="GQC28" s="170"/>
      <c r="GQD28" s="170"/>
      <c r="GQE28" s="170"/>
      <c r="GQF28" s="170"/>
      <c r="GQG28" s="170"/>
      <c r="GQH28" s="170"/>
      <c r="GQI28" s="170"/>
      <c r="GQJ28" s="170"/>
      <c r="GQK28" s="170"/>
      <c r="GQL28" s="170"/>
      <c r="GQM28" s="170"/>
      <c r="GQN28" s="170"/>
      <c r="GQO28" s="170"/>
      <c r="GQP28" s="170"/>
      <c r="GQQ28" s="170"/>
      <c r="GQR28" s="170"/>
      <c r="GQS28" s="170"/>
      <c r="GQT28" s="170"/>
      <c r="GQU28" s="170"/>
      <c r="GQV28" s="170"/>
      <c r="GQW28" s="170"/>
      <c r="GQX28" s="170"/>
      <c r="GQY28" s="170"/>
      <c r="GQZ28" s="170"/>
      <c r="GRA28" s="170"/>
      <c r="GRB28" s="170"/>
      <c r="GRC28" s="170"/>
      <c r="GRD28" s="170"/>
      <c r="GRE28" s="170"/>
      <c r="GRF28" s="170"/>
      <c r="GRG28" s="170"/>
      <c r="GRH28" s="170"/>
      <c r="GRI28" s="170"/>
      <c r="GRJ28" s="170"/>
      <c r="GRK28" s="170"/>
      <c r="GRL28" s="170"/>
      <c r="GRM28" s="170"/>
      <c r="GRN28" s="170"/>
      <c r="GRO28" s="170"/>
      <c r="GRP28" s="170"/>
      <c r="GRQ28" s="170"/>
      <c r="GRR28" s="170"/>
      <c r="GRS28" s="170"/>
      <c r="GRT28" s="170"/>
      <c r="GRU28" s="170"/>
      <c r="GRV28" s="170"/>
      <c r="GRW28" s="170"/>
      <c r="GRX28" s="170"/>
      <c r="GRY28" s="170"/>
      <c r="GRZ28" s="170"/>
      <c r="GSA28" s="170"/>
      <c r="GSB28" s="170"/>
      <c r="GSC28" s="170"/>
      <c r="GSD28" s="170"/>
      <c r="GSE28" s="170"/>
      <c r="GSF28" s="170"/>
      <c r="GSG28" s="170"/>
      <c r="GSH28" s="170"/>
      <c r="GSI28" s="170"/>
      <c r="GSJ28" s="170"/>
      <c r="GSK28" s="170"/>
      <c r="GSL28" s="170"/>
      <c r="GSM28" s="170"/>
      <c r="GSN28" s="170"/>
      <c r="GSO28" s="170"/>
      <c r="GSP28" s="170"/>
      <c r="GSQ28" s="170"/>
      <c r="GSR28" s="170"/>
      <c r="GSS28" s="170"/>
      <c r="GST28" s="170"/>
      <c r="GSU28" s="170"/>
      <c r="GSV28" s="170"/>
      <c r="GSW28" s="170"/>
      <c r="GSX28" s="170"/>
      <c r="GSY28" s="170"/>
      <c r="GSZ28" s="170"/>
      <c r="GTA28" s="170"/>
      <c r="GTB28" s="170"/>
      <c r="GTC28" s="170"/>
      <c r="GTD28" s="170"/>
      <c r="GTE28" s="170"/>
      <c r="GTF28" s="170"/>
      <c r="GTG28" s="170"/>
      <c r="GTH28" s="170"/>
      <c r="GTI28" s="170"/>
      <c r="GTJ28" s="170"/>
      <c r="GTK28" s="170"/>
      <c r="GTL28" s="170"/>
      <c r="GTM28" s="170"/>
      <c r="GTN28" s="170"/>
      <c r="GTO28" s="170"/>
      <c r="GTP28" s="170"/>
      <c r="GTQ28" s="170"/>
      <c r="GTR28" s="170"/>
      <c r="GTS28" s="170"/>
      <c r="GTT28" s="170"/>
      <c r="GTU28" s="170"/>
      <c r="GTV28" s="170"/>
      <c r="GTW28" s="170"/>
      <c r="GTX28" s="170"/>
      <c r="GTY28" s="170"/>
      <c r="GTZ28" s="170"/>
      <c r="GUA28" s="170"/>
      <c r="GUB28" s="170"/>
      <c r="GUC28" s="170"/>
      <c r="GUD28" s="170"/>
      <c r="GUE28" s="170"/>
      <c r="GUF28" s="170"/>
      <c r="GUG28" s="170"/>
      <c r="GUH28" s="170"/>
      <c r="GUI28" s="170"/>
      <c r="GUJ28" s="170"/>
      <c r="GUK28" s="170"/>
      <c r="GUL28" s="170"/>
      <c r="GUM28" s="170"/>
      <c r="GUN28" s="170"/>
      <c r="GUO28" s="170"/>
      <c r="GUP28" s="170"/>
      <c r="GUQ28" s="170"/>
      <c r="GUR28" s="170"/>
      <c r="GUS28" s="170"/>
      <c r="GUT28" s="170"/>
      <c r="GUU28" s="170"/>
      <c r="GUV28" s="170"/>
      <c r="GUW28" s="170"/>
      <c r="GUX28" s="170"/>
      <c r="GUY28" s="170"/>
      <c r="GUZ28" s="170"/>
      <c r="GVA28" s="170"/>
      <c r="GVB28" s="170"/>
      <c r="GVC28" s="170"/>
      <c r="GVD28" s="170"/>
      <c r="GVE28" s="170"/>
      <c r="GVF28" s="170"/>
      <c r="GVG28" s="170"/>
      <c r="GVH28" s="170"/>
      <c r="GVI28" s="170"/>
      <c r="GVJ28" s="170"/>
      <c r="GVK28" s="170"/>
      <c r="GVL28" s="170"/>
      <c r="GVM28" s="170"/>
      <c r="GVN28" s="170"/>
      <c r="GVO28" s="170"/>
      <c r="GVP28" s="170"/>
      <c r="GVQ28" s="170"/>
      <c r="GVR28" s="170"/>
      <c r="GVS28" s="170"/>
      <c r="GVT28" s="170"/>
      <c r="GVU28" s="170"/>
      <c r="GVV28" s="170"/>
      <c r="GVW28" s="170"/>
      <c r="GVX28" s="170"/>
      <c r="GVY28" s="170"/>
      <c r="GVZ28" s="170"/>
      <c r="GWA28" s="170"/>
      <c r="GWB28" s="170"/>
      <c r="GWC28" s="170"/>
      <c r="GWD28" s="170"/>
      <c r="GWE28" s="170"/>
      <c r="GWF28" s="170"/>
      <c r="GWG28" s="170"/>
      <c r="GWH28" s="170"/>
      <c r="GWI28" s="170"/>
      <c r="GWJ28" s="170"/>
      <c r="GWK28" s="170"/>
      <c r="GWL28" s="170"/>
      <c r="GWM28" s="170"/>
      <c r="GWN28" s="170"/>
      <c r="GWO28" s="170"/>
      <c r="GWP28" s="170"/>
      <c r="GWQ28" s="170"/>
      <c r="GWR28" s="170"/>
      <c r="GWS28" s="170"/>
      <c r="GWT28" s="170"/>
      <c r="GWU28" s="170"/>
      <c r="GWV28" s="170"/>
      <c r="GWW28" s="170"/>
      <c r="GWX28" s="170"/>
      <c r="GWY28" s="170"/>
      <c r="GWZ28" s="170"/>
      <c r="GXA28" s="170"/>
      <c r="GXB28" s="170"/>
      <c r="GXC28" s="170"/>
      <c r="GXD28" s="170"/>
      <c r="GXE28" s="170"/>
      <c r="GXF28" s="170"/>
      <c r="GXG28" s="170"/>
      <c r="GXH28" s="170"/>
      <c r="GXI28" s="170"/>
      <c r="GXJ28" s="170"/>
      <c r="GXK28" s="170"/>
      <c r="GXL28" s="170"/>
      <c r="GXM28" s="170"/>
      <c r="GXN28" s="170"/>
      <c r="GXO28" s="170"/>
      <c r="GXP28" s="170"/>
      <c r="GXQ28" s="170"/>
      <c r="GXR28" s="170"/>
      <c r="GXS28" s="170"/>
      <c r="GXT28" s="170"/>
      <c r="GXU28" s="170"/>
      <c r="GXV28" s="170"/>
      <c r="GXW28" s="170"/>
      <c r="GXX28" s="170"/>
      <c r="GXY28" s="170"/>
      <c r="GXZ28" s="170"/>
      <c r="GYA28" s="170"/>
      <c r="GYB28" s="170"/>
      <c r="GYC28" s="170"/>
      <c r="GYD28" s="170"/>
      <c r="GYE28" s="170"/>
      <c r="GYF28" s="170"/>
      <c r="GYG28" s="170"/>
      <c r="GYH28" s="170"/>
      <c r="GYI28" s="170"/>
      <c r="GYJ28" s="170"/>
      <c r="GYK28" s="170"/>
      <c r="GYL28" s="170"/>
      <c r="GYM28" s="170"/>
      <c r="GYN28" s="170"/>
      <c r="GYO28" s="170"/>
      <c r="GYP28" s="170"/>
      <c r="GYQ28" s="170"/>
      <c r="GYR28" s="170"/>
      <c r="GYS28" s="170"/>
      <c r="GYT28" s="170"/>
      <c r="GYU28" s="170"/>
      <c r="GYV28" s="170"/>
      <c r="GYW28" s="170"/>
      <c r="GYX28" s="170"/>
      <c r="GYY28" s="170"/>
      <c r="GYZ28" s="170"/>
      <c r="GZA28" s="170"/>
      <c r="GZB28" s="170"/>
      <c r="GZC28" s="170"/>
      <c r="GZD28" s="170"/>
      <c r="GZE28" s="170"/>
      <c r="GZF28" s="170"/>
      <c r="GZG28" s="170"/>
      <c r="GZH28" s="170"/>
      <c r="GZI28" s="170"/>
      <c r="GZJ28" s="170"/>
      <c r="GZK28" s="170"/>
      <c r="GZL28" s="170"/>
      <c r="GZM28" s="170"/>
      <c r="GZN28" s="170"/>
      <c r="GZO28" s="170"/>
      <c r="GZP28" s="170"/>
      <c r="GZQ28" s="170"/>
      <c r="GZR28" s="170"/>
      <c r="GZS28" s="170"/>
      <c r="GZT28" s="170"/>
      <c r="GZU28" s="170"/>
      <c r="GZV28" s="170"/>
      <c r="GZW28" s="170"/>
      <c r="GZX28" s="170"/>
      <c r="GZY28" s="170"/>
      <c r="GZZ28" s="170"/>
      <c r="HAA28" s="170"/>
      <c r="HAB28" s="170"/>
      <c r="HAC28" s="170"/>
      <c r="HAD28" s="170"/>
      <c r="HAE28" s="170"/>
      <c r="HAF28" s="170"/>
      <c r="HAG28" s="170"/>
      <c r="HAH28" s="170"/>
      <c r="HAI28" s="170"/>
      <c r="HAJ28" s="170"/>
      <c r="HAK28" s="170"/>
      <c r="HAL28" s="170"/>
      <c r="HAM28" s="170"/>
      <c r="HAN28" s="170"/>
      <c r="HAO28" s="170"/>
      <c r="HAP28" s="170"/>
      <c r="HAQ28" s="170"/>
      <c r="HAR28" s="170"/>
      <c r="HAS28" s="170"/>
      <c r="HAT28" s="170"/>
      <c r="HAU28" s="170"/>
      <c r="HAV28" s="170"/>
      <c r="HAW28" s="170"/>
      <c r="HAX28" s="170"/>
      <c r="HAY28" s="170"/>
      <c r="HAZ28" s="170"/>
      <c r="HBA28" s="170"/>
      <c r="HBB28" s="170"/>
      <c r="HBC28" s="170"/>
      <c r="HBD28" s="170"/>
      <c r="HBE28" s="170"/>
      <c r="HBF28" s="170"/>
      <c r="HBG28" s="170"/>
      <c r="HBH28" s="170"/>
      <c r="HBI28" s="170"/>
      <c r="HBJ28" s="170"/>
      <c r="HBK28" s="170"/>
      <c r="HBL28" s="170"/>
      <c r="HBM28" s="170"/>
      <c r="HBN28" s="170"/>
      <c r="HBO28" s="170"/>
      <c r="HBP28" s="170"/>
      <c r="HBQ28" s="170"/>
      <c r="HBR28" s="170"/>
      <c r="HBS28" s="170"/>
      <c r="HBT28" s="170"/>
      <c r="HBU28" s="170"/>
      <c r="HBV28" s="170"/>
      <c r="HBW28" s="170"/>
      <c r="HBX28" s="170"/>
      <c r="HBY28" s="170"/>
      <c r="HBZ28" s="170"/>
      <c r="HCA28" s="170"/>
      <c r="HCB28" s="170"/>
      <c r="HCC28" s="170"/>
      <c r="HCD28" s="170"/>
      <c r="HCE28" s="170"/>
      <c r="HCF28" s="170"/>
      <c r="HCG28" s="170"/>
      <c r="HCH28" s="170"/>
      <c r="HCI28" s="170"/>
      <c r="HCJ28" s="170"/>
      <c r="HCK28" s="170"/>
      <c r="HCL28" s="170"/>
      <c r="HCM28" s="170"/>
      <c r="HCN28" s="170"/>
      <c r="HCO28" s="170"/>
      <c r="HCP28" s="170"/>
      <c r="HCQ28" s="170"/>
      <c r="HCR28" s="170"/>
      <c r="HCS28" s="170"/>
      <c r="HCT28" s="170"/>
      <c r="HCU28" s="170"/>
      <c r="HCV28" s="170"/>
      <c r="HCW28" s="170"/>
      <c r="HCX28" s="170"/>
      <c r="HCY28" s="170"/>
      <c r="HCZ28" s="170"/>
      <c r="HDA28" s="170"/>
      <c r="HDB28" s="170"/>
      <c r="HDC28" s="170"/>
      <c r="HDD28" s="170"/>
      <c r="HDE28" s="170"/>
      <c r="HDF28" s="170"/>
      <c r="HDG28" s="170"/>
      <c r="HDH28" s="170"/>
      <c r="HDI28" s="170"/>
      <c r="HDJ28" s="170"/>
      <c r="HDK28" s="170"/>
      <c r="HDL28" s="170"/>
      <c r="HDM28" s="170"/>
      <c r="HDN28" s="170"/>
      <c r="HDO28" s="170"/>
      <c r="HDP28" s="170"/>
      <c r="HDQ28" s="170"/>
      <c r="HDR28" s="170"/>
      <c r="HDS28" s="170"/>
      <c r="HDT28" s="170"/>
      <c r="HDU28" s="170"/>
      <c r="HDV28" s="170"/>
      <c r="HDW28" s="170"/>
      <c r="HDX28" s="170"/>
      <c r="HDY28" s="170"/>
      <c r="HDZ28" s="170"/>
      <c r="HEA28" s="170"/>
      <c r="HEB28" s="170"/>
      <c r="HEC28" s="170"/>
      <c r="HED28" s="170"/>
      <c r="HEE28" s="170"/>
      <c r="HEF28" s="170"/>
      <c r="HEG28" s="170"/>
      <c r="HEH28" s="170"/>
      <c r="HEI28" s="170"/>
      <c r="HEJ28" s="170"/>
      <c r="HEK28" s="170"/>
      <c r="HEL28" s="170"/>
      <c r="HEM28" s="170"/>
      <c r="HEN28" s="170"/>
      <c r="HEO28" s="170"/>
      <c r="HEP28" s="170"/>
      <c r="HEQ28" s="170"/>
      <c r="HER28" s="170"/>
      <c r="HES28" s="170"/>
      <c r="HET28" s="170"/>
      <c r="HEU28" s="170"/>
      <c r="HEV28" s="170"/>
      <c r="HEW28" s="170"/>
      <c r="HEX28" s="170"/>
      <c r="HEY28" s="170"/>
      <c r="HEZ28" s="170"/>
      <c r="HFA28" s="170"/>
      <c r="HFB28" s="170"/>
      <c r="HFC28" s="170"/>
      <c r="HFD28" s="170"/>
      <c r="HFE28" s="170"/>
      <c r="HFF28" s="170"/>
      <c r="HFG28" s="170"/>
      <c r="HFH28" s="170"/>
      <c r="HFI28" s="170"/>
      <c r="HFJ28" s="170"/>
      <c r="HFK28" s="170"/>
      <c r="HFL28" s="170"/>
      <c r="HFM28" s="170"/>
      <c r="HFN28" s="170"/>
      <c r="HFO28" s="170"/>
      <c r="HFP28" s="170"/>
      <c r="HFQ28" s="170"/>
      <c r="HFR28" s="170"/>
      <c r="HFS28" s="170"/>
      <c r="HFT28" s="170"/>
      <c r="HFU28" s="170"/>
      <c r="HFV28" s="170"/>
      <c r="HFW28" s="170"/>
      <c r="HFX28" s="170"/>
      <c r="HFY28" s="170"/>
      <c r="HFZ28" s="170"/>
      <c r="HGA28" s="170"/>
      <c r="HGB28" s="170"/>
      <c r="HGC28" s="170"/>
      <c r="HGD28" s="170"/>
      <c r="HGE28" s="170"/>
      <c r="HGF28" s="170"/>
      <c r="HGG28" s="170"/>
      <c r="HGH28" s="170"/>
      <c r="HGI28" s="170"/>
      <c r="HGJ28" s="170"/>
      <c r="HGK28" s="170"/>
      <c r="HGL28" s="170"/>
      <c r="HGM28" s="170"/>
      <c r="HGN28" s="170"/>
      <c r="HGO28" s="170"/>
      <c r="HGP28" s="170"/>
      <c r="HGQ28" s="170"/>
      <c r="HGR28" s="170"/>
      <c r="HGS28" s="170"/>
      <c r="HGT28" s="170"/>
      <c r="HGU28" s="170"/>
      <c r="HGV28" s="170"/>
      <c r="HGW28" s="170"/>
      <c r="HGX28" s="170"/>
      <c r="HGY28" s="170"/>
      <c r="HGZ28" s="170"/>
      <c r="HHA28" s="170"/>
      <c r="HHB28" s="170"/>
      <c r="HHC28" s="170"/>
      <c r="HHD28" s="170"/>
      <c r="HHE28" s="170"/>
      <c r="HHF28" s="170"/>
      <c r="HHG28" s="170"/>
      <c r="HHH28" s="170"/>
      <c r="HHI28" s="170"/>
      <c r="HHJ28" s="170"/>
      <c r="HHK28" s="170"/>
      <c r="HHL28" s="170"/>
      <c r="HHM28" s="170"/>
      <c r="HHN28" s="170"/>
      <c r="HHO28" s="170"/>
      <c r="HHP28" s="170"/>
      <c r="HHQ28" s="170"/>
      <c r="HHR28" s="170"/>
      <c r="HHS28" s="170"/>
      <c r="HHT28" s="170"/>
      <c r="HHU28" s="170"/>
      <c r="HHV28" s="170"/>
      <c r="HHW28" s="170"/>
      <c r="HHX28" s="170"/>
      <c r="HHY28" s="170"/>
      <c r="HHZ28" s="170"/>
      <c r="HIA28" s="170"/>
      <c r="HIB28" s="170"/>
      <c r="HIC28" s="170"/>
      <c r="HID28" s="170"/>
      <c r="HIE28" s="170"/>
      <c r="HIF28" s="170"/>
      <c r="HIG28" s="170"/>
      <c r="HIH28" s="170"/>
      <c r="HII28" s="170"/>
      <c r="HIJ28" s="170"/>
      <c r="HIK28" s="170"/>
      <c r="HIL28" s="170"/>
      <c r="HIM28" s="170"/>
      <c r="HIN28" s="170"/>
      <c r="HIO28" s="170"/>
      <c r="HIP28" s="170"/>
      <c r="HIQ28" s="170"/>
      <c r="HIR28" s="170"/>
      <c r="HIS28" s="170"/>
      <c r="HIT28" s="170"/>
      <c r="HIU28" s="170"/>
      <c r="HIV28" s="170"/>
      <c r="HIW28" s="170"/>
      <c r="HIX28" s="170"/>
      <c r="HIY28" s="170"/>
      <c r="HIZ28" s="170"/>
      <c r="HJA28" s="170"/>
      <c r="HJB28" s="170"/>
      <c r="HJC28" s="170"/>
      <c r="HJD28" s="170"/>
      <c r="HJE28" s="170"/>
      <c r="HJF28" s="170"/>
      <c r="HJG28" s="170"/>
      <c r="HJH28" s="170"/>
      <c r="HJI28" s="170"/>
      <c r="HJJ28" s="170"/>
      <c r="HJK28" s="170"/>
      <c r="HJL28" s="170"/>
      <c r="HJM28" s="170"/>
      <c r="HJN28" s="170"/>
      <c r="HJO28" s="170"/>
      <c r="HJP28" s="170"/>
      <c r="HJQ28" s="170"/>
      <c r="HJR28" s="170"/>
      <c r="HJS28" s="170"/>
      <c r="HJT28" s="170"/>
      <c r="HJU28" s="170"/>
      <c r="HJV28" s="170"/>
      <c r="HJW28" s="170"/>
      <c r="HJX28" s="170"/>
      <c r="HJY28" s="170"/>
      <c r="HJZ28" s="170"/>
      <c r="HKA28" s="170"/>
      <c r="HKB28" s="170"/>
      <c r="HKC28" s="170"/>
      <c r="HKD28" s="170"/>
      <c r="HKE28" s="170"/>
      <c r="HKF28" s="170"/>
      <c r="HKG28" s="170"/>
      <c r="HKH28" s="170"/>
      <c r="HKI28" s="170"/>
      <c r="HKJ28" s="170"/>
      <c r="HKK28" s="170"/>
      <c r="HKL28" s="170"/>
      <c r="HKM28" s="170"/>
      <c r="HKN28" s="170"/>
      <c r="HKO28" s="170"/>
      <c r="HKP28" s="170"/>
      <c r="HKQ28" s="170"/>
      <c r="HKR28" s="170"/>
      <c r="HKS28" s="170"/>
      <c r="HKT28" s="170"/>
      <c r="HKU28" s="170"/>
      <c r="HKV28" s="170"/>
      <c r="HKW28" s="170"/>
      <c r="HKX28" s="170"/>
      <c r="HKY28" s="170"/>
      <c r="HKZ28" s="170"/>
      <c r="HLA28" s="170"/>
      <c r="HLB28" s="170"/>
      <c r="HLC28" s="170"/>
      <c r="HLD28" s="170"/>
      <c r="HLE28" s="170"/>
      <c r="HLF28" s="170"/>
      <c r="HLG28" s="170"/>
      <c r="HLH28" s="170"/>
      <c r="HLI28" s="170"/>
      <c r="HLJ28" s="170"/>
      <c r="HLK28" s="170"/>
      <c r="HLL28" s="170"/>
      <c r="HLM28" s="170"/>
      <c r="HLN28" s="170"/>
      <c r="HLO28" s="170"/>
      <c r="HLP28" s="170"/>
      <c r="HLQ28" s="170"/>
      <c r="HLR28" s="170"/>
      <c r="HLS28" s="170"/>
      <c r="HLT28" s="170"/>
      <c r="HLU28" s="170"/>
      <c r="HLV28" s="170"/>
      <c r="HLW28" s="170"/>
      <c r="HLX28" s="170"/>
      <c r="HLY28" s="170"/>
      <c r="HLZ28" s="170"/>
      <c r="HMA28" s="170"/>
      <c r="HMB28" s="170"/>
      <c r="HMC28" s="170"/>
      <c r="HMD28" s="170"/>
      <c r="HME28" s="170"/>
      <c r="HMF28" s="170"/>
      <c r="HMG28" s="170"/>
      <c r="HMH28" s="170"/>
      <c r="HMI28" s="170"/>
      <c r="HMJ28" s="170"/>
      <c r="HMK28" s="170"/>
      <c r="HML28" s="170"/>
      <c r="HMM28" s="170"/>
      <c r="HMN28" s="170"/>
      <c r="HMO28" s="170"/>
      <c r="HMP28" s="170"/>
      <c r="HMQ28" s="170"/>
      <c r="HMR28" s="170"/>
      <c r="HMS28" s="170"/>
      <c r="HMT28" s="170"/>
      <c r="HMU28" s="170"/>
      <c r="HMV28" s="170"/>
      <c r="HMW28" s="170"/>
      <c r="HMX28" s="170"/>
      <c r="HMY28" s="170"/>
      <c r="HMZ28" s="170"/>
      <c r="HNA28" s="170"/>
      <c r="HNB28" s="170"/>
      <c r="HNC28" s="170"/>
      <c r="HND28" s="170"/>
      <c r="HNE28" s="170"/>
      <c r="HNF28" s="170"/>
      <c r="HNG28" s="170"/>
      <c r="HNH28" s="170"/>
      <c r="HNI28" s="170"/>
      <c r="HNJ28" s="170"/>
      <c r="HNK28" s="170"/>
      <c r="HNL28" s="170"/>
      <c r="HNM28" s="170"/>
      <c r="HNN28" s="170"/>
      <c r="HNO28" s="170"/>
      <c r="HNP28" s="170"/>
      <c r="HNQ28" s="170"/>
      <c r="HNR28" s="170"/>
      <c r="HNS28" s="170"/>
      <c r="HNT28" s="170"/>
      <c r="HNU28" s="170"/>
      <c r="HNV28" s="170"/>
      <c r="HNW28" s="170"/>
      <c r="HNX28" s="170"/>
      <c r="HNY28" s="170"/>
      <c r="HNZ28" s="170"/>
      <c r="HOA28" s="170"/>
      <c r="HOB28" s="170"/>
      <c r="HOC28" s="170"/>
      <c r="HOD28" s="170"/>
      <c r="HOE28" s="170"/>
      <c r="HOF28" s="170"/>
      <c r="HOG28" s="170"/>
      <c r="HOH28" s="170"/>
      <c r="HOI28" s="170"/>
      <c r="HOJ28" s="170"/>
      <c r="HOK28" s="170"/>
      <c r="HOL28" s="170"/>
      <c r="HOM28" s="170"/>
      <c r="HON28" s="170"/>
      <c r="HOO28" s="170"/>
      <c r="HOP28" s="170"/>
      <c r="HOQ28" s="170"/>
      <c r="HOR28" s="170"/>
      <c r="HOS28" s="170"/>
      <c r="HOT28" s="170"/>
      <c r="HOU28" s="170"/>
      <c r="HOV28" s="170"/>
      <c r="HOW28" s="170"/>
      <c r="HOX28" s="170"/>
      <c r="HOY28" s="170"/>
      <c r="HOZ28" s="170"/>
      <c r="HPA28" s="170"/>
      <c r="HPB28" s="170"/>
      <c r="HPC28" s="170"/>
      <c r="HPD28" s="170"/>
      <c r="HPE28" s="170"/>
      <c r="HPF28" s="170"/>
      <c r="HPG28" s="170"/>
      <c r="HPH28" s="170"/>
      <c r="HPI28" s="170"/>
      <c r="HPJ28" s="170"/>
      <c r="HPK28" s="170"/>
      <c r="HPL28" s="170"/>
      <c r="HPM28" s="170"/>
      <c r="HPN28" s="170"/>
      <c r="HPO28" s="170"/>
      <c r="HPP28" s="170"/>
      <c r="HPQ28" s="170"/>
      <c r="HPR28" s="170"/>
      <c r="HPS28" s="170"/>
      <c r="HPT28" s="170"/>
      <c r="HPU28" s="170"/>
      <c r="HPV28" s="170"/>
      <c r="HPW28" s="170"/>
      <c r="HPX28" s="170"/>
      <c r="HPY28" s="170"/>
      <c r="HPZ28" s="170"/>
      <c r="HQA28" s="170"/>
      <c r="HQB28" s="170"/>
      <c r="HQC28" s="170"/>
      <c r="HQD28" s="170"/>
      <c r="HQE28" s="170"/>
      <c r="HQF28" s="170"/>
      <c r="HQG28" s="170"/>
      <c r="HQH28" s="170"/>
      <c r="HQI28" s="170"/>
      <c r="HQJ28" s="170"/>
      <c r="HQK28" s="170"/>
      <c r="HQL28" s="170"/>
      <c r="HQM28" s="170"/>
      <c r="HQN28" s="170"/>
      <c r="HQO28" s="170"/>
      <c r="HQP28" s="170"/>
      <c r="HQQ28" s="170"/>
      <c r="HQR28" s="170"/>
      <c r="HQS28" s="170"/>
      <c r="HQT28" s="170"/>
      <c r="HQU28" s="170"/>
      <c r="HQV28" s="170"/>
      <c r="HQW28" s="170"/>
      <c r="HQX28" s="170"/>
      <c r="HQY28" s="170"/>
      <c r="HQZ28" s="170"/>
      <c r="HRA28" s="170"/>
      <c r="HRB28" s="170"/>
      <c r="HRC28" s="170"/>
      <c r="HRD28" s="170"/>
      <c r="HRE28" s="170"/>
      <c r="HRF28" s="170"/>
      <c r="HRG28" s="170"/>
      <c r="HRH28" s="170"/>
      <c r="HRI28" s="170"/>
      <c r="HRJ28" s="170"/>
      <c r="HRK28" s="170"/>
      <c r="HRL28" s="170"/>
      <c r="HRM28" s="170"/>
      <c r="HRN28" s="170"/>
      <c r="HRO28" s="170"/>
      <c r="HRP28" s="170"/>
      <c r="HRQ28" s="170"/>
      <c r="HRR28" s="170"/>
      <c r="HRS28" s="170"/>
      <c r="HRT28" s="170"/>
      <c r="HRU28" s="170"/>
      <c r="HRV28" s="170"/>
      <c r="HRW28" s="170"/>
      <c r="HRX28" s="170"/>
      <c r="HRY28" s="170"/>
      <c r="HRZ28" s="170"/>
      <c r="HSA28" s="170"/>
      <c r="HSB28" s="170"/>
      <c r="HSC28" s="170"/>
      <c r="HSD28" s="170"/>
      <c r="HSE28" s="170"/>
      <c r="HSF28" s="170"/>
      <c r="HSG28" s="170"/>
      <c r="HSH28" s="170"/>
      <c r="HSI28" s="170"/>
      <c r="HSJ28" s="170"/>
      <c r="HSK28" s="170"/>
      <c r="HSL28" s="170"/>
      <c r="HSM28" s="170"/>
      <c r="HSN28" s="170"/>
      <c r="HSO28" s="170"/>
      <c r="HSP28" s="170"/>
      <c r="HSQ28" s="170"/>
      <c r="HSR28" s="170"/>
      <c r="HSS28" s="170"/>
      <c r="HST28" s="170"/>
      <c r="HSU28" s="170"/>
      <c r="HSV28" s="170"/>
      <c r="HSW28" s="170"/>
      <c r="HSX28" s="170"/>
      <c r="HSY28" s="170"/>
      <c r="HSZ28" s="170"/>
      <c r="HTA28" s="170"/>
      <c r="HTB28" s="170"/>
      <c r="HTC28" s="170"/>
      <c r="HTD28" s="170"/>
      <c r="HTE28" s="170"/>
      <c r="HTF28" s="170"/>
      <c r="HTG28" s="170"/>
      <c r="HTH28" s="170"/>
      <c r="HTI28" s="170"/>
      <c r="HTJ28" s="170"/>
      <c r="HTK28" s="170"/>
      <c r="HTL28" s="170"/>
      <c r="HTM28" s="170"/>
      <c r="HTN28" s="170"/>
      <c r="HTO28" s="170"/>
      <c r="HTP28" s="170"/>
      <c r="HTQ28" s="170"/>
      <c r="HTR28" s="170"/>
      <c r="HTS28" s="170"/>
      <c r="HTT28" s="170"/>
      <c r="HTU28" s="170"/>
      <c r="HTV28" s="170"/>
      <c r="HTW28" s="170"/>
      <c r="HTX28" s="170"/>
      <c r="HTY28" s="170"/>
      <c r="HTZ28" s="170"/>
      <c r="HUA28" s="170"/>
      <c r="HUB28" s="170"/>
      <c r="HUC28" s="170"/>
      <c r="HUD28" s="170"/>
      <c r="HUE28" s="170"/>
      <c r="HUF28" s="170"/>
      <c r="HUG28" s="170"/>
      <c r="HUH28" s="170"/>
      <c r="HUI28" s="170"/>
      <c r="HUJ28" s="170"/>
      <c r="HUK28" s="170"/>
      <c r="HUL28" s="170"/>
      <c r="HUM28" s="170"/>
      <c r="HUN28" s="170"/>
      <c r="HUO28" s="170"/>
      <c r="HUP28" s="170"/>
      <c r="HUQ28" s="170"/>
      <c r="HUR28" s="170"/>
      <c r="HUS28" s="170"/>
      <c r="HUT28" s="170"/>
      <c r="HUU28" s="170"/>
      <c r="HUV28" s="170"/>
      <c r="HUW28" s="170"/>
      <c r="HUX28" s="170"/>
      <c r="HUY28" s="170"/>
      <c r="HUZ28" s="170"/>
      <c r="HVA28" s="170"/>
      <c r="HVB28" s="170"/>
      <c r="HVC28" s="170"/>
      <c r="HVD28" s="170"/>
      <c r="HVE28" s="170"/>
      <c r="HVF28" s="170"/>
      <c r="HVG28" s="170"/>
      <c r="HVH28" s="170"/>
      <c r="HVI28" s="170"/>
      <c r="HVJ28" s="170"/>
      <c r="HVK28" s="170"/>
      <c r="HVL28" s="170"/>
      <c r="HVM28" s="170"/>
      <c r="HVN28" s="170"/>
      <c r="HVO28" s="170"/>
      <c r="HVP28" s="170"/>
      <c r="HVQ28" s="170"/>
      <c r="HVR28" s="170"/>
      <c r="HVS28" s="170"/>
      <c r="HVT28" s="170"/>
      <c r="HVU28" s="170"/>
      <c r="HVV28" s="170"/>
      <c r="HVW28" s="170"/>
      <c r="HVX28" s="170"/>
      <c r="HVY28" s="170"/>
      <c r="HVZ28" s="170"/>
      <c r="HWA28" s="170"/>
      <c r="HWB28" s="170"/>
      <c r="HWC28" s="170"/>
      <c r="HWD28" s="170"/>
      <c r="HWE28" s="170"/>
      <c r="HWF28" s="170"/>
      <c r="HWG28" s="170"/>
      <c r="HWH28" s="170"/>
      <c r="HWI28" s="170"/>
      <c r="HWJ28" s="170"/>
      <c r="HWK28" s="170"/>
      <c r="HWL28" s="170"/>
      <c r="HWM28" s="170"/>
      <c r="HWN28" s="170"/>
      <c r="HWO28" s="170"/>
      <c r="HWP28" s="170"/>
      <c r="HWQ28" s="170"/>
      <c r="HWR28" s="170"/>
      <c r="HWS28" s="170"/>
      <c r="HWT28" s="170"/>
      <c r="HWU28" s="170"/>
      <c r="HWV28" s="170"/>
      <c r="HWW28" s="170"/>
      <c r="HWX28" s="170"/>
      <c r="HWY28" s="170"/>
      <c r="HWZ28" s="170"/>
      <c r="HXA28" s="170"/>
      <c r="HXB28" s="170"/>
      <c r="HXC28" s="170"/>
      <c r="HXD28" s="170"/>
      <c r="HXE28" s="170"/>
      <c r="HXF28" s="170"/>
      <c r="HXG28" s="170"/>
      <c r="HXH28" s="170"/>
      <c r="HXI28" s="170"/>
      <c r="HXJ28" s="170"/>
      <c r="HXK28" s="170"/>
      <c r="HXL28" s="170"/>
      <c r="HXM28" s="170"/>
      <c r="HXN28" s="170"/>
      <c r="HXO28" s="170"/>
      <c r="HXP28" s="170"/>
      <c r="HXQ28" s="170"/>
      <c r="HXR28" s="170"/>
      <c r="HXS28" s="170"/>
      <c r="HXT28" s="170"/>
      <c r="HXU28" s="170"/>
      <c r="HXV28" s="170"/>
      <c r="HXW28" s="170"/>
      <c r="HXX28" s="170"/>
      <c r="HXY28" s="170"/>
      <c r="HXZ28" s="170"/>
      <c r="HYA28" s="170"/>
      <c r="HYB28" s="170"/>
      <c r="HYC28" s="170"/>
      <c r="HYD28" s="170"/>
      <c r="HYE28" s="170"/>
      <c r="HYF28" s="170"/>
      <c r="HYG28" s="170"/>
      <c r="HYH28" s="170"/>
      <c r="HYI28" s="170"/>
      <c r="HYJ28" s="170"/>
      <c r="HYK28" s="170"/>
      <c r="HYL28" s="170"/>
      <c r="HYM28" s="170"/>
      <c r="HYN28" s="170"/>
      <c r="HYO28" s="170"/>
      <c r="HYP28" s="170"/>
      <c r="HYQ28" s="170"/>
      <c r="HYR28" s="170"/>
      <c r="HYS28" s="170"/>
      <c r="HYT28" s="170"/>
      <c r="HYU28" s="170"/>
      <c r="HYV28" s="170"/>
      <c r="HYW28" s="170"/>
      <c r="HYX28" s="170"/>
      <c r="HYY28" s="170"/>
      <c r="HYZ28" s="170"/>
      <c r="HZA28" s="170"/>
      <c r="HZB28" s="170"/>
      <c r="HZC28" s="170"/>
      <c r="HZD28" s="170"/>
      <c r="HZE28" s="170"/>
      <c r="HZF28" s="170"/>
      <c r="HZG28" s="170"/>
      <c r="HZH28" s="170"/>
      <c r="HZI28" s="170"/>
      <c r="HZJ28" s="170"/>
      <c r="HZK28" s="170"/>
      <c r="HZL28" s="170"/>
      <c r="HZM28" s="170"/>
      <c r="HZN28" s="170"/>
      <c r="HZO28" s="170"/>
      <c r="HZP28" s="170"/>
      <c r="HZQ28" s="170"/>
      <c r="HZR28" s="170"/>
      <c r="HZS28" s="170"/>
      <c r="HZT28" s="170"/>
      <c r="HZU28" s="170"/>
      <c r="HZV28" s="170"/>
      <c r="HZW28" s="170"/>
      <c r="HZX28" s="170"/>
      <c r="HZY28" s="170"/>
      <c r="HZZ28" s="170"/>
      <c r="IAA28" s="170"/>
      <c r="IAB28" s="170"/>
      <c r="IAC28" s="170"/>
      <c r="IAD28" s="170"/>
      <c r="IAE28" s="170"/>
      <c r="IAF28" s="170"/>
      <c r="IAG28" s="170"/>
      <c r="IAH28" s="170"/>
      <c r="IAI28" s="170"/>
      <c r="IAJ28" s="170"/>
      <c r="IAK28" s="170"/>
      <c r="IAL28" s="170"/>
      <c r="IAM28" s="170"/>
      <c r="IAN28" s="170"/>
      <c r="IAO28" s="170"/>
      <c r="IAP28" s="170"/>
      <c r="IAQ28" s="170"/>
      <c r="IAR28" s="170"/>
      <c r="IAS28" s="170"/>
      <c r="IAT28" s="170"/>
      <c r="IAU28" s="170"/>
      <c r="IAV28" s="170"/>
      <c r="IAW28" s="170"/>
      <c r="IAX28" s="170"/>
      <c r="IAY28" s="170"/>
      <c r="IAZ28" s="170"/>
      <c r="IBA28" s="170"/>
      <c r="IBB28" s="170"/>
      <c r="IBC28" s="170"/>
      <c r="IBD28" s="170"/>
      <c r="IBE28" s="170"/>
      <c r="IBF28" s="170"/>
      <c r="IBG28" s="170"/>
      <c r="IBH28" s="170"/>
      <c r="IBI28" s="170"/>
      <c r="IBJ28" s="170"/>
      <c r="IBK28" s="170"/>
      <c r="IBL28" s="170"/>
      <c r="IBM28" s="170"/>
      <c r="IBN28" s="170"/>
      <c r="IBO28" s="170"/>
      <c r="IBP28" s="170"/>
      <c r="IBQ28" s="170"/>
      <c r="IBR28" s="170"/>
      <c r="IBS28" s="170"/>
      <c r="IBT28" s="170"/>
      <c r="IBU28" s="170"/>
      <c r="IBV28" s="170"/>
      <c r="IBW28" s="170"/>
      <c r="IBX28" s="170"/>
      <c r="IBY28" s="170"/>
      <c r="IBZ28" s="170"/>
      <c r="ICA28" s="170"/>
      <c r="ICB28" s="170"/>
      <c r="ICC28" s="170"/>
      <c r="ICD28" s="170"/>
      <c r="ICE28" s="170"/>
      <c r="ICF28" s="170"/>
      <c r="ICG28" s="170"/>
      <c r="ICH28" s="170"/>
      <c r="ICI28" s="170"/>
      <c r="ICJ28" s="170"/>
      <c r="ICK28" s="170"/>
      <c r="ICL28" s="170"/>
      <c r="ICM28" s="170"/>
      <c r="ICN28" s="170"/>
      <c r="ICO28" s="170"/>
      <c r="ICP28" s="170"/>
      <c r="ICQ28" s="170"/>
      <c r="ICR28" s="170"/>
      <c r="ICS28" s="170"/>
      <c r="ICT28" s="170"/>
      <c r="ICU28" s="170"/>
      <c r="ICV28" s="170"/>
      <c r="ICW28" s="170"/>
      <c r="ICX28" s="170"/>
      <c r="ICY28" s="170"/>
      <c r="ICZ28" s="170"/>
      <c r="IDA28" s="170"/>
      <c r="IDB28" s="170"/>
      <c r="IDC28" s="170"/>
      <c r="IDD28" s="170"/>
      <c r="IDE28" s="170"/>
      <c r="IDF28" s="170"/>
      <c r="IDG28" s="170"/>
      <c r="IDH28" s="170"/>
      <c r="IDI28" s="170"/>
      <c r="IDJ28" s="170"/>
      <c r="IDK28" s="170"/>
      <c r="IDL28" s="170"/>
      <c r="IDM28" s="170"/>
      <c r="IDN28" s="170"/>
      <c r="IDO28" s="170"/>
      <c r="IDP28" s="170"/>
      <c r="IDQ28" s="170"/>
      <c r="IDR28" s="170"/>
      <c r="IDS28" s="170"/>
      <c r="IDT28" s="170"/>
      <c r="IDU28" s="170"/>
      <c r="IDV28" s="170"/>
      <c r="IDW28" s="170"/>
      <c r="IDX28" s="170"/>
      <c r="IDY28" s="170"/>
      <c r="IDZ28" s="170"/>
      <c r="IEA28" s="170"/>
      <c r="IEB28" s="170"/>
      <c r="IEC28" s="170"/>
      <c r="IED28" s="170"/>
      <c r="IEE28" s="170"/>
      <c r="IEF28" s="170"/>
      <c r="IEG28" s="170"/>
      <c r="IEH28" s="170"/>
      <c r="IEI28" s="170"/>
      <c r="IEJ28" s="170"/>
      <c r="IEK28" s="170"/>
      <c r="IEL28" s="170"/>
      <c r="IEM28" s="170"/>
      <c r="IEN28" s="170"/>
      <c r="IEO28" s="170"/>
      <c r="IEP28" s="170"/>
      <c r="IEQ28" s="170"/>
      <c r="IER28" s="170"/>
      <c r="IES28" s="170"/>
      <c r="IET28" s="170"/>
      <c r="IEU28" s="170"/>
      <c r="IEV28" s="170"/>
      <c r="IEW28" s="170"/>
      <c r="IEX28" s="170"/>
      <c r="IEY28" s="170"/>
      <c r="IEZ28" s="170"/>
      <c r="IFA28" s="170"/>
      <c r="IFB28" s="170"/>
      <c r="IFC28" s="170"/>
      <c r="IFD28" s="170"/>
      <c r="IFE28" s="170"/>
      <c r="IFF28" s="170"/>
      <c r="IFG28" s="170"/>
      <c r="IFH28" s="170"/>
      <c r="IFI28" s="170"/>
      <c r="IFJ28" s="170"/>
      <c r="IFK28" s="170"/>
      <c r="IFL28" s="170"/>
      <c r="IFM28" s="170"/>
      <c r="IFN28" s="170"/>
      <c r="IFO28" s="170"/>
      <c r="IFP28" s="170"/>
      <c r="IFQ28" s="170"/>
      <c r="IFR28" s="170"/>
      <c r="IFS28" s="170"/>
      <c r="IFT28" s="170"/>
      <c r="IFU28" s="170"/>
      <c r="IFV28" s="170"/>
      <c r="IFW28" s="170"/>
      <c r="IFX28" s="170"/>
      <c r="IFY28" s="170"/>
      <c r="IFZ28" s="170"/>
      <c r="IGA28" s="170"/>
      <c r="IGB28" s="170"/>
      <c r="IGC28" s="170"/>
      <c r="IGD28" s="170"/>
      <c r="IGE28" s="170"/>
      <c r="IGF28" s="170"/>
      <c r="IGG28" s="170"/>
      <c r="IGH28" s="170"/>
      <c r="IGI28" s="170"/>
      <c r="IGJ28" s="170"/>
      <c r="IGK28" s="170"/>
      <c r="IGL28" s="170"/>
      <c r="IGM28" s="170"/>
      <c r="IGN28" s="170"/>
      <c r="IGO28" s="170"/>
      <c r="IGP28" s="170"/>
      <c r="IGQ28" s="170"/>
      <c r="IGR28" s="170"/>
      <c r="IGS28" s="170"/>
      <c r="IGT28" s="170"/>
      <c r="IGU28" s="170"/>
      <c r="IGV28" s="170"/>
      <c r="IGW28" s="170"/>
      <c r="IGX28" s="170"/>
      <c r="IGY28" s="170"/>
      <c r="IGZ28" s="170"/>
      <c r="IHA28" s="170"/>
      <c r="IHB28" s="170"/>
      <c r="IHC28" s="170"/>
      <c r="IHD28" s="170"/>
      <c r="IHE28" s="170"/>
      <c r="IHF28" s="170"/>
      <c r="IHG28" s="170"/>
      <c r="IHH28" s="170"/>
      <c r="IHI28" s="170"/>
      <c r="IHJ28" s="170"/>
      <c r="IHK28" s="170"/>
      <c r="IHL28" s="170"/>
      <c r="IHM28" s="170"/>
      <c r="IHN28" s="170"/>
      <c r="IHO28" s="170"/>
      <c r="IHP28" s="170"/>
      <c r="IHQ28" s="170"/>
      <c r="IHR28" s="170"/>
      <c r="IHS28" s="170"/>
      <c r="IHT28" s="170"/>
      <c r="IHU28" s="170"/>
      <c r="IHV28" s="170"/>
      <c r="IHW28" s="170"/>
      <c r="IHX28" s="170"/>
      <c r="IHY28" s="170"/>
      <c r="IHZ28" s="170"/>
      <c r="IIA28" s="170"/>
      <c r="IIB28" s="170"/>
      <c r="IIC28" s="170"/>
      <c r="IID28" s="170"/>
      <c r="IIE28" s="170"/>
      <c r="IIF28" s="170"/>
      <c r="IIG28" s="170"/>
      <c r="IIH28" s="170"/>
      <c r="III28" s="170"/>
      <c r="IIJ28" s="170"/>
      <c r="IIK28" s="170"/>
      <c r="IIL28" s="170"/>
      <c r="IIM28" s="170"/>
      <c r="IIN28" s="170"/>
      <c r="IIO28" s="170"/>
      <c r="IIP28" s="170"/>
      <c r="IIQ28" s="170"/>
      <c r="IIR28" s="170"/>
      <c r="IIS28" s="170"/>
      <c r="IIT28" s="170"/>
      <c r="IIU28" s="170"/>
      <c r="IIV28" s="170"/>
      <c r="IIW28" s="170"/>
      <c r="IIX28" s="170"/>
      <c r="IIY28" s="170"/>
      <c r="IIZ28" s="170"/>
      <c r="IJA28" s="170"/>
      <c r="IJB28" s="170"/>
      <c r="IJC28" s="170"/>
      <c r="IJD28" s="170"/>
      <c r="IJE28" s="170"/>
      <c r="IJF28" s="170"/>
      <c r="IJG28" s="170"/>
      <c r="IJH28" s="170"/>
      <c r="IJI28" s="170"/>
      <c r="IJJ28" s="170"/>
      <c r="IJK28" s="170"/>
      <c r="IJL28" s="170"/>
      <c r="IJM28" s="170"/>
      <c r="IJN28" s="170"/>
      <c r="IJO28" s="170"/>
      <c r="IJP28" s="170"/>
      <c r="IJQ28" s="170"/>
      <c r="IJR28" s="170"/>
      <c r="IJS28" s="170"/>
      <c r="IJT28" s="170"/>
      <c r="IJU28" s="170"/>
      <c r="IJV28" s="170"/>
      <c r="IJW28" s="170"/>
      <c r="IJX28" s="170"/>
      <c r="IJY28" s="170"/>
      <c r="IJZ28" s="170"/>
      <c r="IKA28" s="170"/>
      <c r="IKB28" s="170"/>
      <c r="IKC28" s="170"/>
      <c r="IKD28" s="170"/>
      <c r="IKE28" s="170"/>
      <c r="IKF28" s="170"/>
      <c r="IKG28" s="170"/>
      <c r="IKH28" s="170"/>
      <c r="IKI28" s="170"/>
      <c r="IKJ28" s="170"/>
      <c r="IKK28" s="170"/>
      <c r="IKL28" s="170"/>
      <c r="IKM28" s="170"/>
      <c r="IKN28" s="170"/>
      <c r="IKO28" s="170"/>
      <c r="IKP28" s="170"/>
      <c r="IKQ28" s="170"/>
      <c r="IKR28" s="170"/>
      <c r="IKS28" s="170"/>
      <c r="IKT28" s="170"/>
      <c r="IKU28" s="170"/>
      <c r="IKV28" s="170"/>
      <c r="IKW28" s="170"/>
      <c r="IKX28" s="170"/>
      <c r="IKY28" s="170"/>
      <c r="IKZ28" s="170"/>
      <c r="ILA28" s="170"/>
      <c r="ILB28" s="170"/>
      <c r="ILC28" s="170"/>
      <c r="ILD28" s="170"/>
      <c r="ILE28" s="170"/>
      <c r="ILF28" s="170"/>
      <c r="ILG28" s="170"/>
      <c r="ILH28" s="170"/>
      <c r="ILI28" s="170"/>
      <c r="ILJ28" s="170"/>
      <c r="ILK28" s="170"/>
      <c r="ILL28" s="170"/>
      <c r="ILM28" s="170"/>
      <c r="ILN28" s="170"/>
      <c r="ILO28" s="170"/>
      <c r="ILP28" s="170"/>
      <c r="ILQ28" s="170"/>
      <c r="ILR28" s="170"/>
      <c r="ILS28" s="170"/>
      <c r="ILT28" s="170"/>
      <c r="ILU28" s="170"/>
      <c r="ILV28" s="170"/>
      <c r="ILW28" s="170"/>
      <c r="ILX28" s="170"/>
      <c r="ILY28" s="170"/>
      <c r="ILZ28" s="170"/>
      <c r="IMA28" s="170"/>
      <c r="IMB28" s="170"/>
      <c r="IMC28" s="170"/>
      <c r="IMD28" s="170"/>
      <c r="IME28" s="170"/>
      <c r="IMF28" s="170"/>
      <c r="IMG28" s="170"/>
      <c r="IMH28" s="170"/>
      <c r="IMI28" s="170"/>
      <c r="IMJ28" s="170"/>
      <c r="IMK28" s="170"/>
      <c r="IML28" s="170"/>
      <c r="IMM28" s="170"/>
      <c r="IMN28" s="170"/>
      <c r="IMO28" s="170"/>
      <c r="IMP28" s="170"/>
      <c r="IMQ28" s="170"/>
      <c r="IMR28" s="170"/>
      <c r="IMS28" s="170"/>
      <c r="IMT28" s="170"/>
      <c r="IMU28" s="170"/>
      <c r="IMV28" s="170"/>
      <c r="IMW28" s="170"/>
      <c r="IMX28" s="170"/>
      <c r="IMY28" s="170"/>
      <c r="IMZ28" s="170"/>
      <c r="INA28" s="170"/>
      <c r="INB28" s="170"/>
      <c r="INC28" s="170"/>
      <c r="IND28" s="170"/>
      <c r="INE28" s="170"/>
      <c r="INF28" s="170"/>
      <c r="ING28" s="170"/>
      <c r="INH28" s="170"/>
      <c r="INI28" s="170"/>
      <c r="INJ28" s="170"/>
      <c r="INK28" s="170"/>
      <c r="INL28" s="170"/>
      <c r="INM28" s="170"/>
      <c r="INN28" s="170"/>
      <c r="INO28" s="170"/>
      <c r="INP28" s="170"/>
      <c r="INQ28" s="170"/>
      <c r="INR28" s="170"/>
      <c r="INS28" s="170"/>
      <c r="INT28" s="170"/>
      <c r="INU28" s="170"/>
      <c r="INV28" s="170"/>
      <c r="INW28" s="170"/>
      <c r="INX28" s="170"/>
      <c r="INY28" s="170"/>
      <c r="INZ28" s="170"/>
      <c r="IOA28" s="170"/>
      <c r="IOB28" s="170"/>
      <c r="IOC28" s="170"/>
      <c r="IOD28" s="170"/>
      <c r="IOE28" s="170"/>
      <c r="IOF28" s="170"/>
      <c r="IOG28" s="170"/>
      <c r="IOH28" s="170"/>
      <c r="IOI28" s="170"/>
      <c r="IOJ28" s="170"/>
      <c r="IOK28" s="170"/>
      <c r="IOL28" s="170"/>
      <c r="IOM28" s="170"/>
      <c r="ION28" s="170"/>
      <c r="IOO28" s="170"/>
      <c r="IOP28" s="170"/>
      <c r="IOQ28" s="170"/>
      <c r="IOR28" s="170"/>
      <c r="IOS28" s="170"/>
      <c r="IOT28" s="170"/>
      <c r="IOU28" s="170"/>
      <c r="IOV28" s="170"/>
      <c r="IOW28" s="170"/>
      <c r="IOX28" s="170"/>
      <c r="IOY28" s="170"/>
      <c r="IOZ28" s="170"/>
      <c r="IPA28" s="170"/>
      <c r="IPB28" s="170"/>
      <c r="IPC28" s="170"/>
      <c r="IPD28" s="170"/>
      <c r="IPE28" s="170"/>
      <c r="IPF28" s="170"/>
      <c r="IPG28" s="170"/>
      <c r="IPH28" s="170"/>
      <c r="IPI28" s="170"/>
      <c r="IPJ28" s="170"/>
      <c r="IPK28" s="170"/>
      <c r="IPL28" s="170"/>
      <c r="IPM28" s="170"/>
      <c r="IPN28" s="170"/>
      <c r="IPO28" s="170"/>
      <c r="IPP28" s="170"/>
      <c r="IPQ28" s="170"/>
      <c r="IPR28" s="170"/>
      <c r="IPS28" s="170"/>
      <c r="IPT28" s="170"/>
      <c r="IPU28" s="170"/>
      <c r="IPV28" s="170"/>
      <c r="IPW28" s="170"/>
      <c r="IPX28" s="170"/>
      <c r="IPY28" s="170"/>
      <c r="IPZ28" s="170"/>
      <c r="IQA28" s="170"/>
      <c r="IQB28" s="170"/>
      <c r="IQC28" s="170"/>
      <c r="IQD28" s="170"/>
      <c r="IQE28" s="170"/>
      <c r="IQF28" s="170"/>
      <c r="IQG28" s="170"/>
      <c r="IQH28" s="170"/>
      <c r="IQI28" s="170"/>
      <c r="IQJ28" s="170"/>
      <c r="IQK28" s="170"/>
      <c r="IQL28" s="170"/>
      <c r="IQM28" s="170"/>
      <c r="IQN28" s="170"/>
      <c r="IQO28" s="170"/>
      <c r="IQP28" s="170"/>
      <c r="IQQ28" s="170"/>
      <c r="IQR28" s="170"/>
      <c r="IQS28" s="170"/>
      <c r="IQT28" s="170"/>
      <c r="IQU28" s="170"/>
      <c r="IQV28" s="170"/>
      <c r="IQW28" s="170"/>
      <c r="IQX28" s="170"/>
      <c r="IQY28" s="170"/>
      <c r="IQZ28" s="170"/>
      <c r="IRA28" s="170"/>
      <c r="IRB28" s="170"/>
      <c r="IRC28" s="170"/>
      <c r="IRD28" s="170"/>
      <c r="IRE28" s="170"/>
      <c r="IRF28" s="170"/>
      <c r="IRG28" s="170"/>
      <c r="IRH28" s="170"/>
      <c r="IRI28" s="170"/>
      <c r="IRJ28" s="170"/>
      <c r="IRK28" s="170"/>
      <c r="IRL28" s="170"/>
      <c r="IRM28" s="170"/>
      <c r="IRN28" s="170"/>
      <c r="IRO28" s="170"/>
      <c r="IRP28" s="170"/>
      <c r="IRQ28" s="170"/>
      <c r="IRR28" s="170"/>
      <c r="IRS28" s="170"/>
      <c r="IRT28" s="170"/>
      <c r="IRU28" s="170"/>
      <c r="IRV28" s="170"/>
      <c r="IRW28" s="170"/>
      <c r="IRX28" s="170"/>
      <c r="IRY28" s="170"/>
      <c r="IRZ28" s="170"/>
      <c r="ISA28" s="170"/>
      <c r="ISB28" s="170"/>
      <c r="ISC28" s="170"/>
      <c r="ISD28" s="170"/>
      <c r="ISE28" s="170"/>
      <c r="ISF28" s="170"/>
      <c r="ISG28" s="170"/>
      <c r="ISH28" s="170"/>
      <c r="ISI28" s="170"/>
      <c r="ISJ28" s="170"/>
      <c r="ISK28" s="170"/>
      <c r="ISL28" s="170"/>
      <c r="ISM28" s="170"/>
      <c r="ISN28" s="170"/>
      <c r="ISO28" s="170"/>
      <c r="ISP28" s="170"/>
      <c r="ISQ28" s="170"/>
      <c r="ISR28" s="170"/>
      <c r="ISS28" s="170"/>
      <c r="IST28" s="170"/>
      <c r="ISU28" s="170"/>
      <c r="ISV28" s="170"/>
      <c r="ISW28" s="170"/>
      <c r="ISX28" s="170"/>
      <c r="ISY28" s="170"/>
      <c r="ISZ28" s="170"/>
      <c r="ITA28" s="170"/>
      <c r="ITB28" s="170"/>
      <c r="ITC28" s="170"/>
      <c r="ITD28" s="170"/>
      <c r="ITE28" s="170"/>
      <c r="ITF28" s="170"/>
      <c r="ITG28" s="170"/>
      <c r="ITH28" s="170"/>
      <c r="ITI28" s="170"/>
      <c r="ITJ28" s="170"/>
      <c r="ITK28" s="170"/>
      <c r="ITL28" s="170"/>
      <c r="ITM28" s="170"/>
      <c r="ITN28" s="170"/>
      <c r="ITO28" s="170"/>
      <c r="ITP28" s="170"/>
      <c r="ITQ28" s="170"/>
      <c r="ITR28" s="170"/>
      <c r="ITS28" s="170"/>
      <c r="ITT28" s="170"/>
      <c r="ITU28" s="170"/>
      <c r="ITV28" s="170"/>
      <c r="ITW28" s="170"/>
      <c r="ITX28" s="170"/>
      <c r="ITY28" s="170"/>
      <c r="ITZ28" s="170"/>
      <c r="IUA28" s="170"/>
      <c r="IUB28" s="170"/>
      <c r="IUC28" s="170"/>
      <c r="IUD28" s="170"/>
      <c r="IUE28" s="170"/>
      <c r="IUF28" s="170"/>
      <c r="IUG28" s="170"/>
      <c r="IUH28" s="170"/>
      <c r="IUI28" s="170"/>
      <c r="IUJ28" s="170"/>
      <c r="IUK28" s="170"/>
      <c r="IUL28" s="170"/>
      <c r="IUM28" s="170"/>
      <c r="IUN28" s="170"/>
      <c r="IUO28" s="170"/>
      <c r="IUP28" s="170"/>
      <c r="IUQ28" s="170"/>
      <c r="IUR28" s="170"/>
      <c r="IUS28" s="170"/>
      <c r="IUT28" s="170"/>
      <c r="IUU28" s="170"/>
      <c r="IUV28" s="170"/>
      <c r="IUW28" s="170"/>
      <c r="IUX28" s="170"/>
      <c r="IUY28" s="170"/>
      <c r="IUZ28" s="170"/>
      <c r="IVA28" s="170"/>
      <c r="IVB28" s="170"/>
      <c r="IVC28" s="170"/>
      <c r="IVD28" s="170"/>
      <c r="IVE28" s="170"/>
      <c r="IVF28" s="170"/>
      <c r="IVG28" s="170"/>
      <c r="IVH28" s="170"/>
      <c r="IVI28" s="170"/>
      <c r="IVJ28" s="170"/>
      <c r="IVK28" s="170"/>
      <c r="IVL28" s="170"/>
      <c r="IVM28" s="170"/>
      <c r="IVN28" s="170"/>
      <c r="IVO28" s="170"/>
      <c r="IVP28" s="170"/>
      <c r="IVQ28" s="170"/>
      <c r="IVR28" s="170"/>
      <c r="IVS28" s="170"/>
      <c r="IVT28" s="170"/>
      <c r="IVU28" s="170"/>
      <c r="IVV28" s="170"/>
      <c r="IVW28" s="170"/>
      <c r="IVX28" s="170"/>
      <c r="IVY28" s="170"/>
      <c r="IVZ28" s="170"/>
      <c r="IWA28" s="170"/>
      <c r="IWB28" s="170"/>
      <c r="IWC28" s="170"/>
      <c r="IWD28" s="170"/>
      <c r="IWE28" s="170"/>
      <c r="IWF28" s="170"/>
      <c r="IWG28" s="170"/>
      <c r="IWH28" s="170"/>
      <c r="IWI28" s="170"/>
      <c r="IWJ28" s="170"/>
      <c r="IWK28" s="170"/>
      <c r="IWL28" s="170"/>
      <c r="IWM28" s="170"/>
      <c r="IWN28" s="170"/>
      <c r="IWO28" s="170"/>
      <c r="IWP28" s="170"/>
      <c r="IWQ28" s="170"/>
      <c r="IWR28" s="170"/>
      <c r="IWS28" s="170"/>
      <c r="IWT28" s="170"/>
      <c r="IWU28" s="170"/>
      <c r="IWV28" s="170"/>
      <c r="IWW28" s="170"/>
      <c r="IWX28" s="170"/>
      <c r="IWY28" s="170"/>
      <c r="IWZ28" s="170"/>
      <c r="IXA28" s="170"/>
      <c r="IXB28" s="170"/>
      <c r="IXC28" s="170"/>
      <c r="IXD28" s="170"/>
      <c r="IXE28" s="170"/>
      <c r="IXF28" s="170"/>
      <c r="IXG28" s="170"/>
      <c r="IXH28" s="170"/>
      <c r="IXI28" s="170"/>
      <c r="IXJ28" s="170"/>
      <c r="IXK28" s="170"/>
      <c r="IXL28" s="170"/>
      <c r="IXM28" s="170"/>
      <c r="IXN28" s="170"/>
      <c r="IXO28" s="170"/>
      <c r="IXP28" s="170"/>
      <c r="IXQ28" s="170"/>
      <c r="IXR28" s="170"/>
      <c r="IXS28" s="170"/>
      <c r="IXT28" s="170"/>
      <c r="IXU28" s="170"/>
      <c r="IXV28" s="170"/>
      <c r="IXW28" s="170"/>
      <c r="IXX28" s="170"/>
      <c r="IXY28" s="170"/>
      <c r="IXZ28" s="170"/>
      <c r="IYA28" s="170"/>
      <c r="IYB28" s="170"/>
      <c r="IYC28" s="170"/>
      <c r="IYD28" s="170"/>
      <c r="IYE28" s="170"/>
      <c r="IYF28" s="170"/>
      <c r="IYG28" s="170"/>
      <c r="IYH28" s="170"/>
      <c r="IYI28" s="170"/>
      <c r="IYJ28" s="170"/>
      <c r="IYK28" s="170"/>
      <c r="IYL28" s="170"/>
      <c r="IYM28" s="170"/>
      <c r="IYN28" s="170"/>
      <c r="IYO28" s="170"/>
      <c r="IYP28" s="170"/>
      <c r="IYQ28" s="170"/>
      <c r="IYR28" s="170"/>
      <c r="IYS28" s="170"/>
      <c r="IYT28" s="170"/>
      <c r="IYU28" s="170"/>
      <c r="IYV28" s="170"/>
      <c r="IYW28" s="170"/>
      <c r="IYX28" s="170"/>
      <c r="IYY28" s="170"/>
      <c r="IYZ28" s="170"/>
      <c r="IZA28" s="170"/>
      <c r="IZB28" s="170"/>
      <c r="IZC28" s="170"/>
      <c r="IZD28" s="170"/>
      <c r="IZE28" s="170"/>
      <c r="IZF28" s="170"/>
      <c r="IZG28" s="170"/>
      <c r="IZH28" s="170"/>
      <c r="IZI28" s="170"/>
      <c r="IZJ28" s="170"/>
      <c r="IZK28" s="170"/>
      <c r="IZL28" s="170"/>
      <c r="IZM28" s="170"/>
      <c r="IZN28" s="170"/>
      <c r="IZO28" s="170"/>
      <c r="IZP28" s="170"/>
      <c r="IZQ28" s="170"/>
      <c r="IZR28" s="170"/>
      <c r="IZS28" s="170"/>
      <c r="IZT28" s="170"/>
      <c r="IZU28" s="170"/>
      <c r="IZV28" s="170"/>
      <c r="IZW28" s="170"/>
      <c r="IZX28" s="170"/>
      <c r="IZY28" s="170"/>
      <c r="IZZ28" s="170"/>
      <c r="JAA28" s="170"/>
      <c r="JAB28" s="170"/>
      <c r="JAC28" s="170"/>
      <c r="JAD28" s="170"/>
      <c r="JAE28" s="170"/>
      <c r="JAF28" s="170"/>
      <c r="JAG28" s="170"/>
      <c r="JAH28" s="170"/>
      <c r="JAI28" s="170"/>
      <c r="JAJ28" s="170"/>
      <c r="JAK28" s="170"/>
      <c r="JAL28" s="170"/>
      <c r="JAM28" s="170"/>
      <c r="JAN28" s="170"/>
      <c r="JAO28" s="170"/>
      <c r="JAP28" s="170"/>
      <c r="JAQ28" s="170"/>
      <c r="JAR28" s="170"/>
      <c r="JAS28" s="170"/>
      <c r="JAT28" s="170"/>
      <c r="JAU28" s="170"/>
      <c r="JAV28" s="170"/>
      <c r="JAW28" s="170"/>
      <c r="JAX28" s="170"/>
      <c r="JAY28" s="170"/>
      <c r="JAZ28" s="170"/>
      <c r="JBA28" s="170"/>
      <c r="JBB28" s="170"/>
      <c r="JBC28" s="170"/>
      <c r="JBD28" s="170"/>
      <c r="JBE28" s="170"/>
      <c r="JBF28" s="170"/>
      <c r="JBG28" s="170"/>
      <c r="JBH28" s="170"/>
      <c r="JBI28" s="170"/>
      <c r="JBJ28" s="170"/>
      <c r="JBK28" s="170"/>
      <c r="JBL28" s="170"/>
      <c r="JBM28" s="170"/>
      <c r="JBN28" s="170"/>
      <c r="JBO28" s="170"/>
      <c r="JBP28" s="170"/>
      <c r="JBQ28" s="170"/>
      <c r="JBR28" s="170"/>
      <c r="JBS28" s="170"/>
      <c r="JBT28" s="170"/>
      <c r="JBU28" s="170"/>
      <c r="JBV28" s="170"/>
      <c r="JBW28" s="170"/>
      <c r="JBX28" s="170"/>
      <c r="JBY28" s="170"/>
      <c r="JBZ28" s="170"/>
      <c r="JCA28" s="170"/>
      <c r="JCB28" s="170"/>
      <c r="JCC28" s="170"/>
      <c r="JCD28" s="170"/>
      <c r="JCE28" s="170"/>
      <c r="JCF28" s="170"/>
      <c r="JCG28" s="170"/>
      <c r="JCH28" s="170"/>
      <c r="JCI28" s="170"/>
      <c r="JCJ28" s="170"/>
      <c r="JCK28" s="170"/>
      <c r="JCL28" s="170"/>
      <c r="JCM28" s="170"/>
      <c r="JCN28" s="170"/>
      <c r="JCO28" s="170"/>
      <c r="JCP28" s="170"/>
      <c r="JCQ28" s="170"/>
      <c r="JCR28" s="170"/>
      <c r="JCS28" s="170"/>
      <c r="JCT28" s="170"/>
      <c r="JCU28" s="170"/>
      <c r="JCV28" s="170"/>
      <c r="JCW28" s="170"/>
      <c r="JCX28" s="170"/>
      <c r="JCY28" s="170"/>
      <c r="JCZ28" s="170"/>
      <c r="JDA28" s="170"/>
      <c r="JDB28" s="170"/>
      <c r="JDC28" s="170"/>
      <c r="JDD28" s="170"/>
      <c r="JDE28" s="170"/>
      <c r="JDF28" s="170"/>
      <c r="JDG28" s="170"/>
      <c r="JDH28" s="170"/>
      <c r="JDI28" s="170"/>
      <c r="JDJ28" s="170"/>
      <c r="JDK28" s="170"/>
      <c r="JDL28" s="170"/>
      <c r="JDM28" s="170"/>
      <c r="JDN28" s="170"/>
      <c r="JDO28" s="170"/>
      <c r="JDP28" s="170"/>
      <c r="JDQ28" s="170"/>
      <c r="JDR28" s="170"/>
      <c r="JDS28" s="170"/>
      <c r="JDT28" s="170"/>
      <c r="JDU28" s="170"/>
      <c r="JDV28" s="170"/>
      <c r="JDW28" s="170"/>
      <c r="JDX28" s="170"/>
      <c r="JDY28" s="170"/>
      <c r="JDZ28" s="170"/>
      <c r="JEA28" s="170"/>
      <c r="JEB28" s="170"/>
      <c r="JEC28" s="170"/>
      <c r="JED28" s="170"/>
      <c r="JEE28" s="170"/>
      <c r="JEF28" s="170"/>
      <c r="JEG28" s="170"/>
      <c r="JEH28" s="170"/>
      <c r="JEI28" s="170"/>
      <c r="JEJ28" s="170"/>
      <c r="JEK28" s="170"/>
      <c r="JEL28" s="170"/>
      <c r="JEM28" s="170"/>
      <c r="JEN28" s="170"/>
      <c r="JEO28" s="170"/>
      <c r="JEP28" s="170"/>
      <c r="JEQ28" s="170"/>
      <c r="JER28" s="170"/>
      <c r="JES28" s="170"/>
      <c r="JET28" s="170"/>
      <c r="JEU28" s="170"/>
      <c r="JEV28" s="170"/>
      <c r="JEW28" s="170"/>
      <c r="JEX28" s="170"/>
      <c r="JEY28" s="170"/>
      <c r="JEZ28" s="170"/>
      <c r="JFA28" s="170"/>
      <c r="JFB28" s="170"/>
      <c r="JFC28" s="170"/>
      <c r="JFD28" s="170"/>
      <c r="JFE28" s="170"/>
      <c r="JFF28" s="170"/>
      <c r="JFG28" s="170"/>
      <c r="JFH28" s="170"/>
      <c r="JFI28" s="170"/>
      <c r="JFJ28" s="170"/>
      <c r="JFK28" s="170"/>
      <c r="JFL28" s="170"/>
      <c r="JFM28" s="170"/>
      <c r="JFN28" s="170"/>
      <c r="JFO28" s="170"/>
      <c r="JFP28" s="170"/>
      <c r="JFQ28" s="170"/>
      <c r="JFR28" s="170"/>
      <c r="JFS28" s="170"/>
      <c r="JFT28" s="170"/>
      <c r="JFU28" s="170"/>
      <c r="JFV28" s="170"/>
      <c r="JFW28" s="170"/>
      <c r="JFX28" s="170"/>
      <c r="JFY28" s="170"/>
      <c r="JFZ28" s="170"/>
      <c r="JGA28" s="170"/>
      <c r="JGB28" s="170"/>
      <c r="JGC28" s="170"/>
      <c r="JGD28" s="170"/>
      <c r="JGE28" s="170"/>
      <c r="JGF28" s="170"/>
      <c r="JGG28" s="170"/>
      <c r="JGH28" s="170"/>
      <c r="JGI28" s="170"/>
      <c r="JGJ28" s="170"/>
      <c r="JGK28" s="170"/>
      <c r="JGL28" s="170"/>
      <c r="JGM28" s="170"/>
      <c r="JGN28" s="170"/>
      <c r="JGO28" s="170"/>
      <c r="JGP28" s="170"/>
      <c r="JGQ28" s="170"/>
      <c r="JGR28" s="170"/>
      <c r="JGS28" s="170"/>
      <c r="JGT28" s="170"/>
      <c r="JGU28" s="170"/>
      <c r="JGV28" s="170"/>
      <c r="JGW28" s="170"/>
      <c r="JGX28" s="170"/>
      <c r="JGY28" s="170"/>
      <c r="JGZ28" s="170"/>
      <c r="JHA28" s="170"/>
      <c r="JHB28" s="170"/>
      <c r="JHC28" s="170"/>
      <c r="JHD28" s="170"/>
      <c r="JHE28" s="170"/>
      <c r="JHF28" s="170"/>
      <c r="JHG28" s="170"/>
      <c r="JHH28" s="170"/>
      <c r="JHI28" s="170"/>
      <c r="JHJ28" s="170"/>
      <c r="JHK28" s="170"/>
      <c r="JHL28" s="170"/>
      <c r="JHM28" s="170"/>
      <c r="JHN28" s="170"/>
      <c r="JHO28" s="170"/>
      <c r="JHP28" s="170"/>
      <c r="JHQ28" s="170"/>
      <c r="JHR28" s="170"/>
      <c r="JHS28" s="170"/>
      <c r="JHT28" s="170"/>
      <c r="JHU28" s="170"/>
      <c r="JHV28" s="170"/>
      <c r="JHW28" s="170"/>
      <c r="JHX28" s="170"/>
      <c r="JHY28" s="170"/>
      <c r="JHZ28" s="170"/>
      <c r="JIA28" s="170"/>
      <c r="JIB28" s="170"/>
      <c r="JIC28" s="170"/>
      <c r="JID28" s="170"/>
      <c r="JIE28" s="170"/>
      <c r="JIF28" s="170"/>
      <c r="JIG28" s="170"/>
      <c r="JIH28" s="170"/>
      <c r="JII28" s="170"/>
      <c r="JIJ28" s="170"/>
      <c r="JIK28" s="170"/>
      <c r="JIL28" s="170"/>
      <c r="JIM28" s="170"/>
      <c r="JIN28" s="170"/>
      <c r="JIO28" s="170"/>
      <c r="JIP28" s="170"/>
      <c r="JIQ28" s="170"/>
      <c r="JIR28" s="170"/>
      <c r="JIS28" s="170"/>
      <c r="JIT28" s="170"/>
      <c r="JIU28" s="170"/>
      <c r="JIV28" s="170"/>
      <c r="JIW28" s="170"/>
      <c r="JIX28" s="170"/>
      <c r="JIY28" s="170"/>
      <c r="JIZ28" s="170"/>
      <c r="JJA28" s="170"/>
      <c r="JJB28" s="170"/>
      <c r="JJC28" s="170"/>
      <c r="JJD28" s="170"/>
      <c r="JJE28" s="170"/>
      <c r="JJF28" s="170"/>
      <c r="JJG28" s="170"/>
      <c r="JJH28" s="170"/>
      <c r="JJI28" s="170"/>
      <c r="JJJ28" s="170"/>
      <c r="JJK28" s="170"/>
      <c r="JJL28" s="170"/>
      <c r="JJM28" s="170"/>
      <c r="JJN28" s="170"/>
      <c r="JJO28" s="170"/>
      <c r="JJP28" s="170"/>
      <c r="JJQ28" s="170"/>
      <c r="JJR28" s="170"/>
      <c r="JJS28" s="170"/>
      <c r="JJT28" s="170"/>
      <c r="JJU28" s="170"/>
      <c r="JJV28" s="170"/>
      <c r="JJW28" s="170"/>
      <c r="JJX28" s="170"/>
      <c r="JJY28" s="170"/>
      <c r="JJZ28" s="170"/>
      <c r="JKA28" s="170"/>
      <c r="JKB28" s="170"/>
      <c r="JKC28" s="170"/>
      <c r="JKD28" s="170"/>
      <c r="JKE28" s="170"/>
      <c r="JKF28" s="170"/>
      <c r="JKG28" s="170"/>
      <c r="JKH28" s="170"/>
      <c r="JKI28" s="170"/>
      <c r="JKJ28" s="170"/>
      <c r="JKK28" s="170"/>
      <c r="JKL28" s="170"/>
      <c r="JKM28" s="170"/>
      <c r="JKN28" s="170"/>
      <c r="JKO28" s="170"/>
      <c r="JKP28" s="170"/>
      <c r="JKQ28" s="170"/>
      <c r="JKR28" s="170"/>
      <c r="JKS28" s="170"/>
      <c r="JKT28" s="170"/>
      <c r="JKU28" s="170"/>
      <c r="JKV28" s="170"/>
      <c r="JKW28" s="170"/>
      <c r="JKX28" s="170"/>
      <c r="JKY28" s="170"/>
      <c r="JKZ28" s="170"/>
      <c r="JLA28" s="170"/>
      <c r="JLB28" s="170"/>
      <c r="JLC28" s="170"/>
      <c r="JLD28" s="170"/>
      <c r="JLE28" s="170"/>
      <c r="JLF28" s="170"/>
      <c r="JLG28" s="170"/>
      <c r="JLH28" s="170"/>
      <c r="JLI28" s="170"/>
      <c r="JLJ28" s="170"/>
      <c r="JLK28" s="170"/>
      <c r="JLL28" s="170"/>
      <c r="JLM28" s="170"/>
      <c r="JLN28" s="170"/>
      <c r="JLO28" s="170"/>
      <c r="JLP28" s="170"/>
      <c r="JLQ28" s="170"/>
      <c r="JLR28" s="170"/>
      <c r="JLS28" s="170"/>
      <c r="JLT28" s="170"/>
      <c r="JLU28" s="170"/>
      <c r="JLV28" s="170"/>
      <c r="JLW28" s="170"/>
      <c r="JLX28" s="170"/>
      <c r="JLY28" s="170"/>
      <c r="JLZ28" s="170"/>
      <c r="JMA28" s="170"/>
      <c r="JMB28" s="170"/>
      <c r="JMC28" s="170"/>
      <c r="JMD28" s="170"/>
      <c r="JME28" s="170"/>
      <c r="JMF28" s="170"/>
      <c r="JMG28" s="170"/>
      <c r="JMH28" s="170"/>
      <c r="JMI28" s="170"/>
      <c r="JMJ28" s="170"/>
      <c r="JMK28" s="170"/>
      <c r="JML28" s="170"/>
      <c r="JMM28" s="170"/>
      <c r="JMN28" s="170"/>
      <c r="JMO28" s="170"/>
      <c r="JMP28" s="170"/>
      <c r="JMQ28" s="170"/>
      <c r="JMR28" s="170"/>
      <c r="JMS28" s="170"/>
      <c r="JMT28" s="170"/>
      <c r="JMU28" s="170"/>
      <c r="JMV28" s="170"/>
      <c r="JMW28" s="170"/>
      <c r="JMX28" s="170"/>
      <c r="JMY28" s="170"/>
      <c r="JMZ28" s="170"/>
      <c r="JNA28" s="170"/>
      <c r="JNB28" s="170"/>
      <c r="JNC28" s="170"/>
      <c r="JND28" s="170"/>
      <c r="JNE28" s="170"/>
      <c r="JNF28" s="170"/>
      <c r="JNG28" s="170"/>
      <c r="JNH28" s="170"/>
      <c r="JNI28" s="170"/>
      <c r="JNJ28" s="170"/>
      <c r="JNK28" s="170"/>
      <c r="JNL28" s="170"/>
      <c r="JNM28" s="170"/>
      <c r="JNN28" s="170"/>
      <c r="JNO28" s="170"/>
      <c r="JNP28" s="170"/>
      <c r="JNQ28" s="170"/>
      <c r="JNR28" s="170"/>
      <c r="JNS28" s="170"/>
      <c r="JNT28" s="170"/>
      <c r="JNU28" s="170"/>
      <c r="JNV28" s="170"/>
      <c r="JNW28" s="170"/>
      <c r="JNX28" s="170"/>
      <c r="JNY28" s="170"/>
      <c r="JNZ28" s="170"/>
      <c r="JOA28" s="170"/>
      <c r="JOB28" s="170"/>
      <c r="JOC28" s="170"/>
      <c r="JOD28" s="170"/>
      <c r="JOE28" s="170"/>
      <c r="JOF28" s="170"/>
      <c r="JOG28" s="170"/>
      <c r="JOH28" s="170"/>
      <c r="JOI28" s="170"/>
      <c r="JOJ28" s="170"/>
      <c r="JOK28" s="170"/>
      <c r="JOL28" s="170"/>
      <c r="JOM28" s="170"/>
      <c r="JON28" s="170"/>
      <c r="JOO28" s="170"/>
      <c r="JOP28" s="170"/>
      <c r="JOQ28" s="170"/>
      <c r="JOR28" s="170"/>
      <c r="JOS28" s="170"/>
      <c r="JOT28" s="170"/>
      <c r="JOU28" s="170"/>
      <c r="JOV28" s="170"/>
      <c r="JOW28" s="170"/>
      <c r="JOX28" s="170"/>
      <c r="JOY28" s="170"/>
      <c r="JOZ28" s="170"/>
      <c r="JPA28" s="170"/>
      <c r="JPB28" s="170"/>
      <c r="JPC28" s="170"/>
      <c r="JPD28" s="170"/>
      <c r="JPE28" s="170"/>
      <c r="JPF28" s="170"/>
      <c r="JPG28" s="170"/>
      <c r="JPH28" s="170"/>
      <c r="JPI28" s="170"/>
      <c r="JPJ28" s="170"/>
      <c r="JPK28" s="170"/>
      <c r="JPL28" s="170"/>
      <c r="JPM28" s="170"/>
      <c r="JPN28" s="170"/>
      <c r="JPO28" s="170"/>
      <c r="JPP28" s="170"/>
      <c r="JPQ28" s="170"/>
      <c r="JPR28" s="170"/>
      <c r="JPS28" s="170"/>
      <c r="JPT28" s="170"/>
      <c r="JPU28" s="170"/>
      <c r="JPV28" s="170"/>
      <c r="JPW28" s="170"/>
      <c r="JPX28" s="170"/>
      <c r="JPY28" s="170"/>
      <c r="JPZ28" s="170"/>
      <c r="JQA28" s="170"/>
      <c r="JQB28" s="170"/>
      <c r="JQC28" s="170"/>
      <c r="JQD28" s="170"/>
      <c r="JQE28" s="170"/>
      <c r="JQF28" s="170"/>
      <c r="JQG28" s="170"/>
      <c r="JQH28" s="170"/>
      <c r="JQI28" s="170"/>
      <c r="JQJ28" s="170"/>
      <c r="JQK28" s="170"/>
      <c r="JQL28" s="170"/>
      <c r="JQM28" s="170"/>
      <c r="JQN28" s="170"/>
      <c r="JQO28" s="170"/>
      <c r="JQP28" s="170"/>
      <c r="JQQ28" s="170"/>
      <c r="JQR28" s="170"/>
      <c r="JQS28" s="170"/>
      <c r="JQT28" s="170"/>
      <c r="JQU28" s="170"/>
      <c r="JQV28" s="170"/>
      <c r="JQW28" s="170"/>
      <c r="JQX28" s="170"/>
      <c r="JQY28" s="170"/>
      <c r="JQZ28" s="170"/>
      <c r="JRA28" s="170"/>
      <c r="JRB28" s="170"/>
      <c r="JRC28" s="170"/>
      <c r="JRD28" s="170"/>
      <c r="JRE28" s="170"/>
      <c r="JRF28" s="170"/>
      <c r="JRG28" s="170"/>
      <c r="JRH28" s="170"/>
      <c r="JRI28" s="170"/>
      <c r="JRJ28" s="170"/>
      <c r="JRK28" s="170"/>
      <c r="JRL28" s="170"/>
      <c r="JRM28" s="170"/>
      <c r="JRN28" s="170"/>
      <c r="JRO28" s="170"/>
      <c r="JRP28" s="170"/>
      <c r="JRQ28" s="170"/>
      <c r="JRR28" s="170"/>
      <c r="JRS28" s="170"/>
      <c r="JRT28" s="170"/>
      <c r="JRU28" s="170"/>
      <c r="JRV28" s="170"/>
      <c r="JRW28" s="170"/>
      <c r="JRX28" s="170"/>
      <c r="JRY28" s="170"/>
      <c r="JRZ28" s="170"/>
      <c r="JSA28" s="170"/>
      <c r="JSB28" s="170"/>
      <c r="JSC28" s="170"/>
      <c r="JSD28" s="170"/>
      <c r="JSE28" s="170"/>
      <c r="JSF28" s="170"/>
      <c r="JSG28" s="170"/>
      <c r="JSH28" s="170"/>
      <c r="JSI28" s="170"/>
      <c r="JSJ28" s="170"/>
      <c r="JSK28" s="170"/>
      <c r="JSL28" s="170"/>
      <c r="JSM28" s="170"/>
      <c r="JSN28" s="170"/>
      <c r="JSO28" s="170"/>
      <c r="JSP28" s="170"/>
      <c r="JSQ28" s="170"/>
      <c r="JSR28" s="170"/>
      <c r="JSS28" s="170"/>
      <c r="JST28" s="170"/>
      <c r="JSU28" s="170"/>
      <c r="JSV28" s="170"/>
      <c r="JSW28" s="170"/>
      <c r="JSX28" s="170"/>
      <c r="JSY28" s="170"/>
      <c r="JSZ28" s="170"/>
      <c r="JTA28" s="170"/>
      <c r="JTB28" s="170"/>
      <c r="JTC28" s="170"/>
      <c r="JTD28" s="170"/>
      <c r="JTE28" s="170"/>
      <c r="JTF28" s="170"/>
      <c r="JTG28" s="170"/>
      <c r="JTH28" s="170"/>
      <c r="JTI28" s="170"/>
      <c r="JTJ28" s="170"/>
      <c r="JTK28" s="170"/>
      <c r="JTL28" s="170"/>
      <c r="JTM28" s="170"/>
      <c r="JTN28" s="170"/>
      <c r="JTO28" s="170"/>
      <c r="JTP28" s="170"/>
      <c r="JTQ28" s="170"/>
      <c r="JTR28" s="170"/>
      <c r="JTS28" s="170"/>
      <c r="JTT28" s="170"/>
      <c r="JTU28" s="170"/>
      <c r="JTV28" s="170"/>
      <c r="JTW28" s="170"/>
      <c r="JTX28" s="170"/>
      <c r="JTY28" s="170"/>
      <c r="JTZ28" s="170"/>
      <c r="JUA28" s="170"/>
      <c r="JUB28" s="170"/>
      <c r="JUC28" s="170"/>
      <c r="JUD28" s="170"/>
      <c r="JUE28" s="170"/>
      <c r="JUF28" s="170"/>
      <c r="JUG28" s="170"/>
      <c r="JUH28" s="170"/>
      <c r="JUI28" s="170"/>
      <c r="JUJ28" s="170"/>
      <c r="JUK28" s="170"/>
      <c r="JUL28" s="170"/>
      <c r="JUM28" s="170"/>
      <c r="JUN28" s="170"/>
      <c r="JUO28" s="170"/>
      <c r="JUP28" s="170"/>
      <c r="JUQ28" s="170"/>
      <c r="JUR28" s="170"/>
      <c r="JUS28" s="170"/>
      <c r="JUT28" s="170"/>
      <c r="JUU28" s="170"/>
      <c r="JUV28" s="170"/>
      <c r="JUW28" s="170"/>
      <c r="JUX28" s="170"/>
      <c r="JUY28" s="170"/>
      <c r="JUZ28" s="170"/>
      <c r="JVA28" s="170"/>
      <c r="JVB28" s="170"/>
      <c r="JVC28" s="170"/>
      <c r="JVD28" s="170"/>
      <c r="JVE28" s="170"/>
      <c r="JVF28" s="170"/>
      <c r="JVG28" s="170"/>
      <c r="JVH28" s="170"/>
      <c r="JVI28" s="170"/>
      <c r="JVJ28" s="170"/>
      <c r="JVK28" s="170"/>
      <c r="JVL28" s="170"/>
      <c r="JVM28" s="170"/>
      <c r="JVN28" s="170"/>
      <c r="JVO28" s="170"/>
      <c r="JVP28" s="170"/>
      <c r="JVQ28" s="170"/>
      <c r="JVR28" s="170"/>
      <c r="JVS28" s="170"/>
      <c r="JVT28" s="170"/>
      <c r="JVU28" s="170"/>
      <c r="JVV28" s="170"/>
      <c r="JVW28" s="170"/>
      <c r="JVX28" s="170"/>
      <c r="JVY28" s="170"/>
      <c r="JVZ28" s="170"/>
      <c r="JWA28" s="170"/>
      <c r="JWB28" s="170"/>
      <c r="JWC28" s="170"/>
      <c r="JWD28" s="170"/>
      <c r="JWE28" s="170"/>
      <c r="JWF28" s="170"/>
      <c r="JWG28" s="170"/>
      <c r="JWH28" s="170"/>
      <c r="JWI28" s="170"/>
      <c r="JWJ28" s="170"/>
      <c r="JWK28" s="170"/>
      <c r="JWL28" s="170"/>
      <c r="JWM28" s="170"/>
      <c r="JWN28" s="170"/>
      <c r="JWO28" s="170"/>
      <c r="JWP28" s="170"/>
      <c r="JWQ28" s="170"/>
      <c r="JWR28" s="170"/>
      <c r="JWS28" s="170"/>
      <c r="JWT28" s="170"/>
      <c r="JWU28" s="170"/>
      <c r="JWV28" s="170"/>
      <c r="JWW28" s="170"/>
      <c r="JWX28" s="170"/>
      <c r="JWY28" s="170"/>
      <c r="JWZ28" s="170"/>
      <c r="JXA28" s="170"/>
      <c r="JXB28" s="170"/>
      <c r="JXC28" s="170"/>
      <c r="JXD28" s="170"/>
      <c r="JXE28" s="170"/>
      <c r="JXF28" s="170"/>
      <c r="JXG28" s="170"/>
      <c r="JXH28" s="170"/>
      <c r="JXI28" s="170"/>
      <c r="JXJ28" s="170"/>
      <c r="JXK28" s="170"/>
      <c r="JXL28" s="170"/>
      <c r="JXM28" s="170"/>
      <c r="JXN28" s="170"/>
      <c r="JXO28" s="170"/>
      <c r="JXP28" s="170"/>
      <c r="JXQ28" s="170"/>
      <c r="JXR28" s="170"/>
      <c r="JXS28" s="170"/>
      <c r="JXT28" s="170"/>
      <c r="JXU28" s="170"/>
      <c r="JXV28" s="170"/>
      <c r="JXW28" s="170"/>
      <c r="JXX28" s="170"/>
      <c r="JXY28" s="170"/>
      <c r="JXZ28" s="170"/>
      <c r="JYA28" s="170"/>
      <c r="JYB28" s="170"/>
      <c r="JYC28" s="170"/>
      <c r="JYD28" s="170"/>
      <c r="JYE28" s="170"/>
      <c r="JYF28" s="170"/>
      <c r="JYG28" s="170"/>
      <c r="JYH28" s="170"/>
      <c r="JYI28" s="170"/>
      <c r="JYJ28" s="170"/>
      <c r="JYK28" s="170"/>
      <c r="JYL28" s="170"/>
      <c r="JYM28" s="170"/>
      <c r="JYN28" s="170"/>
      <c r="JYO28" s="170"/>
      <c r="JYP28" s="170"/>
      <c r="JYQ28" s="170"/>
      <c r="JYR28" s="170"/>
      <c r="JYS28" s="170"/>
      <c r="JYT28" s="170"/>
      <c r="JYU28" s="170"/>
      <c r="JYV28" s="170"/>
      <c r="JYW28" s="170"/>
      <c r="JYX28" s="170"/>
      <c r="JYY28" s="170"/>
      <c r="JYZ28" s="170"/>
      <c r="JZA28" s="170"/>
      <c r="JZB28" s="170"/>
      <c r="JZC28" s="170"/>
      <c r="JZD28" s="170"/>
      <c r="JZE28" s="170"/>
      <c r="JZF28" s="170"/>
      <c r="JZG28" s="170"/>
      <c r="JZH28" s="170"/>
      <c r="JZI28" s="170"/>
      <c r="JZJ28" s="170"/>
      <c r="JZK28" s="170"/>
      <c r="JZL28" s="170"/>
      <c r="JZM28" s="170"/>
      <c r="JZN28" s="170"/>
      <c r="JZO28" s="170"/>
      <c r="JZP28" s="170"/>
      <c r="JZQ28" s="170"/>
      <c r="JZR28" s="170"/>
      <c r="JZS28" s="170"/>
      <c r="JZT28" s="170"/>
      <c r="JZU28" s="170"/>
      <c r="JZV28" s="170"/>
      <c r="JZW28" s="170"/>
      <c r="JZX28" s="170"/>
      <c r="JZY28" s="170"/>
      <c r="JZZ28" s="170"/>
      <c r="KAA28" s="170"/>
      <c r="KAB28" s="170"/>
      <c r="KAC28" s="170"/>
      <c r="KAD28" s="170"/>
      <c r="KAE28" s="170"/>
      <c r="KAF28" s="170"/>
      <c r="KAG28" s="170"/>
      <c r="KAH28" s="170"/>
      <c r="KAI28" s="170"/>
      <c r="KAJ28" s="170"/>
      <c r="KAK28" s="170"/>
      <c r="KAL28" s="170"/>
      <c r="KAM28" s="170"/>
      <c r="KAN28" s="170"/>
      <c r="KAO28" s="170"/>
      <c r="KAP28" s="170"/>
      <c r="KAQ28" s="170"/>
      <c r="KAR28" s="170"/>
      <c r="KAS28" s="170"/>
      <c r="KAT28" s="170"/>
      <c r="KAU28" s="170"/>
      <c r="KAV28" s="170"/>
      <c r="KAW28" s="170"/>
      <c r="KAX28" s="170"/>
      <c r="KAY28" s="170"/>
      <c r="KAZ28" s="170"/>
      <c r="KBA28" s="170"/>
      <c r="KBB28" s="170"/>
      <c r="KBC28" s="170"/>
      <c r="KBD28" s="170"/>
      <c r="KBE28" s="170"/>
      <c r="KBF28" s="170"/>
      <c r="KBG28" s="170"/>
      <c r="KBH28" s="170"/>
      <c r="KBI28" s="170"/>
      <c r="KBJ28" s="170"/>
      <c r="KBK28" s="170"/>
      <c r="KBL28" s="170"/>
      <c r="KBM28" s="170"/>
      <c r="KBN28" s="170"/>
      <c r="KBO28" s="170"/>
      <c r="KBP28" s="170"/>
      <c r="KBQ28" s="170"/>
      <c r="KBR28" s="170"/>
      <c r="KBS28" s="170"/>
      <c r="KBT28" s="170"/>
      <c r="KBU28" s="170"/>
      <c r="KBV28" s="170"/>
      <c r="KBW28" s="170"/>
      <c r="KBX28" s="170"/>
      <c r="KBY28" s="170"/>
      <c r="KBZ28" s="170"/>
      <c r="KCA28" s="170"/>
      <c r="KCB28" s="170"/>
      <c r="KCC28" s="170"/>
      <c r="KCD28" s="170"/>
      <c r="KCE28" s="170"/>
      <c r="KCF28" s="170"/>
      <c r="KCG28" s="170"/>
      <c r="KCH28" s="170"/>
      <c r="KCI28" s="170"/>
      <c r="KCJ28" s="170"/>
      <c r="KCK28" s="170"/>
      <c r="KCL28" s="170"/>
      <c r="KCM28" s="170"/>
      <c r="KCN28" s="170"/>
      <c r="KCO28" s="170"/>
      <c r="KCP28" s="170"/>
      <c r="KCQ28" s="170"/>
      <c r="KCR28" s="170"/>
      <c r="KCS28" s="170"/>
      <c r="KCT28" s="170"/>
      <c r="KCU28" s="170"/>
      <c r="KCV28" s="170"/>
      <c r="KCW28" s="170"/>
      <c r="KCX28" s="170"/>
      <c r="KCY28" s="170"/>
      <c r="KCZ28" s="170"/>
      <c r="KDA28" s="170"/>
      <c r="KDB28" s="170"/>
      <c r="KDC28" s="170"/>
      <c r="KDD28" s="170"/>
      <c r="KDE28" s="170"/>
      <c r="KDF28" s="170"/>
      <c r="KDG28" s="170"/>
      <c r="KDH28" s="170"/>
      <c r="KDI28" s="170"/>
      <c r="KDJ28" s="170"/>
      <c r="KDK28" s="170"/>
      <c r="KDL28" s="170"/>
      <c r="KDM28" s="170"/>
      <c r="KDN28" s="170"/>
      <c r="KDO28" s="170"/>
      <c r="KDP28" s="170"/>
      <c r="KDQ28" s="170"/>
      <c r="KDR28" s="170"/>
      <c r="KDS28" s="170"/>
      <c r="KDT28" s="170"/>
      <c r="KDU28" s="170"/>
      <c r="KDV28" s="170"/>
      <c r="KDW28" s="170"/>
      <c r="KDX28" s="170"/>
      <c r="KDY28" s="170"/>
      <c r="KDZ28" s="170"/>
      <c r="KEA28" s="170"/>
      <c r="KEB28" s="170"/>
      <c r="KEC28" s="170"/>
      <c r="KED28" s="170"/>
      <c r="KEE28" s="170"/>
      <c r="KEF28" s="170"/>
      <c r="KEG28" s="170"/>
      <c r="KEH28" s="170"/>
      <c r="KEI28" s="170"/>
      <c r="KEJ28" s="170"/>
      <c r="KEK28" s="170"/>
      <c r="KEL28" s="170"/>
      <c r="KEM28" s="170"/>
      <c r="KEN28" s="170"/>
      <c r="KEO28" s="170"/>
      <c r="KEP28" s="170"/>
      <c r="KEQ28" s="170"/>
      <c r="KER28" s="170"/>
      <c r="KES28" s="170"/>
      <c r="KET28" s="170"/>
      <c r="KEU28" s="170"/>
      <c r="KEV28" s="170"/>
      <c r="KEW28" s="170"/>
      <c r="KEX28" s="170"/>
      <c r="KEY28" s="170"/>
      <c r="KEZ28" s="170"/>
      <c r="KFA28" s="170"/>
      <c r="KFB28" s="170"/>
      <c r="KFC28" s="170"/>
      <c r="KFD28" s="170"/>
      <c r="KFE28" s="170"/>
      <c r="KFF28" s="170"/>
      <c r="KFG28" s="170"/>
      <c r="KFH28" s="170"/>
      <c r="KFI28" s="170"/>
      <c r="KFJ28" s="170"/>
      <c r="KFK28" s="170"/>
      <c r="KFL28" s="170"/>
      <c r="KFM28" s="170"/>
      <c r="KFN28" s="170"/>
      <c r="KFO28" s="170"/>
      <c r="KFP28" s="170"/>
      <c r="KFQ28" s="170"/>
      <c r="KFR28" s="170"/>
      <c r="KFS28" s="170"/>
      <c r="KFT28" s="170"/>
      <c r="KFU28" s="170"/>
      <c r="KFV28" s="170"/>
      <c r="KFW28" s="170"/>
      <c r="KFX28" s="170"/>
      <c r="KFY28" s="170"/>
      <c r="KFZ28" s="170"/>
      <c r="KGA28" s="170"/>
      <c r="KGB28" s="170"/>
      <c r="KGC28" s="170"/>
      <c r="KGD28" s="170"/>
      <c r="KGE28" s="170"/>
      <c r="KGF28" s="170"/>
      <c r="KGG28" s="170"/>
      <c r="KGH28" s="170"/>
      <c r="KGI28" s="170"/>
      <c r="KGJ28" s="170"/>
      <c r="KGK28" s="170"/>
      <c r="KGL28" s="170"/>
      <c r="KGM28" s="170"/>
      <c r="KGN28" s="170"/>
      <c r="KGO28" s="170"/>
      <c r="KGP28" s="170"/>
      <c r="KGQ28" s="170"/>
      <c r="KGR28" s="170"/>
      <c r="KGS28" s="170"/>
      <c r="KGT28" s="170"/>
      <c r="KGU28" s="170"/>
      <c r="KGV28" s="170"/>
      <c r="KGW28" s="170"/>
      <c r="KGX28" s="170"/>
      <c r="KGY28" s="170"/>
      <c r="KGZ28" s="170"/>
      <c r="KHA28" s="170"/>
      <c r="KHB28" s="170"/>
      <c r="KHC28" s="170"/>
      <c r="KHD28" s="170"/>
      <c r="KHE28" s="170"/>
      <c r="KHF28" s="170"/>
      <c r="KHG28" s="170"/>
      <c r="KHH28" s="170"/>
      <c r="KHI28" s="170"/>
      <c r="KHJ28" s="170"/>
      <c r="KHK28" s="170"/>
      <c r="KHL28" s="170"/>
      <c r="KHM28" s="170"/>
      <c r="KHN28" s="170"/>
      <c r="KHO28" s="170"/>
      <c r="KHP28" s="170"/>
      <c r="KHQ28" s="170"/>
      <c r="KHR28" s="170"/>
      <c r="KHS28" s="170"/>
      <c r="KHT28" s="170"/>
      <c r="KHU28" s="170"/>
      <c r="KHV28" s="170"/>
      <c r="KHW28" s="170"/>
      <c r="KHX28" s="170"/>
      <c r="KHY28" s="170"/>
      <c r="KHZ28" s="170"/>
      <c r="KIA28" s="170"/>
      <c r="KIB28" s="170"/>
      <c r="KIC28" s="170"/>
      <c r="KID28" s="170"/>
      <c r="KIE28" s="170"/>
      <c r="KIF28" s="170"/>
      <c r="KIG28" s="170"/>
      <c r="KIH28" s="170"/>
      <c r="KII28" s="170"/>
      <c r="KIJ28" s="170"/>
      <c r="KIK28" s="170"/>
      <c r="KIL28" s="170"/>
      <c r="KIM28" s="170"/>
      <c r="KIN28" s="170"/>
      <c r="KIO28" s="170"/>
      <c r="KIP28" s="170"/>
      <c r="KIQ28" s="170"/>
      <c r="KIR28" s="170"/>
      <c r="KIS28" s="170"/>
      <c r="KIT28" s="170"/>
      <c r="KIU28" s="170"/>
      <c r="KIV28" s="170"/>
      <c r="KIW28" s="170"/>
      <c r="KIX28" s="170"/>
      <c r="KIY28" s="170"/>
      <c r="KIZ28" s="170"/>
      <c r="KJA28" s="170"/>
      <c r="KJB28" s="170"/>
      <c r="KJC28" s="170"/>
      <c r="KJD28" s="170"/>
      <c r="KJE28" s="170"/>
      <c r="KJF28" s="170"/>
      <c r="KJG28" s="170"/>
      <c r="KJH28" s="170"/>
      <c r="KJI28" s="170"/>
      <c r="KJJ28" s="170"/>
      <c r="KJK28" s="170"/>
      <c r="KJL28" s="170"/>
      <c r="KJM28" s="170"/>
      <c r="KJN28" s="170"/>
      <c r="KJO28" s="170"/>
      <c r="KJP28" s="170"/>
      <c r="KJQ28" s="170"/>
      <c r="KJR28" s="170"/>
      <c r="KJS28" s="170"/>
      <c r="KJT28" s="170"/>
      <c r="KJU28" s="170"/>
      <c r="KJV28" s="170"/>
      <c r="KJW28" s="170"/>
      <c r="KJX28" s="170"/>
      <c r="KJY28" s="170"/>
      <c r="KJZ28" s="170"/>
      <c r="KKA28" s="170"/>
      <c r="KKB28" s="170"/>
      <c r="KKC28" s="170"/>
      <c r="KKD28" s="170"/>
      <c r="KKE28" s="170"/>
      <c r="KKF28" s="170"/>
      <c r="KKG28" s="170"/>
      <c r="KKH28" s="170"/>
      <c r="KKI28" s="170"/>
      <c r="KKJ28" s="170"/>
      <c r="KKK28" s="170"/>
      <c r="KKL28" s="170"/>
      <c r="KKM28" s="170"/>
      <c r="KKN28" s="170"/>
      <c r="KKO28" s="170"/>
      <c r="KKP28" s="170"/>
      <c r="KKQ28" s="170"/>
      <c r="KKR28" s="170"/>
      <c r="KKS28" s="170"/>
      <c r="KKT28" s="170"/>
      <c r="KKU28" s="170"/>
      <c r="KKV28" s="170"/>
      <c r="KKW28" s="170"/>
      <c r="KKX28" s="170"/>
      <c r="KKY28" s="170"/>
      <c r="KKZ28" s="170"/>
      <c r="KLA28" s="170"/>
      <c r="KLB28" s="170"/>
      <c r="KLC28" s="170"/>
      <c r="KLD28" s="170"/>
      <c r="KLE28" s="170"/>
      <c r="KLF28" s="170"/>
      <c r="KLG28" s="170"/>
      <c r="KLH28" s="170"/>
      <c r="KLI28" s="170"/>
      <c r="KLJ28" s="170"/>
      <c r="KLK28" s="170"/>
      <c r="KLL28" s="170"/>
      <c r="KLM28" s="170"/>
      <c r="KLN28" s="170"/>
      <c r="KLO28" s="170"/>
      <c r="KLP28" s="170"/>
      <c r="KLQ28" s="170"/>
      <c r="KLR28" s="170"/>
      <c r="KLS28" s="170"/>
      <c r="KLT28" s="170"/>
      <c r="KLU28" s="170"/>
      <c r="KLV28" s="170"/>
      <c r="KLW28" s="170"/>
      <c r="KLX28" s="170"/>
      <c r="KLY28" s="170"/>
      <c r="KLZ28" s="170"/>
      <c r="KMA28" s="170"/>
      <c r="KMB28" s="170"/>
      <c r="KMC28" s="170"/>
      <c r="KMD28" s="170"/>
      <c r="KME28" s="170"/>
      <c r="KMF28" s="170"/>
      <c r="KMG28" s="170"/>
      <c r="KMH28" s="170"/>
      <c r="KMI28" s="170"/>
      <c r="KMJ28" s="170"/>
      <c r="KMK28" s="170"/>
      <c r="KML28" s="170"/>
      <c r="KMM28" s="170"/>
      <c r="KMN28" s="170"/>
      <c r="KMO28" s="170"/>
      <c r="KMP28" s="170"/>
      <c r="KMQ28" s="170"/>
      <c r="KMR28" s="170"/>
      <c r="KMS28" s="170"/>
      <c r="KMT28" s="170"/>
      <c r="KMU28" s="170"/>
      <c r="KMV28" s="170"/>
      <c r="KMW28" s="170"/>
      <c r="KMX28" s="170"/>
      <c r="KMY28" s="170"/>
      <c r="KMZ28" s="170"/>
      <c r="KNA28" s="170"/>
      <c r="KNB28" s="170"/>
      <c r="KNC28" s="170"/>
      <c r="KND28" s="170"/>
      <c r="KNE28" s="170"/>
      <c r="KNF28" s="170"/>
      <c r="KNG28" s="170"/>
      <c r="KNH28" s="170"/>
      <c r="KNI28" s="170"/>
      <c r="KNJ28" s="170"/>
      <c r="KNK28" s="170"/>
      <c r="KNL28" s="170"/>
      <c r="KNM28" s="170"/>
      <c r="KNN28" s="170"/>
      <c r="KNO28" s="170"/>
      <c r="KNP28" s="170"/>
      <c r="KNQ28" s="170"/>
      <c r="KNR28" s="170"/>
      <c r="KNS28" s="170"/>
      <c r="KNT28" s="170"/>
      <c r="KNU28" s="170"/>
      <c r="KNV28" s="170"/>
      <c r="KNW28" s="170"/>
      <c r="KNX28" s="170"/>
      <c r="KNY28" s="170"/>
      <c r="KNZ28" s="170"/>
      <c r="KOA28" s="170"/>
      <c r="KOB28" s="170"/>
      <c r="KOC28" s="170"/>
      <c r="KOD28" s="170"/>
      <c r="KOE28" s="170"/>
      <c r="KOF28" s="170"/>
      <c r="KOG28" s="170"/>
      <c r="KOH28" s="170"/>
      <c r="KOI28" s="170"/>
      <c r="KOJ28" s="170"/>
      <c r="KOK28" s="170"/>
      <c r="KOL28" s="170"/>
      <c r="KOM28" s="170"/>
      <c r="KON28" s="170"/>
      <c r="KOO28" s="170"/>
      <c r="KOP28" s="170"/>
      <c r="KOQ28" s="170"/>
      <c r="KOR28" s="170"/>
      <c r="KOS28" s="170"/>
      <c r="KOT28" s="170"/>
      <c r="KOU28" s="170"/>
      <c r="KOV28" s="170"/>
      <c r="KOW28" s="170"/>
      <c r="KOX28" s="170"/>
      <c r="KOY28" s="170"/>
      <c r="KOZ28" s="170"/>
      <c r="KPA28" s="170"/>
      <c r="KPB28" s="170"/>
      <c r="KPC28" s="170"/>
      <c r="KPD28" s="170"/>
      <c r="KPE28" s="170"/>
      <c r="KPF28" s="170"/>
      <c r="KPG28" s="170"/>
      <c r="KPH28" s="170"/>
      <c r="KPI28" s="170"/>
      <c r="KPJ28" s="170"/>
      <c r="KPK28" s="170"/>
      <c r="KPL28" s="170"/>
      <c r="KPM28" s="170"/>
      <c r="KPN28" s="170"/>
      <c r="KPO28" s="170"/>
      <c r="KPP28" s="170"/>
      <c r="KPQ28" s="170"/>
      <c r="KPR28" s="170"/>
      <c r="KPS28" s="170"/>
      <c r="KPT28" s="170"/>
      <c r="KPU28" s="170"/>
      <c r="KPV28" s="170"/>
      <c r="KPW28" s="170"/>
      <c r="KPX28" s="170"/>
      <c r="KPY28" s="170"/>
      <c r="KPZ28" s="170"/>
      <c r="KQA28" s="170"/>
      <c r="KQB28" s="170"/>
      <c r="KQC28" s="170"/>
      <c r="KQD28" s="170"/>
      <c r="KQE28" s="170"/>
      <c r="KQF28" s="170"/>
      <c r="KQG28" s="170"/>
      <c r="KQH28" s="170"/>
      <c r="KQI28" s="170"/>
      <c r="KQJ28" s="170"/>
      <c r="KQK28" s="170"/>
      <c r="KQL28" s="170"/>
      <c r="KQM28" s="170"/>
      <c r="KQN28" s="170"/>
      <c r="KQO28" s="170"/>
      <c r="KQP28" s="170"/>
      <c r="KQQ28" s="170"/>
      <c r="KQR28" s="170"/>
      <c r="KQS28" s="170"/>
      <c r="KQT28" s="170"/>
      <c r="KQU28" s="170"/>
      <c r="KQV28" s="170"/>
      <c r="KQW28" s="170"/>
      <c r="KQX28" s="170"/>
      <c r="KQY28" s="170"/>
      <c r="KQZ28" s="170"/>
      <c r="KRA28" s="170"/>
      <c r="KRB28" s="170"/>
      <c r="KRC28" s="170"/>
      <c r="KRD28" s="170"/>
      <c r="KRE28" s="170"/>
      <c r="KRF28" s="170"/>
      <c r="KRG28" s="170"/>
      <c r="KRH28" s="170"/>
      <c r="KRI28" s="170"/>
      <c r="KRJ28" s="170"/>
      <c r="KRK28" s="170"/>
      <c r="KRL28" s="170"/>
      <c r="KRM28" s="170"/>
      <c r="KRN28" s="170"/>
      <c r="KRO28" s="170"/>
      <c r="KRP28" s="170"/>
      <c r="KRQ28" s="170"/>
      <c r="KRR28" s="170"/>
      <c r="KRS28" s="170"/>
      <c r="KRT28" s="170"/>
      <c r="KRU28" s="170"/>
      <c r="KRV28" s="170"/>
      <c r="KRW28" s="170"/>
      <c r="KRX28" s="170"/>
      <c r="KRY28" s="170"/>
      <c r="KRZ28" s="170"/>
      <c r="KSA28" s="170"/>
      <c r="KSB28" s="170"/>
      <c r="KSC28" s="170"/>
      <c r="KSD28" s="170"/>
      <c r="KSE28" s="170"/>
      <c r="KSF28" s="170"/>
      <c r="KSG28" s="170"/>
      <c r="KSH28" s="170"/>
      <c r="KSI28" s="170"/>
      <c r="KSJ28" s="170"/>
      <c r="KSK28" s="170"/>
      <c r="KSL28" s="170"/>
      <c r="KSM28" s="170"/>
      <c r="KSN28" s="170"/>
      <c r="KSO28" s="170"/>
      <c r="KSP28" s="170"/>
      <c r="KSQ28" s="170"/>
      <c r="KSR28" s="170"/>
      <c r="KSS28" s="170"/>
      <c r="KST28" s="170"/>
      <c r="KSU28" s="170"/>
      <c r="KSV28" s="170"/>
      <c r="KSW28" s="170"/>
      <c r="KSX28" s="170"/>
      <c r="KSY28" s="170"/>
      <c r="KSZ28" s="170"/>
      <c r="KTA28" s="170"/>
      <c r="KTB28" s="170"/>
      <c r="KTC28" s="170"/>
      <c r="KTD28" s="170"/>
      <c r="KTE28" s="170"/>
      <c r="KTF28" s="170"/>
      <c r="KTG28" s="170"/>
      <c r="KTH28" s="170"/>
      <c r="KTI28" s="170"/>
      <c r="KTJ28" s="170"/>
      <c r="KTK28" s="170"/>
      <c r="KTL28" s="170"/>
      <c r="KTM28" s="170"/>
      <c r="KTN28" s="170"/>
      <c r="KTO28" s="170"/>
      <c r="KTP28" s="170"/>
      <c r="KTQ28" s="170"/>
      <c r="KTR28" s="170"/>
      <c r="KTS28" s="170"/>
      <c r="KTT28" s="170"/>
      <c r="KTU28" s="170"/>
      <c r="KTV28" s="170"/>
      <c r="KTW28" s="170"/>
      <c r="KTX28" s="170"/>
      <c r="KTY28" s="170"/>
      <c r="KTZ28" s="170"/>
      <c r="KUA28" s="170"/>
      <c r="KUB28" s="170"/>
      <c r="KUC28" s="170"/>
      <c r="KUD28" s="170"/>
      <c r="KUE28" s="170"/>
      <c r="KUF28" s="170"/>
      <c r="KUG28" s="170"/>
      <c r="KUH28" s="170"/>
      <c r="KUI28" s="170"/>
      <c r="KUJ28" s="170"/>
      <c r="KUK28" s="170"/>
      <c r="KUL28" s="170"/>
      <c r="KUM28" s="170"/>
      <c r="KUN28" s="170"/>
      <c r="KUO28" s="170"/>
      <c r="KUP28" s="170"/>
      <c r="KUQ28" s="170"/>
      <c r="KUR28" s="170"/>
      <c r="KUS28" s="170"/>
      <c r="KUT28" s="170"/>
      <c r="KUU28" s="170"/>
      <c r="KUV28" s="170"/>
      <c r="KUW28" s="170"/>
      <c r="KUX28" s="170"/>
      <c r="KUY28" s="170"/>
      <c r="KUZ28" s="170"/>
      <c r="KVA28" s="170"/>
      <c r="KVB28" s="170"/>
      <c r="KVC28" s="170"/>
      <c r="KVD28" s="170"/>
      <c r="KVE28" s="170"/>
      <c r="KVF28" s="170"/>
      <c r="KVG28" s="170"/>
      <c r="KVH28" s="170"/>
      <c r="KVI28" s="170"/>
      <c r="KVJ28" s="170"/>
      <c r="KVK28" s="170"/>
      <c r="KVL28" s="170"/>
      <c r="KVM28" s="170"/>
      <c r="KVN28" s="170"/>
      <c r="KVO28" s="170"/>
      <c r="KVP28" s="170"/>
      <c r="KVQ28" s="170"/>
      <c r="KVR28" s="170"/>
      <c r="KVS28" s="170"/>
      <c r="KVT28" s="170"/>
      <c r="KVU28" s="170"/>
      <c r="KVV28" s="170"/>
      <c r="KVW28" s="170"/>
      <c r="KVX28" s="170"/>
      <c r="KVY28" s="170"/>
      <c r="KVZ28" s="170"/>
      <c r="KWA28" s="170"/>
      <c r="KWB28" s="170"/>
      <c r="KWC28" s="170"/>
      <c r="KWD28" s="170"/>
      <c r="KWE28" s="170"/>
      <c r="KWF28" s="170"/>
      <c r="KWG28" s="170"/>
      <c r="KWH28" s="170"/>
      <c r="KWI28" s="170"/>
      <c r="KWJ28" s="170"/>
      <c r="KWK28" s="170"/>
      <c r="KWL28" s="170"/>
      <c r="KWM28" s="170"/>
      <c r="KWN28" s="170"/>
      <c r="KWO28" s="170"/>
      <c r="KWP28" s="170"/>
      <c r="KWQ28" s="170"/>
      <c r="KWR28" s="170"/>
      <c r="KWS28" s="170"/>
      <c r="KWT28" s="170"/>
      <c r="KWU28" s="170"/>
      <c r="KWV28" s="170"/>
      <c r="KWW28" s="170"/>
      <c r="KWX28" s="170"/>
      <c r="KWY28" s="170"/>
      <c r="KWZ28" s="170"/>
      <c r="KXA28" s="170"/>
      <c r="KXB28" s="170"/>
      <c r="KXC28" s="170"/>
      <c r="KXD28" s="170"/>
      <c r="KXE28" s="170"/>
      <c r="KXF28" s="170"/>
      <c r="KXG28" s="170"/>
      <c r="KXH28" s="170"/>
      <c r="KXI28" s="170"/>
      <c r="KXJ28" s="170"/>
      <c r="KXK28" s="170"/>
      <c r="KXL28" s="170"/>
      <c r="KXM28" s="170"/>
      <c r="KXN28" s="170"/>
      <c r="KXO28" s="170"/>
      <c r="KXP28" s="170"/>
      <c r="KXQ28" s="170"/>
      <c r="KXR28" s="170"/>
      <c r="KXS28" s="170"/>
      <c r="KXT28" s="170"/>
      <c r="KXU28" s="170"/>
      <c r="KXV28" s="170"/>
      <c r="KXW28" s="170"/>
      <c r="KXX28" s="170"/>
      <c r="KXY28" s="170"/>
      <c r="KXZ28" s="170"/>
      <c r="KYA28" s="170"/>
      <c r="KYB28" s="170"/>
      <c r="KYC28" s="170"/>
      <c r="KYD28" s="170"/>
      <c r="KYE28" s="170"/>
      <c r="KYF28" s="170"/>
      <c r="KYG28" s="170"/>
      <c r="KYH28" s="170"/>
      <c r="KYI28" s="170"/>
      <c r="KYJ28" s="170"/>
      <c r="KYK28" s="170"/>
      <c r="KYL28" s="170"/>
      <c r="KYM28" s="170"/>
      <c r="KYN28" s="170"/>
      <c r="KYO28" s="170"/>
      <c r="KYP28" s="170"/>
      <c r="KYQ28" s="170"/>
      <c r="KYR28" s="170"/>
      <c r="KYS28" s="170"/>
      <c r="KYT28" s="170"/>
      <c r="KYU28" s="170"/>
      <c r="KYV28" s="170"/>
      <c r="KYW28" s="170"/>
      <c r="KYX28" s="170"/>
      <c r="KYY28" s="170"/>
      <c r="KYZ28" s="170"/>
      <c r="KZA28" s="170"/>
      <c r="KZB28" s="170"/>
      <c r="KZC28" s="170"/>
      <c r="KZD28" s="170"/>
      <c r="KZE28" s="170"/>
      <c r="KZF28" s="170"/>
      <c r="KZG28" s="170"/>
      <c r="KZH28" s="170"/>
      <c r="KZI28" s="170"/>
      <c r="KZJ28" s="170"/>
      <c r="KZK28" s="170"/>
      <c r="KZL28" s="170"/>
      <c r="KZM28" s="170"/>
      <c r="KZN28" s="170"/>
      <c r="KZO28" s="170"/>
      <c r="KZP28" s="170"/>
      <c r="KZQ28" s="170"/>
      <c r="KZR28" s="170"/>
      <c r="KZS28" s="170"/>
      <c r="KZT28" s="170"/>
      <c r="KZU28" s="170"/>
      <c r="KZV28" s="170"/>
      <c r="KZW28" s="170"/>
      <c r="KZX28" s="170"/>
      <c r="KZY28" s="170"/>
      <c r="KZZ28" s="170"/>
      <c r="LAA28" s="170"/>
      <c r="LAB28" s="170"/>
      <c r="LAC28" s="170"/>
      <c r="LAD28" s="170"/>
      <c r="LAE28" s="170"/>
      <c r="LAF28" s="170"/>
      <c r="LAG28" s="170"/>
      <c r="LAH28" s="170"/>
      <c r="LAI28" s="170"/>
      <c r="LAJ28" s="170"/>
      <c r="LAK28" s="170"/>
      <c r="LAL28" s="170"/>
      <c r="LAM28" s="170"/>
      <c r="LAN28" s="170"/>
      <c r="LAO28" s="170"/>
      <c r="LAP28" s="170"/>
      <c r="LAQ28" s="170"/>
      <c r="LAR28" s="170"/>
      <c r="LAS28" s="170"/>
      <c r="LAT28" s="170"/>
      <c r="LAU28" s="170"/>
      <c r="LAV28" s="170"/>
      <c r="LAW28" s="170"/>
      <c r="LAX28" s="170"/>
      <c r="LAY28" s="170"/>
      <c r="LAZ28" s="170"/>
      <c r="LBA28" s="170"/>
      <c r="LBB28" s="170"/>
      <c r="LBC28" s="170"/>
      <c r="LBD28" s="170"/>
      <c r="LBE28" s="170"/>
      <c r="LBF28" s="170"/>
      <c r="LBG28" s="170"/>
      <c r="LBH28" s="170"/>
      <c r="LBI28" s="170"/>
      <c r="LBJ28" s="170"/>
      <c r="LBK28" s="170"/>
      <c r="LBL28" s="170"/>
      <c r="LBM28" s="170"/>
      <c r="LBN28" s="170"/>
      <c r="LBO28" s="170"/>
      <c r="LBP28" s="170"/>
      <c r="LBQ28" s="170"/>
      <c r="LBR28" s="170"/>
      <c r="LBS28" s="170"/>
      <c r="LBT28" s="170"/>
      <c r="LBU28" s="170"/>
      <c r="LBV28" s="170"/>
      <c r="LBW28" s="170"/>
      <c r="LBX28" s="170"/>
      <c r="LBY28" s="170"/>
      <c r="LBZ28" s="170"/>
      <c r="LCA28" s="170"/>
      <c r="LCB28" s="170"/>
      <c r="LCC28" s="170"/>
      <c r="LCD28" s="170"/>
      <c r="LCE28" s="170"/>
      <c r="LCF28" s="170"/>
      <c r="LCG28" s="170"/>
      <c r="LCH28" s="170"/>
      <c r="LCI28" s="170"/>
      <c r="LCJ28" s="170"/>
      <c r="LCK28" s="170"/>
      <c r="LCL28" s="170"/>
      <c r="LCM28" s="170"/>
      <c r="LCN28" s="170"/>
      <c r="LCO28" s="170"/>
      <c r="LCP28" s="170"/>
      <c r="LCQ28" s="170"/>
      <c r="LCR28" s="170"/>
      <c r="LCS28" s="170"/>
      <c r="LCT28" s="170"/>
      <c r="LCU28" s="170"/>
      <c r="LCV28" s="170"/>
      <c r="LCW28" s="170"/>
      <c r="LCX28" s="170"/>
      <c r="LCY28" s="170"/>
      <c r="LCZ28" s="170"/>
      <c r="LDA28" s="170"/>
      <c r="LDB28" s="170"/>
      <c r="LDC28" s="170"/>
      <c r="LDD28" s="170"/>
      <c r="LDE28" s="170"/>
      <c r="LDF28" s="170"/>
      <c r="LDG28" s="170"/>
      <c r="LDH28" s="170"/>
      <c r="LDI28" s="170"/>
      <c r="LDJ28" s="170"/>
      <c r="LDK28" s="170"/>
      <c r="LDL28" s="170"/>
      <c r="LDM28" s="170"/>
      <c r="LDN28" s="170"/>
      <c r="LDO28" s="170"/>
      <c r="LDP28" s="170"/>
      <c r="LDQ28" s="170"/>
      <c r="LDR28" s="170"/>
      <c r="LDS28" s="170"/>
      <c r="LDT28" s="170"/>
      <c r="LDU28" s="170"/>
      <c r="LDV28" s="170"/>
      <c r="LDW28" s="170"/>
      <c r="LDX28" s="170"/>
      <c r="LDY28" s="170"/>
      <c r="LDZ28" s="170"/>
      <c r="LEA28" s="170"/>
      <c r="LEB28" s="170"/>
      <c r="LEC28" s="170"/>
      <c r="LED28" s="170"/>
      <c r="LEE28" s="170"/>
      <c r="LEF28" s="170"/>
      <c r="LEG28" s="170"/>
      <c r="LEH28" s="170"/>
      <c r="LEI28" s="170"/>
      <c r="LEJ28" s="170"/>
      <c r="LEK28" s="170"/>
      <c r="LEL28" s="170"/>
      <c r="LEM28" s="170"/>
      <c r="LEN28" s="170"/>
      <c r="LEO28" s="170"/>
      <c r="LEP28" s="170"/>
      <c r="LEQ28" s="170"/>
      <c r="LER28" s="170"/>
      <c r="LES28" s="170"/>
      <c r="LET28" s="170"/>
      <c r="LEU28" s="170"/>
      <c r="LEV28" s="170"/>
      <c r="LEW28" s="170"/>
      <c r="LEX28" s="170"/>
      <c r="LEY28" s="170"/>
      <c r="LEZ28" s="170"/>
      <c r="LFA28" s="170"/>
      <c r="LFB28" s="170"/>
      <c r="LFC28" s="170"/>
      <c r="LFD28" s="170"/>
      <c r="LFE28" s="170"/>
      <c r="LFF28" s="170"/>
      <c r="LFG28" s="170"/>
      <c r="LFH28" s="170"/>
      <c r="LFI28" s="170"/>
      <c r="LFJ28" s="170"/>
      <c r="LFK28" s="170"/>
      <c r="LFL28" s="170"/>
      <c r="LFM28" s="170"/>
      <c r="LFN28" s="170"/>
      <c r="LFO28" s="170"/>
      <c r="LFP28" s="170"/>
      <c r="LFQ28" s="170"/>
      <c r="LFR28" s="170"/>
      <c r="LFS28" s="170"/>
      <c r="LFT28" s="170"/>
      <c r="LFU28" s="170"/>
      <c r="LFV28" s="170"/>
      <c r="LFW28" s="170"/>
      <c r="LFX28" s="170"/>
      <c r="LFY28" s="170"/>
      <c r="LFZ28" s="170"/>
      <c r="LGA28" s="170"/>
      <c r="LGB28" s="170"/>
      <c r="LGC28" s="170"/>
      <c r="LGD28" s="170"/>
      <c r="LGE28" s="170"/>
      <c r="LGF28" s="170"/>
      <c r="LGG28" s="170"/>
      <c r="LGH28" s="170"/>
      <c r="LGI28" s="170"/>
      <c r="LGJ28" s="170"/>
      <c r="LGK28" s="170"/>
      <c r="LGL28" s="170"/>
      <c r="LGM28" s="170"/>
      <c r="LGN28" s="170"/>
      <c r="LGO28" s="170"/>
      <c r="LGP28" s="170"/>
      <c r="LGQ28" s="170"/>
      <c r="LGR28" s="170"/>
      <c r="LGS28" s="170"/>
      <c r="LGT28" s="170"/>
      <c r="LGU28" s="170"/>
      <c r="LGV28" s="170"/>
      <c r="LGW28" s="170"/>
      <c r="LGX28" s="170"/>
      <c r="LGY28" s="170"/>
      <c r="LGZ28" s="170"/>
      <c r="LHA28" s="170"/>
      <c r="LHB28" s="170"/>
      <c r="LHC28" s="170"/>
      <c r="LHD28" s="170"/>
      <c r="LHE28" s="170"/>
      <c r="LHF28" s="170"/>
      <c r="LHG28" s="170"/>
      <c r="LHH28" s="170"/>
      <c r="LHI28" s="170"/>
      <c r="LHJ28" s="170"/>
      <c r="LHK28" s="170"/>
      <c r="LHL28" s="170"/>
      <c r="LHM28" s="170"/>
      <c r="LHN28" s="170"/>
      <c r="LHO28" s="170"/>
      <c r="LHP28" s="170"/>
      <c r="LHQ28" s="170"/>
      <c r="LHR28" s="170"/>
      <c r="LHS28" s="170"/>
      <c r="LHT28" s="170"/>
      <c r="LHU28" s="170"/>
      <c r="LHV28" s="170"/>
      <c r="LHW28" s="170"/>
      <c r="LHX28" s="170"/>
      <c r="LHY28" s="170"/>
      <c r="LHZ28" s="170"/>
      <c r="LIA28" s="170"/>
      <c r="LIB28" s="170"/>
      <c r="LIC28" s="170"/>
      <c r="LID28" s="170"/>
      <c r="LIE28" s="170"/>
      <c r="LIF28" s="170"/>
      <c r="LIG28" s="170"/>
      <c r="LIH28" s="170"/>
      <c r="LII28" s="170"/>
      <c r="LIJ28" s="170"/>
      <c r="LIK28" s="170"/>
      <c r="LIL28" s="170"/>
      <c r="LIM28" s="170"/>
      <c r="LIN28" s="170"/>
      <c r="LIO28" s="170"/>
      <c r="LIP28" s="170"/>
      <c r="LIQ28" s="170"/>
      <c r="LIR28" s="170"/>
      <c r="LIS28" s="170"/>
      <c r="LIT28" s="170"/>
      <c r="LIU28" s="170"/>
      <c r="LIV28" s="170"/>
      <c r="LIW28" s="170"/>
      <c r="LIX28" s="170"/>
      <c r="LIY28" s="170"/>
      <c r="LIZ28" s="170"/>
      <c r="LJA28" s="170"/>
      <c r="LJB28" s="170"/>
      <c r="LJC28" s="170"/>
      <c r="LJD28" s="170"/>
      <c r="LJE28" s="170"/>
      <c r="LJF28" s="170"/>
      <c r="LJG28" s="170"/>
      <c r="LJH28" s="170"/>
      <c r="LJI28" s="170"/>
      <c r="LJJ28" s="170"/>
      <c r="LJK28" s="170"/>
      <c r="LJL28" s="170"/>
      <c r="LJM28" s="170"/>
      <c r="LJN28" s="170"/>
      <c r="LJO28" s="170"/>
      <c r="LJP28" s="170"/>
      <c r="LJQ28" s="170"/>
      <c r="LJR28" s="170"/>
      <c r="LJS28" s="170"/>
      <c r="LJT28" s="170"/>
      <c r="LJU28" s="170"/>
      <c r="LJV28" s="170"/>
      <c r="LJW28" s="170"/>
      <c r="LJX28" s="170"/>
      <c r="LJY28" s="170"/>
      <c r="LJZ28" s="170"/>
      <c r="LKA28" s="170"/>
      <c r="LKB28" s="170"/>
      <c r="LKC28" s="170"/>
      <c r="LKD28" s="170"/>
      <c r="LKE28" s="170"/>
      <c r="LKF28" s="170"/>
      <c r="LKG28" s="170"/>
      <c r="LKH28" s="170"/>
      <c r="LKI28" s="170"/>
      <c r="LKJ28" s="170"/>
      <c r="LKK28" s="170"/>
      <c r="LKL28" s="170"/>
      <c r="LKM28" s="170"/>
      <c r="LKN28" s="170"/>
      <c r="LKO28" s="170"/>
      <c r="LKP28" s="170"/>
      <c r="LKQ28" s="170"/>
      <c r="LKR28" s="170"/>
      <c r="LKS28" s="170"/>
      <c r="LKT28" s="170"/>
      <c r="LKU28" s="170"/>
      <c r="LKV28" s="170"/>
      <c r="LKW28" s="170"/>
      <c r="LKX28" s="170"/>
      <c r="LKY28" s="170"/>
      <c r="LKZ28" s="170"/>
      <c r="LLA28" s="170"/>
      <c r="LLB28" s="170"/>
      <c r="LLC28" s="170"/>
      <c r="LLD28" s="170"/>
      <c r="LLE28" s="170"/>
      <c r="LLF28" s="170"/>
      <c r="LLG28" s="170"/>
      <c r="LLH28" s="170"/>
      <c r="LLI28" s="170"/>
      <c r="LLJ28" s="170"/>
      <c r="LLK28" s="170"/>
      <c r="LLL28" s="170"/>
      <c r="LLM28" s="170"/>
      <c r="LLN28" s="170"/>
      <c r="LLO28" s="170"/>
      <c r="LLP28" s="170"/>
      <c r="LLQ28" s="170"/>
      <c r="LLR28" s="170"/>
      <c r="LLS28" s="170"/>
      <c r="LLT28" s="170"/>
      <c r="LLU28" s="170"/>
      <c r="LLV28" s="170"/>
      <c r="LLW28" s="170"/>
      <c r="LLX28" s="170"/>
      <c r="LLY28" s="170"/>
      <c r="LLZ28" s="170"/>
      <c r="LMA28" s="170"/>
      <c r="LMB28" s="170"/>
      <c r="LMC28" s="170"/>
      <c r="LMD28" s="170"/>
      <c r="LME28" s="170"/>
      <c r="LMF28" s="170"/>
      <c r="LMG28" s="170"/>
      <c r="LMH28" s="170"/>
      <c r="LMI28" s="170"/>
      <c r="LMJ28" s="170"/>
      <c r="LMK28" s="170"/>
      <c r="LML28" s="170"/>
      <c r="LMM28" s="170"/>
      <c r="LMN28" s="170"/>
      <c r="LMO28" s="170"/>
      <c r="LMP28" s="170"/>
      <c r="LMQ28" s="170"/>
      <c r="LMR28" s="170"/>
      <c r="LMS28" s="170"/>
      <c r="LMT28" s="170"/>
      <c r="LMU28" s="170"/>
      <c r="LMV28" s="170"/>
      <c r="LMW28" s="170"/>
      <c r="LMX28" s="170"/>
      <c r="LMY28" s="170"/>
      <c r="LMZ28" s="170"/>
      <c r="LNA28" s="170"/>
      <c r="LNB28" s="170"/>
      <c r="LNC28" s="170"/>
      <c r="LND28" s="170"/>
      <c r="LNE28" s="170"/>
      <c r="LNF28" s="170"/>
      <c r="LNG28" s="170"/>
      <c r="LNH28" s="170"/>
      <c r="LNI28" s="170"/>
      <c r="LNJ28" s="170"/>
      <c r="LNK28" s="170"/>
      <c r="LNL28" s="170"/>
      <c r="LNM28" s="170"/>
      <c r="LNN28" s="170"/>
      <c r="LNO28" s="170"/>
      <c r="LNP28" s="170"/>
      <c r="LNQ28" s="170"/>
      <c r="LNR28" s="170"/>
      <c r="LNS28" s="170"/>
      <c r="LNT28" s="170"/>
      <c r="LNU28" s="170"/>
      <c r="LNV28" s="170"/>
      <c r="LNW28" s="170"/>
      <c r="LNX28" s="170"/>
      <c r="LNY28" s="170"/>
      <c r="LNZ28" s="170"/>
      <c r="LOA28" s="170"/>
      <c r="LOB28" s="170"/>
      <c r="LOC28" s="170"/>
      <c r="LOD28" s="170"/>
      <c r="LOE28" s="170"/>
      <c r="LOF28" s="170"/>
      <c r="LOG28" s="170"/>
      <c r="LOH28" s="170"/>
      <c r="LOI28" s="170"/>
      <c r="LOJ28" s="170"/>
      <c r="LOK28" s="170"/>
      <c r="LOL28" s="170"/>
      <c r="LOM28" s="170"/>
      <c r="LON28" s="170"/>
      <c r="LOO28" s="170"/>
      <c r="LOP28" s="170"/>
      <c r="LOQ28" s="170"/>
      <c r="LOR28" s="170"/>
      <c r="LOS28" s="170"/>
      <c r="LOT28" s="170"/>
      <c r="LOU28" s="170"/>
      <c r="LOV28" s="170"/>
      <c r="LOW28" s="170"/>
      <c r="LOX28" s="170"/>
      <c r="LOY28" s="170"/>
      <c r="LOZ28" s="170"/>
      <c r="LPA28" s="170"/>
      <c r="LPB28" s="170"/>
      <c r="LPC28" s="170"/>
      <c r="LPD28" s="170"/>
      <c r="LPE28" s="170"/>
      <c r="LPF28" s="170"/>
      <c r="LPG28" s="170"/>
      <c r="LPH28" s="170"/>
      <c r="LPI28" s="170"/>
      <c r="LPJ28" s="170"/>
      <c r="LPK28" s="170"/>
      <c r="LPL28" s="170"/>
      <c r="LPM28" s="170"/>
      <c r="LPN28" s="170"/>
      <c r="LPO28" s="170"/>
      <c r="LPP28" s="170"/>
      <c r="LPQ28" s="170"/>
      <c r="LPR28" s="170"/>
      <c r="LPS28" s="170"/>
      <c r="LPT28" s="170"/>
      <c r="LPU28" s="170"/>
      <c r="LPV28" s="170"/>
      <c r="LPW28" s="170"/>
      <c r="LPX28" s="170"/>
      <c r="LPY28" s="170"/>
      <c r="LPZ28" s="170"/>
      <c r="LQA28" s="170"/>
      <c r="LQB28" s="170"/>
      <c r="LQC28" s="170"/>
      <c r="LQD28" s="170"/>
      <c r="LQE28" s="170"/>
      <c r="LQF28" s="170"/>
      <c r="LQG28" s="170"/>
      <c r="LQH28" s="170"/>
      <c r="LQI28" s="170"/>
      <c r="LQJ28" s="170"/>
      <c r="LQK28" s="170"/>
      <c r="LQL28" s="170"/>
      <c r="LQM28" s="170"/>
      <c r="LQN28" s="170"/>
      <c r="LQO28" s="170"/>
      <c r="LQP28" s="170"/>
      <c r="LQQ28" s="170"/>
      <c r="LQR28" s="170"/>
      <c r="LQS28" s="170"/>
      <c r="LQT28" s="170"/>
      <c r="LQU28" s="170"/>
      <c r="LQV28" s="170"/>
      <c r="LQW28" s="170"/>
      <c r="LQX28" s="170"/>
      <c r="LQY28" s="170"/>
      <c r="LQZ28" s="170"/>
      <c r="LRA28" s="170"/>
      <c r="LRB28" s="170"/>
      <c r="LRC28" s="170"/>
      <c r="LRD28" s="170"/>
      <c r="LRE28" s="170"/>
      <c r="LRF28" s="170"/>
      <c r="LRG28" s="170"/>
      <c r="LRH28" s="170"/>
      <c r="LRI28" s="170"/>
      <c r="LRJ28" s="170"/>
      <c r="LRK28" s="170"/>
      <c r="LRL28" s="170"/>
      <c r="LRM28" s="170"/>
      <c r="LRN28" s="170"/>
      <c r="LRO28" s="170"/>
      <c r="LRP28" s="170"/>
      <c r="LRQ28" s="170"/>
      <c r="LRR28" s="170"/>
      <c r="LRS28" s="170"/>
      <c r="LRT28" s="170"/>
      <c r="LRU28" s="170"/>
      <c r="LRV28" s="170"/>
      <c r="LRW28" s="170"/>
      <c r="LRX28" s="170"/>
      <c r="LRY28" s="170"/>
      <c r="LRZ28" s="170"/>
      <c r="LSA28" s="170"/>
      <c r="LSB28" s="170"/>
      <c r="LSC28" s="170"/>
      <c r="LSD28" s="170"/>
      <c r="LSE28" s="170"/>
      <c r="LSF28" s="170"/>
      <c r="LSG28" s="170"/>
      <c r="LSH28" s="170"/>
      <c r="LSI28" s="170"/>
      <c r="LSJ28" s="170"/>
      <c r="LSK28" s="170"/>
      <c r="LSL28" s="170"/>
      <c r="LSM28" s="170"/>
      <c r="LSN28" s="170"/>
      <c r="LSO28" s="170"/>
      <c r="LSP28" s="170"/>
      <c r="LSQ28" s="170"/>
      <c r="LSR28" s="170"/>
      <c r="LSS28" s="170"/>
      <c r="LST28" s="170"/>
      <c r="LSU28" s="170"/>
      <c r="LSV28" s="170"/>
      <c r="LSW28" s="170"/>
      <c r="LSX28" s="170"/>
      <c r="LSY28" s="170"/>
      <c r="LSZ28" s="170"/>
      <c r="LTA28" s="170"/>
      <c r="LTB28" s="170"/>
      <c r="LTC28" s="170"/>
      <c r="LTD28" s="170"/>
      <c r="LTE28" s="170"/>
      <c r="LTF28" s="170"/>
      <c r="LTG28" s="170"/>
      <c r="LTH28" s="170"/>
      <c r="LTI28" s="170"/>
      <c r="LTJ28" s="170"/>
      <c r="LTK28" s="170"/>
      <c r="LTL28" s="170"/>
      <c r="LTM28" s="170"/>
      <c r="LTN28" s="170"/>
      <c r="LTO28" s="170"/>
      <c r="LTP28" s="170"/>
      <c r="LTQ28" s="170"/>
      <c r="LTR28" s="170"/>
      <c r="LTS28" s="170"/>
      <c r="LTT28" s="170"/>
      <c r="LTU28" s="170"/>
      <c r="LTV28" s="170"/>
      <c r="LTW28" s="170"/>
      <c r="LTX28" s="170"/>
      <c r="LTY28" s="170"/>
      <c r="LTZ28" s="170"/>
      <c r="LUA28" s="170"/>
      <c r="LUB28" s="170"/>
      <c r="LUC28" s="170"/>
      <c r="LUD28" s="170"/>
      <c r="LUE28" s="170"/>
      <c r="LUF28" s="170"/>
      <c r="LUG28" s="170"/>
      <c r="LUH28" s="170"/>
      <c r="LUI28" s="170"/>
      <c r="LUJ28" s="170"/>
      <c r="LUK28" s="170"/>
      <c r="LUL28" s="170"/>
      <c r="LUM28" s="170"/>
      <c r="LUN28" s="170"/>
      <c r="LUO28" s="170"/>
      <c r="LUP28" s="170"/>
      <c r="LUQ28" s="170"/>
      <c r="LUR28" s="170"/>
      <c r="LUS28" s="170"/>
      <c r="LUT28" s="170"/>
      <c r="LUU28" s="170"/>
      <c r="LUV28" s="170"/>
      <c r="LUW28" s="170"/>
      <c r="LUX28" s="170"/>
      <c r="LUY28" s="170"/>
      <c r="LUZ28" s="170"/>
      <c r="LVA28" s="170"/>
      <c r="LVB28" s="170"/>
      <c r="LVC28" s="170"/>
      <c r="LVD28" s="170"/>
      <c r="LVE28" s="170"/>
      <c r="LVF28" s="170"/>
      <c r="LVG28" s="170"/>
      <c r="LVH28" s="170"/>
      <c r="LVI28" s="170"/>
      <c r="LVJ28" s="170"/>
      <c r="LVK28" s="170"/>
      <c r="LVL28" s="170"/>
      <c r="LVM28" s="170"/>
      <c r="LVN28" s="170"/>
      <c r="LVO28" s="170"/>
      <c r="LVP28" s="170"/>
      <c r="LVQ28" s="170"/>
      <c r="LVR28" s="170"/>
      <c r="LVS28" s="170"/>
      <c r="LVT28" s="170"/>
      <c r="LVU28" s="170"/>
      <c r="LVV28" s="170"/>
      <c r="LVW28" s="170"/>
      <c r="LVX28" s="170"/>
      <c r="LVY28" s="170"/>
      <c r="LVZ28" s="170"/>
      <c r="LWA28" s="170"/>
      <c r="LWB28" s="170"/>
      <c r="LWC28" s="170"/>
      <c r="LWD28" s="170"/>
      <c r="LWE28" s="170"/>
      <c r="LWF28" s="170"/>
      <c r="LWG28" s="170"/>
      <c r="LWH28" s="170"/>
      <c r="LWI28" s="170"/>
      <c r="LWJ28" s="170"/>
      <c r="LWK28" s="170"/>
      <c r="LWL28" s="170"/>
      <c r="LWM28" s="170"/>
      <c r="LWN28" s="170"/>
      <c r="LWO28" s="170"/>
      <c r="LWP28" s="170"/>
      <c r="LWQ28" s="170"/>
      <c r="LWR28" s="170"/>
      <c r="LWS28" s="170"/>
      <c r="LWT28" s="170"/>
      <c r="LWU28" s="170"/>
      <c r="LWV28" s="170"/>
      <c r="LWW28" s="170"/>
      <c r="LWX28" s="170"/>
      <c r="LWY28" s="170"/>
      <c r="LWZ28" s="170"/>
      <c r="LXA28" s="170"/>
      <c r="LXB28" s="170"/>
      <c r="LXC28" s="170"/>
      <c r="LXD28" s="170"/>
      <c r="LXE28" s="170"/>
      <c r="LXF28" s="170"/>
      <c r="LXG28" s="170"/>
      <c r="LXH28" s="170"/>
      <c r="LXI28" s="170"/>
      <c r="LXJ28" s="170"/>
      <c r="LXK28" s="170"/>
      <c r="LXL28" s="170"/>
      <c r="LXM28" s="170"/>
      <c r="LXN28" s="170"/>
      <c r="LXO28" s="170"/>
      <c r="LXP28" s="170"/>
      <c r="LXQ28" s="170"/>
      <c r="LXR28" s="170"/>
      <c r="LXS28" s="170"/>
      <c r="LXT28" s="170"/>
      <c r="LXU28" s="170"/>
      <c r="LXV28" s="170"/>
      <c r="LXW28" s="170"/>
      <c r="LXX28" s="170"/>
      <c r="LXY28" s="170"/>
      <c r="LXZ28" s="170"/>
      <c r="LYA28" s="170"/>
      <c r="LYB28" s="170"/>
      <c r="LYC28" s="170"/>
      <c r="LYD28" s="170"/>
      <c r="LYE28" s="170"/>
      <c r="LYF28" s="170"/>
      <c r="LYG28" s="170"/>
      <c r="LYH28" s="170"/>
      <c r="LYI28" s="170"/>
      <c r="LYJ28" s="170"/>
      <c r="LYK28" s="170"/>
      <c r="LYL28" s="170"/>
      <c r="LYM28" s="170"/>
      <c r="LYN28" s="170"/>
      <c r="LYO28" s="170"/>
      <c r="LYP28" s="170"/>
      <c r="LYQ28" s="170"/>
      <c r="LYR28" s="170"/>
      <c r="LYS28" s="170"/>
      <c r="LYT28" s="170"/>
      <c r="LYU28" s="170"/>
      <c r="LYV28" s="170"/>
      <c r="LYW28" s="170"/>
      <c r="LYX28" s="170"/>
      <c r="LYY28" s="170"/>
      <c r="LYZ28" s="170"/>
      <c r="LZA28" s="170"/>
      <c r="LZB28" s="170"/>
      <c r="LZC28" s="170"/>
      <c r="LZD28" s="170"/>
      <c r="LZE28" s="170"/>
      <c r="LZF28" s="170"/>
      <c r="LZG28" s="170"/>
      <c r="LZH28" s="170"/>
      <c r="LZI28" s="170"/>
      <c r="LZJ28" s="170"/>
      <c r="LZK28" s="170"/>
      <c r="LZL28" s="170"/>
      <c r="LZM28" s="170"/>
      <c r="LZN28" s="170"/>
      <c r="LZO28" s="170"/>
      <c r="LZP28" s="170"/>
      <c r="LZQ28" s="170"/>
      <c r="LZR28" s="170"/>
      <c r="LZS28" s="170"/>
      <c r="LZT28" s="170"/>
      <c r="LZU28" s="170"/>
      <c r="LZV28" s="170"/>
      <c r="LZW28" s="170"/>
      <c r="LZX28" s="170"/>
      <c r="LZY28" s="170"/>
      <c r="LZZ28" s="170"/>
      <c r="MAA28" s="170"/>
      <c r="MAB28" s="170"/>
      <c r="MAC28" s="170"/>
      <c r="MAD28" s="170"/>
      <c r="MAE28" s="170"/>
      <c r="MAF28" s="170"/>
      <c r="MAG28" s="170"/>
      <c r="MAH28" s="170"/>
      <c r="MAI28" s="170"/>
      <c r="MAJ28" s="170"/>
      <c r="MAK28" s="170"/>
      <c r="MAL28" s="170"/>
      <c r="MAM28" s="170"/>
      <c r="MAN28" s="170"/>
      <c r="MAO28" s="170"/>
      <c r="MAP28" s="170"/>
      <c r="MAQ28" s="170"/>
      <c r="MAR28" s="170"/>
      <c r="MAS28" s="170"/>
      <c r="MAT28" s="170"/>
      <c r="MAU28" s="170"/>
      <c r="MAV28" s="170"/>
      <c r="MAW28" s="170"/>
      <c r="MAX28" s="170"/>
      <c r="MAY28" s="170"/>
      <c r="MAZ28" s="170"/>
      <c r="MBA28" s="170"/>
      <c r="MBB28" s="170"/>
      <c r="MBC28" s="170"/>
      <c r="MBD28" s="170"/>
      <c r="MBE28" s="170"/>
      <c r="MBF28" s="170"/>
      <c r="MBG28" s="170"/>
      <c r="MBH28" s="170"/>
      <c r="MBI28" s="170"/>
      <c r="MBJ28" s="170"/>
      <c r="MBK28" s="170"/>
      <c r="MBL28" s="170"/>
      <c r="MBM28" s="170"/>
      <c r="MBN28" s="170"/>
      <c r="MBO28" s="170"/>
      <c r="MBP28" s="170"/>
      <c r="MBQ28" s="170"/>
      <c r="MBR28" s="170"/>
      <c r="MBS28" s="170"/>
      <c r="MBT28" s="170"/>
      <c r="MBU28" s="170"/>
      <c r="MBV28" s="170"/>
      <c r="MBW28" s="170"/>
      <c r="MBX28" s="170"/>
      <c r="MBY28" s="170"/>
      <c r="MBZ28" s="170"/>
      <c r="MCA28" s="170"/>
      <c r="MCB28" s="170"/>
      <c r="MCC28" s="170"/>
      <c r="MCD28" s="170"/>
      <c r="MCE28" s="170"/>
      <c r="MCF28" s="170"/>
      <c r="MCG28" s="170"/>
      <c r="MCH28" s="170"/>
      <c r="MCI28" s="170"/>
      <c r="MCJ28" s="170"/>
      <c r="MCK28" s="170"/>
      <c r="MCL28" s="170"/>
      <c r="MCM28" s="170"/>
      <c r="MCN28" s="170"/>
      <c r="MCO28" s="170"/>
      <c r="MCP28" s="170"/>
      <c r="MCQ28" s="170"/>
      <c r="MCR28" s="170"/>
      <c r="MCS28" s="170"/>
      <c r="MCT28" s="170"/>
      <c r="MCU28" s="170"/>
      <c r="MCV28" s="170"/>
      <c r="MCW28" s="170"/>
      <c r="MCX28" s="170"/>
      <c r="MCY28" s="170"/>
      <c r="MCZ28" s="170"/>
      <c r="MDA28" s="170"/>
      <c r="MDB28" s="170"/>
      <c r="MDC28" s="170"/>
      <c r="MDD28" s="170"/>
      <c r="MDE28" s="170"/>
      <c r="MDF28" s="170"/>
      <c r="MDG28" s="170"/>
      <c r="MDH28" s="170"/>
      <c r="MDI28" s="170"/>
      <c r="MDJ28" s="170"/>
      <c r="MDK28" s="170"/>
      <c r="MDL28" s="170"/>
      <c r="MDM28" s="170"/>
      <c r="MDN28" s="170"/>
      <c r="MDO28" s="170"/>
      <c r="MDP28" s="170"/>
      <c r="MDQ28" s="170"/>
      <c r="MDR28" s="170"/>
      <c r="MDS28" s="170"/>
      <c r="MDT28" s="170"/>
      <c r="MDU28" s="170"/>
      <c r="MDV28" s="170"/>
      <c r="MDW28" s="170"/>
      <c r="MDX28" s="170"/>
      <c r="MDY28" s="170"/>
      <c r="MDZ28" s="170"/>
      <c r="MEA28" s="170"/>
      <c r="MEB28" s="170"/>
      <c r="MEC28" s="170"/>
      <c r="MED28" s="170"/>
      <c r="MEE28" s="170"/>
      <c r="MEF28" s="170"/>
      <c r="MEG28" s="170"/>
      <c r="MEH28" s="170"/>
      <c r="MEI28" s="170"/>
      <c r="MEJ28" s="170"/>
      <c r="MEK28" s="170"/>
      <c r="MEL28" s="170"/>
      <c r="MEM28" s="170"/>
      <c r="MEN28" s="170"/>
      <c r="MEO28" s="170"/>
      <c r="MEP28" s="170"/>
      <c r="MEQ28" s="170"/>
      <c r="MER28" s="170"/>
      <c r="MES28" s="170"/>
      <c r="MET28" s="170"/>
      <c r="MEU28" s="170"/>
      <c r="MEV28" s="170"/>
      <c r="MEW28" s="170"/>
      <c r="MEX28" s="170"/>
      <c r="MEY28" s="170"/>
      <c r="MEZ28" s="170"/>
      <c r="MFA28" s="170"/>
      <c r="MFB28" s="170"/>
      <c r="MFC28" s="170"/>
      <c r="MFD28" s="170"/>
      <c r="MFE28" s="170"/>
      <c r="MFF28" s="170"/>
      <c r="MFG28" s="170"/>
      <c r="MFH28" s="170"/>
      <c r="MFI28" s="170"/>
      <c r="MFJ28" s="170"/>
      <c r="MFK28" s="170"/>
      <c r="MFL28" s="170"/>
      <c r="MFM28" s="170"/>
      <c r="MFN28" s="170"/>
      <c r="MFO28" s="170"/>
      <c r="MFP28" s="170"/>
      <c r="MFQ28" s="170"/>
      <c r="MFR28" s="170"/>
      <c r="MFS28" s="170"/>
      <c r="MFT28" s="170"/>
      <c r="MFU28" s="170"/>
      <c r="MFV28" s="170"/>
      <c r="MFW28" s="170"/>
      <c r="MFX28" s="170"/>
      <c r="MFY28" s="170"/>
      <c r="MFZ28" s="170"/>
      <c r="MGA28" s="170"/>
      <c r="MGB28" s="170"/>
      <c r="MGC28" s="170"/>
      <c r="MGD28" s="170"/>
      <c r="MGE28" s="170"/>
      <c r="MGF28" s="170"/>
      <c r="MGG28" s="170"/>
      <c r="MGH28" s="170"/>
      <c r="MGI28" s="170"/>
      <c r="MGJ28" s="170"/>
      <c r="MGK28" s="170"/>
      <c r="MGL28" s="170"/>
      <c r="MGM28" s="170"/>
      <c r="MGN28" s="170"/>
      <c r="MGO28" s="170"/>
      <c r="MGP28" s="170"/>
      <c r="MGQ28" s="170"/>
      <c r="MGR28" s="170"/>
      <c r="MGS28" s="170"/>
      <c r="MGT28" s="170"/>
      <c r="MGU28" s="170"/>
      <c r="MGV28" s="170"/>
      <c r="MGW28" s="170"/>
      <c r="MGX28" s="170"/>
      <c r="MGY28" s="170"/>
      <c r="MGZ28" s="170"/>
      <c r="MHA28" s="170"/>
      <c r="MHB28" s="170"/>
      <c r="MHC28" s="170"/>
      <c r="MHD28" s="170"/>
      <c r="MHE28" s="170"/>
      <c r="MHF28" s="170"/>
      <c r="MHG28" s="170"/>
      <c r="MHH28" s="170"/>
      <c r="MHI28" s="170"/>
      <c r="MHJ28" s="170"/>
      <c r="MHK28" s="170"/>
      <c r="MHL28" s="170"/>
      <c r="MHM28" s="170"/>
      <c r="MHN28" s="170"/>
      <c r="MHO28" s="170"/>
      <c r="MHP28" s="170"/>
      <c r="MHQ28" s="170"/>
      <c r="MHR28" s="170"/>
      <c r="MHS28" s="170"/>
      <c r="MHT28" s="170"/>
      <c r="MHU28" s="170"/>
      <c r="MHV28" s="170"/>
      <c r="MHW28" s="170"/>
      <c r="MHX28" s="170"/>
      <c r="MHY28" s="170"/>
      <c r="MHZ28" s="170"/>
      <c r="MIA28" s="170"/>
      <c r="MIB28" s="170"/>
      <c r="MIC28" s="170"/>
      <c r="MID28" s="170"/>
      <c r="MIE28" s="170"/>
      <c r="MIF28" s="170"/>
      <c r="MIG28" s="170"/>
      <c r="MIH28" s="170"/>
      <c r="MII28" s="170"/>
      <c r="MIJ28" s="170"/>
      <c r="MIK28" s="170"/>
      <c r="MIL28" s="170"/>
      <c r="MIM28" s="170"/>
      <c r="MIN28" s="170"/>
      <c r="MIO28" s="170"/>
      <c r="MIP28" s="170"/>
      <c r="MIQ28" s="170"/>
      <c r="MIR28" s="170"/>
      <c r="MIS28" s="170"/>
      <c r="MIT28" s="170"/>
      <c r="MIU28" s="170"/>
      <c r="MIV28" s="170"/>
      <c r="MIW28" s="170"/>
      <c r="MIX28" s="170"/>
      <c r="MIY28" s="170"/>
      <c r="MIZ28" s="170"/>
      <c r="MJA28" s="170"/>
      <c r="MJB28" s="170"/>
      <c r="MJC28" s="170"/>
      <c r="MJD28" s="170"/>
      <c r="MJE28" s="170"/>
      <c r="MJF28" s="170"/>
      <c r="MJG28" s="170"/>
      <c r="MJH28" s="170"/>
      <c r="MJI28" s="170"/>
      <c r="MJJ28" s="170"/>
      <c r="MJK28" s="170"/>
      <c r="MJL28" s="170"/>
      <c r="MJM28" s="170"/>
      <c r="MJN28" s="170"/>
      <c r="MJO28" s="170"/>
      <c r="MJP28" s="170"/>
      <c r="MJQ28" s="170"/>
      <c r="MJR28" s="170"/>
      <c r="MJS28" s="170"/>
      <c r="MJT28" s="170"/>
      <c r="MJU28" s="170"/>
      <c r="MJV28" s="170"/>
      <c r="MJW28" s="170"/>
      <c r="MJX28" s="170"/>
      <c r="MJY28" s="170"/>
      <c r="MJZ28" s="170"/>
      <c r="MKA28" s="170"/>
      <c r="MKB28" s="170"/>
      <c r="MKC28" s="170"/>
      <c r="MKD28" s="170"/>
      <c r="MKE28" s="170"/>
      <c r="MKF28" s="170"/>
      <c r="MKG28" s="170"/>
      <c r="MKH28" s="170"/>
      <c r="MKI28" s="170"/>
      <c r="MKJ28" s="170"/>
      <c r="MKK28" s="170"/>
      <c r="MKL28" s="170"/>
      <c r="MKM28" s="170"/>
      <c r="MKN28" s="170"/>
      <c r="MKO28" s="170"/>
      <c r="MKP28" s="170"/>
      <c r="MKQ28" s="170"/>
      <c r="MKR28" s="170"/>
      <c r="MKS28" s="170"/>
      <c r="MKT28" s="170"/>
      <c r="MKU28" s="170"/>
      <c r="MKV28" s="170"/>
      <c r="MKW28" s="170"/>
      <c r="MKX28" s="170"/>
      <c r="MKY28" s="170"/>
      <c r="MKZ28" s="170"/>
      <c r="MLA28" s="170"/>
      <c r="MLB28" s="170"/>
      <c r="MLC28" s="170"/>
      <c r="MLD28" s="170"/>
      <c r="MLE28" s="170"/>
      <c r="MLF28" s="170"/>
      <c r="MLG28" s="170"/>
      <c r="MLH28" s="170"/>
      <c r="MLI28" s="170"/>
      <c r="MLJ28" s="170"/>
      <c r="MLK28" s="170"/>
      <c r="MLL28" s="170"/>
      <c r="MLM28" s="170"/>
      <c r="MLN28" s="170"/>
      <c r="MLO28" s="170"/>
      <c r="MLP28" s="170"/>
      <c r="MLQ28" s="170"/>
      <c r="MLR28" s="170"/>
      <c r="MLS28" s="170"/>
      <c r="MLT28" s="170"/>
      <c r="MLU28" s="170"/>
      <c r="MLV28" s="170"/>
      <c r="MLW28" s="170"/>
      <c r="MLX28" s="170"/>
      <c r="MLY28" s="170"/>
      <c r="MLZ28" s="170"/>
      <c r="MMA28" s="170"/>
      <c r="MMB28" s="170"/>
      <c r="MMC28" s="170"/>
      <c r="MMD28" s="170"/>
      <c r="MME28" s="170"/>
      <c r="MMF28" s="170"/>
      <c r="MMG28" s="170"/>
      <c r="MMH28" s="170"/>
      <c r="MMI28" s="170"/>
      <c r="MMJ28" s="170"/>
      <c r="MMK28" s="170"/>
      <c r="MML28" s="170"/>
      <c r="MMM28" s="170"/>
      <c r="MMN28" s="170"/>
      <c r="MMO28" s="170"/>
      <c r="MMP28" s="170"/>
      <c r="MMQ28" s="170"/>
      <c r="MMR28" s="170"/>
      <c r="MMS28" s="170"/>
      <c r="MMT28" s="170"/>
      <c r="MMU28" s="170"/>
      <c r="MMV28" s="170"/>
      <c r="MMW28" s="170"/>
      <c r="MMX28" s="170"/>
      <c r="MMY28" s="170"/>
      <c r="MMZ28" s="170"/>
      <c r="MNA28" s="170"/>
      <c r="MNB28" s="170"/>
      <c r="MNC28" s="170"/>
      <c r="MND28" s="170"/>
      <c r="MNE28" s="170"/>
      <c r="MNF28" s="170"/>
      <c r="MNG28" s="170"/>
      <c r="MNH28" s="170"/>
      <c r="MNI28" s="170"/>
      <c r="MNJ28" s="170"/>
      <c r="MNK28" s="170"/>
      <c r="MNL28" s="170"/>
      <c r="MNM28" s="170"/>
      <c r="MNN28" s="170"/>
      <c r="MNO28" s="170"/>
      <c r="MNP28" s="170"/>
      <c r="MNQ28" s="170"/>
      <c r="MNR28" s="170"/>
      <c r="MNS28" s="170"/>
      <c r="MNT28" s="170"/>
      <c r="MNU28" s="170"/>
      <c r="MNV28" s="170"/>
      <c r="MNW28" s="170"/>
      <c r="MNX28" s="170"/>
      <c r="MNY28" s="170"/>
      <c r="MNZ28" s="170"/>
      <c r="MOA28" s="170"/>
      <c r="MOB28" s="170"/>
      <c r="MOC28" s="170"/>
      <c r="MOD28" s="170"/>
      <c r="MOE28" s="170"/>
      <c r="MOF28" s="170"/>
      <c r="MOG28" s="170"/>
      <c r="MOH28" s="170"/>
      <c r="MOI28" s="170"/>
      <c r="MOJ28" s="170"/>
      <c r="MOK28" s="170"/>
      <c r="MOL28" s="170"/>
      <c r="MOM28" s="170"/>
      <c r="MON28" s="170"/>
      <c r="MOO28" s="170"/>
      <c r="MOP28" s="170"/>
      <c r="MOQ28" s="170"/>
      <c r="MOR28" s="170"/>
      <c r="MOS28" s="170"/>
      <c r="MOT28" s="170"/>
      <c r="MOU28" s="170"/>
      <c r="MOV28" s="170"/>
      <c r="MOW28" s="170"/>
      <c r="MOX28" s="170"/>
      <c r="MOY28" s="170"/>
      <c r="MOZ28" s="170"/>
      <c r="MPA28" s="170"/>
      <c r="MPB28" s="170"/>
      <c r="MPC28" s="170"/>
      <c r="MPD28" s="170"/>
      <c r="MPE28" s="170"/>
      <c r="MPF28" s="170"/>
      <c r="MPG28" s="170"/>
      <c r="MPH28" s="170"/>
      <c r="MPI28" s="170"/>
      <c r="MPJ28" s="170"/>
      <c r="MPK28" s="170"/>
      <c r="MPL28" s="170"/>
      <c r="MPM28" s="170"/>
      <c r="MPN28" s="170"/>
      <c r="MPO28" s="170"/>
      <c r="MPP28" s="170"/>
      <c r="MPQ28" s="170"/>
      <c r="MPR28" s="170"/>
      <c r="MPS28" s="170"/>
      <c r="MPT28" s="170"/>
      <c r="MPU28" s="170"/>
      <c r="MPV28" s="170"/>
      <c r="MPW28" s="170"/>
      <c r="MPX28" s="170"/>
      <c r="MPY28" s="170"/>
      <c r="MPZ28" s="170"/>
      <c r="MQA28" s="170"/>
      <c r="MQB28" s="170"/>
      <c r="MQC28" s="170"/>
      <c r="MQD28" s="170"/>
      <c r="MQE28" s="170"/>
      <c r="MQF28" s="170"/>
      <c r="MQG28" s="170"/>
      <c r="MQH28" s="170"/>
      <c r="MQI28" s="170"/>
      <c r="MQJ28" s="170"/>
      <c r="MQK28" s="170"/>
      <c r="MQL28" s="170"/>
      <c r="MQM28" s="170"/>
      <c r="MQN28" s="170"/>
      <c r="MQO28" s="170"/>
      <c r="MQP28" s="170"/>
      <c r="MQQ28" s="170"/>
      <c r="MQR28" s="170"/>
      <c r="MQS28" s="170"/>
      <c r="MQT28" s="170"/>
      <c r="MQU28" s="170"/>
      <c r="MQV28" s="170"/>
      <c r="MQW28" s="170"/>
      <c r="MQX28" s="170"/>
      <c r="MQY28" s="170"/>
      <c r="MQZ28" s="170"/>
      <c r="MRA28" s="170"/>
      <c r="MRB28" s="170"/>
      <c r="MRC28" s="170"/>
      <c r="MRD28" s="170"/>
      <c r="MRE28" s="170"/>
      <c r="MRF28" s="170"/>
      <c r="MRG28" s="170"/>
      <c r="MRH28" s="170"/>
      <c r="MRI28" s="170"/>
      <c r="MRJ28" s="170"/>
      <c r="MRK28" s="170"/>
      <c r="MRL28" s="170"/>
      <c r="MRM28" s="170"/>
      <c r="MRN28" s="170"/>
      <c r="MRO28" s="170"/>
      <c r="MRP28" s="170"/>
      <c r="MRQ28" s="170"/>
      <c r="MRR28" s="170"/>
      <c r="MRS28" s="170"/>
      <c r="MRT28" s="170"/>
      <c r="MRU28" s="170"/>
      <c r="MRV28" s="170"/>
      <c r="MRW28" s="170"/>
      <c r="MRX28" s="170"/>
      <c r="MRY28" s="170"/>
      <c r="MRZ28" s="170"/>
      <c r="MSA28" s="170"/>
      <c r="MSB28" s="170"/>
      <c r="MSC28" s="170"/>
      <c r="MSD28" s="170"/>
      <c r="MSE28" s="170"/>
      <c r="MSF28" s="170"/>
      <c r="MSG28" s="170"/>
      <c r="MSH28" s="170"/>
      <c r="MSI28" s="170"/>
      <c r="MSJ28" s="170"/>
      <c r="MSK28" s="170"/>
      <c r="MSL28" s="170"/>
      <c r="MSM28" s="170"/>
      <c r="MSN28" s="170"/>
      <c r="MSO28" s="170"/>
      <c r="MSP28" s="170"/>
      <c r="MSQ28" s="170"/>
      <c r="MSR28" s="170"/>
      <c r="MSS28" s="170"/>
      <c r="MST28" s="170"/>
      <c r="MSU28" s="170"/>
      <c r="MSV28" s="170"/>
      <c r="MSW28" s="170"/>
      <c r="MSX28" s="170"/>
      <c r="MSY28" s="170"/>
      <c r="MSZ28" s="170"/>
      <c r="MTA28" s="170"/>
      <c r="MTB28" s="170"/>
      <c r="MTC28" s="170"/>
      <c r="MTD28" s="170"/>
      <c r="MTE28" s="170"/>
      <c r="MTF28" s="170"/>
      <c r="MTG28" s="170"/>
      <c r="MTH28" s="170"/>
      <c r="MTI28" s="170"/>
      <c r="MTJ28" s="170"/>
      <c r="MTK28" s="170"/>
      <c r="MTL28" s="170"/>
      <c r="MTM28" s="170"/>
      <c r="MTN28" s="170"/>
      <c r="MTO28" s="170"/>
      <c r="MTP28" s="170"/>
      <c r="MTQ28" s="170"/>
      <c r="MTR28" s="170"/>
      <c r="MTS28" s="170"/>
      <c r="MTT28" s="170"/>
      <c r="MTU28" s="170"/>
      <c r="MTV28" s="170"/>
      <c r="MTW28" s="170"/>
      <c r="MTX28" s="170"/>
      <c r="MTY28" s="170"/>
      <c r="MTZ28" s="170"/>
      <c r="MUA28" s="170"/>
      <c r="MUB28" s="170"/>
      <c r="MUC28" s="170"/>
      <c r="MUD28" s="170"/>
      <c r="MUE28" s="170"/>
      <c r="MUF28" s="170"/>
      <c r="MUG28" s="170"/>
      <c r="MUH28" s="170"/>
      <c r="MUI28" s="170"/>
      <c r="MUJ28" s="170"/>
      <c r="MUK28" s="170"/>
      <c r="MUL28" s="170"/>
      <c r="MUM28" s="170"/>
      <c r="MUN28" s="170"/>
      <c r="MUO28" s="170"/>
      <c r="MUP28" s="170"/>
      <c r="MUQ28" s="170"/>
      <c r="MUR28" s="170"/>
      <c r="MUS28" s="170"/>
      <c r="MUT28" s="170"/>
      <c r="MUU28" s="170"/>
      <c r="MUV28" s="170"/>
      <c r="MUW28" s="170"/>
      <c r="MUX28" s="170"/>
      <c r="MUY28" s="170"/>
      <c r="MUZ28" s="170"/>
      <c r="MVA28" s="170"/>
      <c r="MVB28" s="170"/>
      <c r="MVC28" s="170"/>
      <c r="MVD28" s="170"/>
      <c r="MVE28" s="170"/>
      <c r="MVF28" s="170"/>
      <c r="MVG28" s="170"/>
      <c r="MVH28" s="170"/>
      <c r="MVI28" s="170"/>
      <c r="MVJ28" s="170"/>
      <c r="MVK28" s="170"/>
      <c r="MVL28" s="170"/>
      <c r="MVM28" s="170"/>
      <c r="MVN28" s="170"/>
      <c r="MVO28" s="170"/>
      <c r="MVP28" s="170"/>
      <c r="MVQ28" s="170"/>
      <c r="MVR28" s="170"/>
      <c r="MVS28" s="170"/>
      <c r="MVT28" s="170"/>
      <c r="MVU28" s="170"/>
      <c r="MVV28" s="170"/>
      <c r="MVW28" s="170"/>
      <c r="MVX28" s="170"/>
      <c r="MVY28" s="170"/>
      <c r="MVZ28" s="170"/>
      <c r="MWA28" s="170"/>
      <c r="MWB28" s="170"/>
      <c r="MWC28" s="170"/>
      <c r="MWD28" s="170"/>
      <c r="MWE28" s="170"/>
      <c r="MWF28" s="170"/>
      <c r="MWG28" s="170"/>
      <c r="MWH28" s="170"/>
      <c r="MWI28" s="170"/>
      <c r="MWJ28" s="170"/>
      <c r="MWK28" s="170"/>
      <c r="MWL28" s="170"/>
      <c r="MWM28" s="170"/>
      <c r="MWN28" s="170"/>
      <c r="MWO28" s="170"/>
      <c r="MWP28" s="170"/>
      <c r="MWQ28" s="170"/>
      <c r="MWR28" s="170"/>
      <c r="MWS28" s="170"/>
      <c r="MWT28" s="170"/>
      <c r="MWU28" s="170"/>
      <c r="MWV28" s="170"/>
      <c r="MWW28" s="170"/>
      <c r="MWX28" s="170"/>
      <c r="MWY28" s="170"/>
      <c r="MWZ28" s="170"/>
      <c r="MXA28" s="170"/>
      <c r="MXB28" s="170"/>
      <c r="MXC28" s="170"/>
      <c r="MXD28" s="170"/>
      <c r="MXE28" s="170"/>
      <c r="MXF28" s="170"/>
      <c r="MXG28" s="170"/>
      <c r="MXH28" s="170"/>
      <c r="MXI28" s="170"/>
      <c r="MXJ28" s="170"/>
      <c r="MXK28" s="170"/>
      <c r="MXL28" s="170"/>
      <c r="MXM28" s="170"/>
      <c r="MXN28" s="170"/>
      <c r="MXO28" s="170"/>
      <c r="MXP28" s="170"/>
      <c r="MXQ28" s="170"/>
      <c r="MXR28" s="170"/>
      <c r="MXS28" s="170"/>
      <c r="MXT28" s="170"/>
      <c r="MXU28" s="170"/>
      <c r="MXV28" s="170"/>
      <c r="MXW28" s="170"/>
      <c r="MXX28" s="170"/>
      <c r="MXY28" s="170"/>
      <c r="MXZ28" s="170"/>
      <c r="MYA28" s="170"/>
      <c r="MYB28" s="170"/>
      <c r="MYC28" s="170"/>
      <c r="MYD28" s="170"/>
      <c r="MYE28" s="170"/>
      <c r="MYF28" s="170"/>
      <c r="MYG28" s="170"/>
      <c r="MYH28" s="170"/>
      <c r="MYI28" s="170"/>
      <c r="MYJ28" s="170"/>
      <c r="MYK28" s="170"/>
      <c r="MYL28" s="170"/>
      <c r="MYM28" s="170"/>
      <c r="MYN28" s="170"/>
      <c r="MYO28" s="170"/>
      <c r="MYP28" s="170"/>
      <c r="MYQ28" s="170"/>
      <c r="MYR28" s="170"/>
      <c r="MYS28" s="170"/>
      <c r="MYT28" s="170"/>
      <c r="MYU28" s="170"/>
      <c r="MYV28" s="170"/>
      <c r="MYW28" s="170"/>
      <c r="MYX28" s="170"/>
      <c r="MYY28" s="170"/>
      <c r="MYZ28" s="170"/>
      <c r="MZA28" s="170"/>
      <c r="MZB28" s="170"/>
      <c r="MZC28" s="170"/>
      <c r="MZD28" s="170"/>
      <c r="MZE28" s="170"/>
      <c r="MZF28" s="170"/>
      <c r="MZG28" s="170"/>
      <c r="MZH28" s="170"/>
      <c r="MZI28" s="170"/>
      <c r="MZJ28" s="170"/>
      <c r="MZK28" s="170"/>
      <c r="MZL28" s="170"/>
      <c r="MZM28" s="170"/>
      <c r="MZN28" s="170"/>
      <c r="MZO28" s="170"/>
      <c r="MZP28" s="170"/>
      <c r="MZQ28" s="170"/>
      <c r="MZR28" s="170"/>
      <c r="MZS28" s="170"/>
      <c r="MZT28" s="170"/>
      <c r="MZU28" s="170"/>
      <c r="MZV28" s="170"/>
      <c r="MZW28" s="170"/>
      <c r="MZX28" s="170"/>
      <c r="MZY28" s="170"/>
      <c r="MZZ28" s="170"/>
      <c r="NAA28" s="170"/>
      <c r="NAB28" s="170"/>
      <c r="NAC28" s="170"/>
      <c r="NAD28" s="170"/>
      <c r="NAE28" s="170"/>
      <c r="NAF28" s="170"/>
      <c r="NAG28" s="170"/>
      <c r="NAH28" s="170"/>
      <c r="NAI28" s="170"/>
      <c r="NAJ28" s="170"/>
      <c r="NAK28" s="170"/>
      <c r="NAL28" s="170"/>
      <c r="NAM28" s="170"/>
      <c r="NAN28" s="170"/>
      <c r="NAO28" s="170"/>
      <c r="NAP28" s="170"/>
      <c r="NAQ28" s="170"/>
      <c r="NAR28" s="170"/>
      <c r="NAS28" s="170"/>
      <c r="NAT28" s="170"/>
      <c r="NAU28" s="170"/>
      <c r="NAV28" s="170"/>
      <c r="NAW28" s="170"/>
      <c r="NAX28" s="170"/>
      <c r="NAY28" s="170"/>
      <c r="NAZ28" s="170"/>
      <c r="NBA28" s="170"/>
      <c r="NBB28" s="170"/>
      <c r="NBC28" s="170"/>
      <c r="NBD28" s="170"/>
      <c r="NBE28" s="170"/>
      <c r="NBF28" s="170"/>
      <c r="NBG28" s="170"/>
      <c r="NBH28" s="170"/>
      <c r="NBI28" s="170"/>
      <c r="NBJ28" s="170"/>
      <c r="NBK28" s="170"/>
      <c r="NBL28" s="170"/>
      <c r="NBM28" s="170"/>
      <c r="NBN28" s="170"/>
      <c r="NBO28" s="170"/>
      <c r="NBP28" s="170"/>
      <c r="NBQ28" s="170"/>
      <c r="NBR28" s="170"/>
      <c r="NBS28" s="170"/>
      <c r="NBT28" s="170"/>
      <c r="NBU28" s="170"/>
      <c r="NBV28" s="170"/>
      <c r="NBW28" s="170"/>
      <c r="NBX28" s="170"/>
      <c r="NBY28" s="170"/>
      <c r="NBZ28" s="170"/>
      <c r="NCA28" s="170"/>
      <c r="NCB28" s="170"/>
      <c r="NCC28" s="170"/>
      <c r="NCD28" s="170"/>
      <c r="NCE28" s="170"/>
      <c r="NCF28" s="170"/>
      <c r="NCG28" s="170"/>
      <c r="NCH28" s="170"/>
      <c r="NCI28" s="170"/>
      <c r="NCJ28" s="170"/>
      <c r="NCK28" s="170"/>
      <c r="NCL28" s="170"/>
      <c r="NCM28" s="170"/>
      <c r="NCN28" s="170"/>
      <c r="NCO28" s="170"/>
      <c r="NCP28" s="170"/>
      <c r="NCQ28" s="170"/>
      <c r="NCR28" s="170"/>
      <c r="NCS28" s="170"/>
      <c r="NCT28" s="170"/>
      <c r="NCU28" s="170"/>
      <c r="NCV28" s="170"/>
      <c r="NCW28" s="170"/>
      <c r="NCX28" s="170"/>
      <c r="NCY28" s="170"/>
      <c r="NCZ28" s="170"/>
      <c r="NDA28" s="170"/>
      <c r="NDB28" s="170"/>
      <c r="NDC28" s="170"/>
      <c r="NDD28" s="170"/>
      <c r="NDE28" s="170"/>
      <c r="NDF28" s="170"/>
      <c r="NDG28" s="170"/>
      <c r="NDH28" s="170"/>
      <c r="NDI28" s="170"/>
      <c r="NDJ28" s="170"/>
      <c r="NDK28" s="170"/>
      <c r="NDL28" s="170"/>
      <c r="NDM28" s="170"/>
      <c r="NDN28" s="170"/>
      <c r="NDO28" s="170"/>
      <c r="NDP28" s="170"/>
      <c r="NDQ28" s="170"/>
      <c r="NDR28" s="170"/>
      <c r="NDS28" s="170"/>
      <c r="NDT28" s="170"/>
      <c r="NDU28" s="170"/>
      <c r="NDV28" s="170"/>
      <c r="NDW28" s="170"/>
      <c r="NDX28" s="170"/>
      <c r="NDY28" s="170"/>
      <c r="NDZ28" s="170"/>
      <c r="NEA28" s="170"/>
      <c r="NEB28" s="170"/>
      <c r="NEC28" s="170"/>
      <c r="NED28" s="170"/>
      <c r="NEE28" s="170"/>
      <c r="NEF28" s="170"/>
      <c r="NEG28" s="170"/>
      <c r="NEH28" s="170"/>
      <c r="NEI28" s="170"/>
      <c r="NEJ28" s="170"/>
      <c r="NEK28" s="170"/>
      <c r="NEL28" s="170"/>
      <c r="NEM28" s="170"/>
      <c r="NEN28" s="170"/>
      <c r="NEO28" s="170"/>
      <c r="NEP28" s="170"/>
      <c r="NEQ28" s="170"/>
      <c r="NER28" s="170"/>
      <c r="NES28" s="170"/>
      <c r="NET28" s="170"/>
      <c r="NEU28" s="170"/>
      <c r="NEV28" s="170"/>
      <c r="NEW28" s="170"/>
      <c r="NEX28" s="170"/>
      <c r="NEY28" s="170"/>
      <c r="NEZ28" s="170"/>
      <c r="NFA28" s="170"/>
      <c r="NFB28" s="170"/>
      <c r="NFC28" s="170"/>
      <c r="NFD28" s="170"/>
      <c r="NFE28" s="170"/>
      <c r="NFF28" s="170"/>
      <c r="NFG28" s="170"/>
      <c r="NFH28" s="170"/>
      <c r="NFI28" s="170"/>
      <c r="NFJ28" s="170"/>
      <c r="NFK28" s="170"/>
      <c r="NFL28" s="170"/>
      <c r="NFM28" s="170"/>
      <c r="NFN28" s="170"/>
      <c r="NFO28" s="170"/>
      <c r="NFP28" s="170"/>
      <c r="NFQ28" s="170"/>
      <c r="NFR28" s="170"/>
      <c r="NFS28" s="170"/>
      <c r="NFT28" s="170"/>
      <c r="NFU28" s="170"/>
      <c r="NFV28" s="170"/>
      <c r="NFW28" s="170"/>
      <c r="NFX28" s="170"/>
      <c r="NFY28" s="170"/>
      <c r="NFZ28" s="170"/>
      <c r="NGA28" s="170"/>
      <c r="NGB28" s="170"/>
      <c r="NGC28" s="170"/>
      <c r="NGD28" s="170"/>
      <c r="NGE28" s="170"/>
      <c r="NGF28" s="170"/>
      <c r="NGG28" s="170"/>
      <c r="NGH28" s="170"/>
      <c r="NGI28" s="170"/>
      <c r="NGJ28" s="170"/>
      <c r="NGK28" s="170"/>
      <c r="NGL28" s="170"/>
      <c r="NGM28" s="170"/>
      <c r="NGN28" s="170"/>
      <c r="NGO28" s="170"/>
      <c r="NGP28" s="170"/>
      <c r="NGQ28" s="170"/>
      <c r="NGR28" s="170"/>
      <c r="NGS28" s="170"/>
      <c r="NGT28" s="170"/>
      <c r="NGU28" s="170"/>
      <c r="NGV28" s="170"/>
      <c r="NGW28" s="170"/>
      <c r="NGX28" s="170"/>
      <c r="NGY28" s="170"/>
      <c r="NGZ28" s="170"/>
      <c r="NHA28" s="170"/>
      <c r="NHB28" s="170"/>
      <c r="NHC28" s="170"/>
      <c r="NHD28" s="170"/>
      <c r="NHE28" s="170"/>
      <c r="NHF28" s="170"/>
      <c r="NHG28" s="170"/>
      <c r="NHH28" s="170"/>
      <c r="NHI28" s="170"/>
      <c r="NHJ28" s="170"/>
      <c r="NHK28" s="170"/>
      <c r="NHL28" s="170"/>
      <c r="NHM28" s="170"/>
      <c r="NHN28" s="170"/>
      <c r="NHO28" s="170"/>
      <c r="NHP28" s="170"/>
      <c r="NHQ28" s="170"/>
      <c r="NHR28" s="170"/>
      <c r="NHS28" s="170"/>
      <c r="NHT28" s="170"/>
      <c r="NHU28" s="170"/>
      <c r="NHV28" s="170"/>
      <c r="NHW28" s="170"/>
      <c r="NHX28" s="170"/>
      <c r="NHY28" s="170"/>
      <c r="NHZ28" s="170"/>
      <c r="NIA28" s="170"/>
      <c r="NIB28" s="170"/>
      <c r="NIC28" s="170"/>
      <c r="NID28" s="170"/>
      <c r="NIE28" s="170"/>
      <c r="NIF28" s="170"/>
      <c r="NIG28" s="170"/>
      <c r="NIH28" s="170"/>
      <c r="NII28" s="170"/>
      <c r="NIJ28" s="170"/>
      <c r="NIK28" s="170"/>
      <c r="NIL28" s="170"/>
      <c r="NIM28" s="170"/>
      <c r="NIN28" s="170"/>
      <c r="NIO28" s="170"/>
      <c r="NIP28" s="170"/>
      <c r="NIQ28" s="170"/>
      <c r="NIR28" s="170"/>
      <c r="NIS28" s="170"/>
      <c r="NIT28" s="170"/>
      <c r="NIU28" s="170"/>
      <c r="NIV28" s="170"/>
      <c r="NIW28" s="170"/>
      <c r="NIX28" s="170"/>
      <c r="NIY28" s="170"/>
      <c r="NIZ28" s="170"/>
      <c r="NJA28" s="170"/>
      <c r="NJB28" s="170"/>
      <c r="NJC28" s="170"/>
      <c r="NJD28" s="170"/>
      <c r="NJE28" s="170"/>
      <c r="NJF28" s="170"/>
      <c r="NJG28" s="170"/>
      <c r="NJH28" s="170"/>
      <c r="NJI28" s="170"/>
      <c r="NJJ28" s="170"/>
      <c r="NJK28" s="170"/>
      <c r="NJL28" s="170"/>
      <c r="NJM28" s="170"/>
      <c r="NJN28" s="170"/>
      <c r="NJO28" s="170"/>
      <c r="NJP28" s="170"/>
      <c r="NJQ28" s="170"/>
      <c r="NJR28" s="170"/>
      <c r="NJS28" s="170"/>
      <c r="NJT28" s="170"/>
      <c r="NJU28" s="170"/>
      <c r="NJV28" s="170"/>
      <c r="NJW28" s="170"/>
      <c r="NJX28" s="170"/>
      <c r="NJY28" s="170"/>
      <c r="NJZ28" s="170"/>
      <c r="NKA28" s="170"/>
      <c r="NKB28" s="170"/>
      <c r="NKC28" s="170"/>
      <c r="NKD28" s="170"/>
      <c r="NKE28" s="170"/>
      <c r="NKF28" s="170"/>
      <c r="NKG28" s="170"/>
      <c r="NKH28" s="170"/>
      <c r="NKI28" s="170"/>
      <c r="NKJ28" s="170"/>
      <c r="NKK28" s="170"/>
      <c r="NKL28" s="170"/>
      <c r="NKM28" s="170"/>
      <c r="NKN28" s="170"/>
      <c r="NKO28" s="170"/>
      <c r="NKP28" s="170"/>
      <c r="NKQ28" s="170"/>
      <c r="NKR28" s="170"/>
      <c r="NKS28" s="170"/>
      <c r="NKT28" s="170"/>
      <c r="NKU28" s="170"/>
      <c r="NKV28" s="170"/>
      <c r="NKW28" s="170"/>
      <c r="NKX28" s="170"/>
      <c r="NKY28" s="170"/>
      <c r="NKZ28" s="170"/>
      <c r="NLA28" s="170"/>
      <c r="NLB28" s="170"/>
      <c r="NLC28" s="170"/>
      <c r="NLD28" s="170"/>
      <c r="NLE28" s="170"/>
      <c r="NLF28" s="170"/>
      <c r="NLG28" s="170"/>
      <c r="NLH28" s="170"/>
      <c r="NLI28" s="170"/>
      <c r="NLJ28" s="170"/>
      <c r="NLK28" s="170"/>
      <c r="NLL28" s="170"/>
      <c r="NLM28" s="170"/>
      <c r="NLN28" s="170"/>
      <c r="NLO28" s="170"/>
      <c r="NLP28" s="170"/>
      <c r="NLQ28" s="170"/>
      <c r="NLR28" s="170"/>
      <c r="NLS28" s="170"/>
      <c r="NLT28" s="170"/>
      <c r="NLU28" s="170"/>
      <c r="NLV28" s="170"/>
      <c r="NLW28" s="170"/>
      <c r="NLX28" s="170"/>
      <c r="NLY28" s="170"/>
      <c r="NLZ28" s="170"/>
      <c r="NMA28" s="170"/>
      <c r="NMB28" s="170"/>
      <c r="NMC28" s="170"/>
      <c r="NMD28" s="170"/>
      <c r="NME28" s="170"/>
      <c r="NMF28" s="170"/>
      <c r="NMG28" s="170"/>
      <c r="NMH28" s="170"/>
      <c r="NMI28" s="170"/>
      <c r="NMJ28" s="170"/>
      <c r="NMK28" s="170"/>
      <c r="NML28" s="170"/>
      <c r="NMM28" s="170"/>
      <c r="NMN28" s="170"/>
      <c r="NMO28" s="170"/>
      <c r="NMP28" s="170"/>
      <c r="NMQ28" s="170"/>
      <c r="NMR28" s="170"/>
      <c r="NMS28" s="170"/>
      <c r="NMT28" s="170"/>
      <c r="NMU28" s="170"/>
      <c r="NMV28" s="170"/>
      <c r="NMW28" s="170"/>
      <c r="NMX28" s="170"/>
      <c r="NMY28" s="170"/>
      <c r="NMZ28" s="170"/>
      <c r="NNA28" s="170"/>
      <c r="NNB28" s="170"/>
      <c r="NNC28" s="170"/>
      <c r="NND28" s="170"/>
      <c r="NNE28" s="170"/>
      <c r="NNF28" s="170"/>
      <c r="NNG28" s="170"/>
      <c r="NNH28" s="170"/>
      <c r="NNI28" s="170"/>
      <c r="NNJ28" s="170"/>
      <c r="NNK28" s="170"/>
      <c r="NNL28" s="170"/>
      <c r="NNM28" s="170"/>
      <c r="NNN28" s="170"/>
      <c r="NNO28" s="170"/>
      <c r="NNP28" s="170"/>
      <c r="NNQ28" s="170"/>
      <c r="NNR28" s="170"/>
      <c r="NNS28" s="170"/>
      <c r="NNT28" s="170"/>
      <c r="NNU28" s="170"/>
      <c r="NNV28" s="170"/>
      <c r="NNW28" s="170"/>
      <c r="NNX28" s="170"/>
      <c r="NNY28" s="170"/>
      <c r="NNZ28" s="170"/>
      <c r="NOA28" s="170"/>
      <c r="NOB28" s="170"/>
      <c r="NOC28" s="170"/>
      <c r="NOD28" s="170"/>
      <c r="NOE28" s="170"/>
      <c r="NOF28" s="170"/>
      <c r="NOG28" s="170"/>
      <c r="NOH28" s="170"/>
      <c r="NOI28" s="170"/>
      <c r="NOJ28" s="170"/>
      <c r="NOK28" s="170"/>
      <c r="NOL28" s="170"/>
      <c r="NOM28" s="170"/>
      <c r="NON28" s="170"/>
      <c r="NOO28" s="170"/>
      <c r="NOP28" s="170"/>
      <c r="NOQ28" s="170"/>
      <c r="NOR28" s="170"/>
      <c r="NOS28" s="170"/>
      <c r="NOT28" s="170"/>
      <c r="NOU28" s="170"/>
      <c r="NOV28" s="170"/>
      <c r="NOW28" s="170"/>
      <c r="NOX28" s="170"/>
      <c r="NOY28" s="170"/>
      <c r="NOZ28" s="170"/>
      <c r="NPA28" s="170"/>
      <c r="NPB28" s="170"/>
      <c r="NPC28" s="170"/>
      <c r="NPD28" s="170"/>
      <c r="NPE28" s="170"/>
      <c r="NPF28" s="170"/>
      <c r="NPG28" s="170"/>
      <c r="NPH28" s="170"/>
      <c r="NPI28" s="170"/>
      <c r="NPJ28" s="170"/>
      <c r="NPK28" s="170"/>
      <c r="NPL28" s="170"/>
      <c r="NPM28" s="170"/>
      <c r="NPN28" s="170"/>
      <c r="NPO28" s="170"/>
      <c r="NPP28" s="170"/>
      <c r="NPQ28" s="170"/>
      <c r="NPR28" s="170"/>
      <c r="NPS28" s="170"/>
      <c r="NPT28" s="170"/>
      <c r="NPU28" s="170"/>
      <c r="NPV28" s="170"/>
      <c r="NPW28" s="170"/>
      <c r="NPX28" s="170"/>
      <c r="NPY28" s="170"/>
      <c r="NPZ28" s="170"/>
      <c r="NQA28" s="170"/>
      <c r="NQB28" s="170"/>
      <c r="NQC28" s="170"/>
      <c r="NQD28" s="170"/>
      <c r="NQE28" s="170"/>
      <c r="NQF28" s="170"/>
      <c r="NQG28" s="170"/>
      <c r="NQH28" s="170"/>
      <c r="NQI28" s="170"/>
      <c r="NQJ28" s="170"/>
      <c r="NQK28" s="170"/>
      <c r="NQL28" s="170"/>
      <c r="NQM28" s="170"/>
      <c r="NQN28" s="170"/>
      <c r="NQO28" s="170"/>
      <c r="NQP28" s="170"/>
      <c r="NQQ28" s="170"/>
      <c r="NQR28" s="170"/>
      <c r="NQS28" s="170"/>
      <c r="NQT28" s="170"/>
      <c r="NQU28" s="170"/>
      <c r="NQV28" s="170"/>
      <c r="NQW28" s="170"/>
      <c r="NQX28" s="170"/>
      <c r="NQY28" s="170"/>
      <c r="NQZ28" s="170"/>
      <c r="NRA28" s="170"/>
      <c r="NRB28" s="170"/>
      <c r="NRC28" s="170"/>
      <c r="NRD28" s="170"/>
      <c r="NRE28" s="170"/>
      <c r="NRF28" s="170"/>
      <c r="NRG28" s="170"/>
      <c r="NRH28" s="170"/>
      <c r="NRI28" s="170"/>
      <c r="NRJ28" s="170"/>
      <c r="NRK28" s="170"/>
      <c r="NRL28" s="170"/>
      <c r="NRM28" s="170"/>
      <c r="NRN28" s="170"/>
      <c r="NRO28" s="170"/>
      <c r="NRP28" s="170"/>
      <c r="NRQ28" s="170"/>
      <c r="NRR28" s="170"/>
      <c r="NRS28" s="170"/>
      <c r="NRT28" s="170"/>
      <c r="NRU28" s="170"/>
      <c r="NRV28" s="170"/>
      <c r="NRW28" s="170"/>
      <c r="NRX28" s="170"/>
      <c r="NRY28" s="170"/>
      <c r="NRZ28" s="170"/>
      <c r="NSA28" s="170"/>
      <c r="NSB28" s="170"/>
      <c r="NSC28" s="170"/>
      <c r="NSD28" s="170"/>
      <c r="NSE28" s="170"/>
      <c r="NSF28" s="170"/>
      <c r="NSG28" s="170"/>
      <c r="NSH28" s="170"/>
      <c r="NSI28" s="170"/>
      <c r="NSJ28" s="170"/>
      <c r="NSK28" s="170"/>
      <c r="NSL28" s="170"/>
      <c r="NSM28" s="170"/>
      <c r="NSN28" s="170"/>
      <c r="NSO28" s="170"/>
      <c r="NSP28" s="170"/>
      <c r="NSQ28" s="170"/>
      <c r="NSR28" s="170"/>
      <c r="NSS28" s="170"/>
      <c r="NST28" s="170"/>
      <c r="NSU28" s="170"/>
      <c r="NSV28" s="170"/>
      <c r="NSW28" s="170"/>
      <c r="NSX28" s="170"/>
      <c r="NSY28" s="170"/>
      <c r="NSZ28" s="170"/>
      <c r="NTA28" s="170"/>
      <c r="NTB28" s="170"/>
      <c r="NTC28" s="170"/>
      <c r="NTD28" s="170"/>
      <c r="NTE28" s="170"/>
      <c r="NTF28" s="170"/>
      <c r="NTG28" s="170"/>
      <c r="NTH28" s="170"/>
      <c r="NTI28" s="170"/>
      <c r="NTJ28" s="170"/>
      <c r="NTK28" s="170"/>
      <c r="NTL28" s="170"/>
      <c r="NTM28" s="170"/>
      <c r="NTN28" s="170"/>
      <c r="NTO28" s="170"/>
      <c r="NTP28" s="170"/>
      <c r="NTQ28" s="170"/>
      <c r="NTR28" s="170"/>
      <c r="NTS28" s="170"/>
      <c r="NTT28" s="170"/>
      <c r="NTU28" s="170"/>
      <c r="NTV28" s="170"/>
      <c r="NTW28" s="170"/>
      <c r="NTX28" s="170"/>
      <c r="NTY28" s="170"/>
      <c r="NTZ28" s="170"/>
      <c r="NUA28" s="170"/>
      <c r="NUB28" s="170"/>
      <c r="NUC28" s="170"/>
      <c r="NUD28" s="170"/>
      <c r="NUE28" s="170"/>
      <c r="NUF28" s="170"/>
      <c r="NUG28" s="170"/>
      <c r="NUH28" s="170"/>
      <c r="NUI28" s="170"/>
      <c r="NUJ28" s="170"/>
      <c r="NUK28" s="170"/>
      <c r="NUL28" s="170"/>
      <c r="NUM28" s="170"/>
      <c r="NUN28" s="170"/>
      <c r="NUO28" s="170"/>
      <c r="NUP28" s="170"/>
      <c r="NUQ28" s="170"/>
      <c r="NUR28" s="170"/>
      <c r="NUS28" s="170"/>
      <c r="NUT28" s="170"/>
      <c r="NUU28" s="170"/>
      <c r="NUV28" s="170"/>
      <c r="NUW28" s="170"/>
      <c r="NUX28" s="170"/>
      <c r="NUY28" s="170"/>
      <c r="NUZ28" s="170"/>
      <c r="NVA28" s="170"/>
      <c r="NVB28" s="170"/>
      <c r="NVC28" s="170"/>
      <c r="NVD28" s="170"/>
      <c r="NVE28" s="170"/>
      <c r="NVF28" s="170"/>
      <c r="NVG28" s="170"/>
      <c r="NVH28" s="170"/>
      <c r="NVI28" s="170"/>
      <c r="NVJ28" s="170"/>
      <c r="NVK28" s="170"/>
      <c r="NVL28" s="170"/>
      <c r="NVM28" s="170"/>
      <c r="NVN28" s="170"/>
      <c r="NVO28" s="170"/>
      <c r="NVP28" s="170"/>
      <c r="NVQ28" s="170"/>
      <c r="NVR28" s="170"/>
      <c r="NVS28" s="170"/>
      <c r="NVT28" s="170"/>
      <c r="NVU28" s="170"/>
      <c r="NVV28" s="170"/>
      <c r="NVW28" s="170"/>
      <c r="NVX28" s="170"/>
      <c r="NVY28" s="170"/>
      <c r="NVZ28" s="170"/>
      <c r="NWA28" s="170"/>
      <c r="NWB28" s="170"/>
      <c r="NWC28" s="170"/>
      <c r="NWD28" s="170"/>
      <c r="NWE28" s="170"/>
      <c r="NWF28" s="170"/>
      <c r="NWG28" s="170"/>
      <c r="NWH28" s="170"/>
      <c r="NWI28" s="170"/>
      <c r="NWJ28" s="170"/>
      <c r="NWK28" s="170"/>
      <c r="NWL28" s="170"/>
      <c r="NWM28" s="170"/>
      <c r="NWN28" s="170"/>
      <c r="NWO28" s="170"/>
      <c r="NWP28" s="170"/>
      <c r="NWQ28" s="170"/>
      <c r="NWR28" s="170"/>
      <c r="NWS28" s="170"/>
      <c r="NWT28" s="170"/>
      <c r="NWU28" s="170"/>
      <c r="NWV28" s="170"/>
      <c r="NWW28" s="170"/>
      <c r="NWX28" s="170"/>
      <c r="NWY28" s="170"/>
      <c r="NWZ28" s="170"/>
      <c r="NXA28" s="170"/>
      <c r="NXB28" s="170"/>
      <c r="NXC28" s="170"/>
      <c r="NXD28" s="170"/>
      <c r="NXE28" s="170"/>
      <c r="NXF28" s="170"/>
      <c r="NXG28" s="170"/>
      <c r="NXH28" s="170"/>
      <c r="NXI28" s="170"/>
      <c r="NXJ28" s="170"/>
      <c r="NXK28" s="170"/>
      <c r="NXL28" s="170"/>
      <c r="NXM28" s="170"/>
      <c r="NXN28" s="170"/>
      <c r="NXO28" s="170"/>
      <c r="NXP28" s="170"/>
      <c r="NXQ28" s="170"/>
      <c r="NXR28" s="170"/>
      <c r="NXS28" s="170"/>
      <c r="NXT28" s="170"/>
      <c r="NXU28" s="170"/>
      <c r="NXV28" s="170"/>
      <c r="NXW28" s="170"/>
      <c r="NXX28" s="170"/>
      <c r="NXY28" s="170"/>
      <c r="NXZ28" s="170"/>
      <c r="NYA28" s="170"/>
      <c r="NYB28" s="170"/>
      <c r="NYC28" s="170"/>
      <c r="NYD28" s="170"/>
      <c r="NYE28" s="170"/>
      <c r="NYF28" s="170"/>
      <c r="NYG28" s="170"/>
      <c r="NYH28" s="170"/>
      <c r="NYI28" s="170"/>
      <c r="NYJ28" s="170"/>
      <c r="NYK28" s="170"/>
      <c r="NYL28" s="170"/>
      <c r="NYM28" s="170"/>
      <c r="NYN28" s="170"/>
      <c r="NYO28" s="170"/>
      <c r="NYP28" s="170"/>
      <c r="NYQ28" s="170"/>
      <c r="NYR28" s="170"/>
      <c r="NYS28" s="170"/>
      <c r="NYT28" s="170"/>
      <c r="NYU28" s="170"/>
      <c r="NYV28" s="170"/>
      <c r="NYW28" s="170"/>
      <c r="NYX28" s="170"/>
      <c r="NYY28" s="170"/>
      <c r="NYZ28" s="170"/>
      <c r="NZA28" s="170"/>
      <c r="NZB28" s="170"/>
      <c r="NZC28" s="170"/>
      <c r="NZD28" s="170"/>
      <c r="NZE28" s="170"/>
      <c r="NZF28" s="170"/>
      <c r="NZG28" s="170"/>
      <c r="NZH28" s="170"/>
      <c r="NZI28" s="170"/>
      <c r="NZJ28" s="170"/>
      <c r="NZK28" s="170"/>
      <c r="NZL28" s="170"/>
      <c r="NZM28" s="170"/>
      <c r="NZN28" s="170"/>
      <c r="NZO28" s="170"/>
      <c r="NZP28" s="170"/>
      <c r="NZQ28" s="170"/>
      <c r="NZR28" s="170"/>
      <c r="NZS28" s="170"/>
      <c r="NZT28" s="170"/>
      <c r="NZU28" s="170"/>
      <c r="NZV28" s="170"/>
      <c r="NZW28" s="170"/>
      <c r="NZX28" s="170"/>
      <c r="NZY28" s="170"/>
      <c r="NZZ28" s="170"/>
      <c r="OAA28" s="170"/>
      <c r="OAB28" s="170"/>
      <c r="OAC28" s="170"/>
      <c r="OAD28" s="170"/>
      <c r="OAE28" s="170"/>
      <c r="OAF28" s="170"/>
      <c r="OAG28" s="170"/>
      <c r="OAH28" s="170"/>
      <c r="OAI28" s="170"/>
      <c r="OAJ28" s="170"/>
      <c r="OAK28" s="170"/>
      <c r="OAL28" s="170"/>
      <c r="OAM28" s="170"/>
      <c r="OAN28" s="170"/>
      <c r="OAO28" s="170"/>
      <c r="OAP28" s="170"/>
      <c r="OAQ28" s="170"/>
      <c r="OAR28" s="170"/>
      <c r="OAS28" s="170"/>
      <c r="OAT28" s="170"/>
      <c r="OAU28" s="170"/>
      <c r="OAV28" s="170"/>
      <c r="OAW28" s="170"/>
      <c r="OAX28" s="170"/>
      <c r="OAY28" s="170"/>
      <c r="OAZ28" s="170"/>
      <c r="OBA28" s="170"/>
      <c r="OBB28" s="170"/>
      <c r="OBC28" s="170"/>
      <c r="OBD28" s="170"/>
      <c r="OBE28" s="170"/>
      <c r="OBF28" s="170"/>
      <c r="OBG28" s="170"/>
      <c r="OBH28" s="170"/>
      <c r="OBI28" s="170"/>
      <c r="OBJ28" s="170"/>
      <c r="OBK28" s="170"/>
      <c r="OBL28" s="170"/>
      <c r="OBM28" s="170"/>
      <c r="OBN28" s="170"/>
      <c r="OBO28" s="170"/>
      <c r="OBP28" s="170"/>
      <c r="OBQ28" s="170"/>
      <c r="OBR28" s="170"/>
      <c r="OBS28" s="170"/>
      <c r="OBT28" s="170"/>
      <c r="OBU28" s="170"/>
      <c r="OBV28" s="170"/>
      <c r="OBW28" s="170"/>
      <c r="OBX28" s="170"/>
      <c r="OBY28" s="170"/>
      <c r="OBZ28" s="170"/>
      <c r="OCA28" s="170"/>
      <c r="OCB28" s="170"/>
      <c r="OCC28" s="170"/>
      <c r="OCD28" s="170"/>
      <c r="OCE28" s="170"/>
      <c r="OCF28" s="170"/>
      <c r="OCG28" s="170"/>
      <c r="OCH28" s="170"/>
      <c r="OCI28" s="170"/>
      <c r="OCJ28" s="170"/>
      <c r="OCK28" s="170"/>
      <c r="OCL28" s="170"/>
      <c r="OCM28" s="170"/>
      <c r="OCN28" s="170"/>
      <c r="OCO28" s="170"/>
      <c r="OCP28" s="170"/>
      <c r="OCQ28" s="170"/>
      <c r="OCR28" s="170"/>
      <c r="OCS28" s="170"/>
      <c r="OCT28" s="170"/>
      <c r="OCU28" s="170"/>
      <c r="OCV28" s="170"/>
      <c r="OCW28" s="170"/>
      <c r="OCX28" s="170"/>
      <c r="OCY28" s="170"/>
      <c r="OCZ28" s="170"/>
      <c r="ODA28" s="170"/>
      <c r="ODB28" s="170"/>
      <c r="ODC28" s="170"/>
      <c r="ODD28" s="170"/>
      <c r="ODE28" s="170"/>
      <c r="ODF28" s="170"/>
      <c r="ODG28" s="170"/>
      <c r="ODH28" s="170"/>
      <c r="ODI28" s="170"/>
      <c r="ODJ28" s="170"/>
      <c r="ODK28" s="170"/>
      <c r="ODL28" s="170"/>
      <c r="ODM28" s="170"/>
      <c r="ODN28" s="170"/>
      <c r="ODO28" s="170"/>
      <c r="ODP28" s="170"/>
      <c r="ODQ28" s="170"/>
      <c r="ODR28" s="170"/>
      <c r="ODS28" s="170"/>
      <c r="ODT28" s="170"/>
      <c r="ODU28" s="170"/>
      <c r="ODV28" s="170"/>
      <c r="ODW28" s="170"/>
      <c r="ODX28" s="170"/>
      <c r="ODY28" s="170"/>
      <c r="ODZ28" s="170"/>
      <c r="OEA28" s="170"/>
      <c r="OEB28" s="170"/>
      <c r="OEC28" s="170"/>
      <c r="OED28" s="170"/>
      <c r="OEE28" s="170"/>
      <c r="OEF28" s="170"/>
      <c r="OEG28" s="170"/>
      <c r="OEH28" s="170"/>
      <c r="OEI28" s="170"/>
      <c r="OEJ28" s="170"/>
      <c r="OEK28" s="170"/>
      <c r="OEL28" s="170"/>
      <c r="OEM28" s="170"/>
      <c r="OEN28" s="170"/>
      <c r="OEO28" s="170"/>
      <c r="OEP28" s="170"/>
      <c r="OEQ28" s="170"/>
      <c r="OER28" s="170"/>
      <c r="OES28" s="170"/>
      <c r="OET28" s="170"/>
      <c r="OEU28" s="170"/>
      <c r="OEV28" s="170"/>
      <c r="OEW28" s="170"/>
      <c r="OEX28" s="170"/>
      <c r="OEY28" s="170"/>
      <c r="OEZ28" s="170"/>
      <c r="OFA28" s="170"/>
      <c r="OFB28" s="170"/>
      <c r="OFC28" s="170"/>
      <c r="OFD28" s="170"/>
      <c r="OFE28" s="170"/>
      <c r="OFF28" s="170"/>
      <c r="OFG28" s="170"/>
      <c r="OFH28" s="170"/>
      <c r="OFI28" s="170"/>
      <c r="OFJ28" s="170"/>
      <c r="OFK28" s="170"/>
      <c r="OFL28" s="170"/>
      <c r="OFM28" s="170"/>
      <c r="OFN28" s="170"/>
      <c r="OFO28" s="170"/>
      <c r="OFP28" s="170"/>
      <c r="OFQ28" s="170"/>
      <c r="OFR28" s="170"/>
      <c r="OFS28" s="170"/>
      <c r="OFT28" s="170"/>
      <c r="OFU28" s="170"/>
      <c r="OFV28" s="170"/>
      <c r="OFW28" s="170"/>
      <c r="OFX28" s="170"/>
      <c r="OFY28" s="170"/>
      <c r="OFZ28" s="170"/>
      <c r="OGA28" s="170"/>
      <c r="OGB28" s="170"/>
      <c r="OGC28" s="170"/>
      <c r="OGD28" s="170"/>
      <c r="OGE28" s="170"/>
      <c r="OGF28" s="170"/>
      <c r="OGG28" s="170"/>
      <c r="OGH28" s="170"/>
      <c r="OGI28" s="170"/>
      <c r="OGJ28" s="170"/>
      <c r="OGK28" s="170"/>
      <c r="OGL28" s="170"/>
      <c r="OGM28" s="170"/>
      <c r="OGN28" s="170"/>
      <c r="OGO28" s="170"/>
      <c r="OGP28" s="170"/>
      <c r="OGQ28" s="170"/>
      <c r="OGR28" s="170"/>
      <c r="OGS28" s="170"/>
      <c r="OGT28" s="170"/>
      <c r="OGU28" s="170"/>
      <c r="OGV28" s="170"/>
      <c r="OGW28" s="170"/>
      <c r="OGX28" s="170"/>
      <c r="OGY28" s="170"/>
      <c r="OGZ28" s="170"/>
      <c r="OHA28" s="170"/>
      <c r="OHB28" s="170"/>
      <c r="OHC28" s="170"/>
      <c r="OHD28" s="170"/>
      <c r="OHE28" s="170"/>
      <c r="OHF28" s="170"/>
      <c r="OHG28" s="170"/>
      <c r="OHH28" s="170"/>
      <c r="OHI28" s="170"/>
      <c r="OHJ28" s="170"/>
      <c r="OHK28" s="170"/>
      <c r="OHL28" s="170"/>
      <c r="OHM28" s="170"/>
      <c r="OHN28" s="170"/>
      <c r="OHO28" s="170"/>
      <c r="OHP28" s="170"/>
      <c r="OHQ28" s="170"/>
      <c r="OHR28" s="170"/>
      <c r="OHS28" s="170"/>
      <c r="OHT28" s="170"/>
      <c r="OHU28" s="170"/>
      <c r="OHV28" s="170"/>
      <c r="OHW28" s="170"/>
      <c r="OHX28" s="170"/>
      <c r="OHY28" s="170"/>
      <c r="OHZ28" s="170"/>
      <c r="OIA28" s="170"/>
      <c r="OIB28" s="170"/>
      <c r="OIC28" s="170"/>
      <c r="OID28" s="170"/>
      <c r="OIE28" s="170"/>
      <c r="OIF28" s="170"/>
      <c r="OIG28" s="170"/>
      <c r="OIH28" s="170"/>
      <c r="OII28" s="170"/>
      <c r="OIJ28" s="170"/>
      <c r="OIK28" s="170"/>
      <c r="OIL28" s="170"/>
      <c r="OIM28" s="170"/>
      <c r="OIN28" s="170"/>
      <c r="OIO28" s="170"/>
      <c r="OIP28" s="170"/>
      <c r="OIQ28" s="170"/>
      <c r="OIR28" s="170"/>
      <c r="OIS28" s="170"/>
      <c r="OIT28" s="170"/>
      <c r="OIU28" s="170"/>
      <c r="OIV28" s="170"/>
      <c r="OIW28" s="170"/>
      <c r="OIX28" s="170"/>
      <c r="OIY28" s="170"/>
      <c r="OIZ28" s="170"/>
      <c r="OJA28" s="170"/>
      <c r="OJB28" s="170"/>
      <c r="OJC28" s="170"/>
      <c r="OJD28" s="170"/>
      <c r="OJE28" s="170"/>
      <c r="OJF28" s="170"/>
      <c r="OJG28" s="170"/>
      <c r="OJH28" s="170"/>
      <c r="OJI28" s="170"/>
      <c r="OJJ28" s="170"/>
      <c r="OJK28" s="170"/>
      <c r="OJL28" s="170"/>
      <c r="OJM28" s="170"/>
      <c r="OJN28" s="170"/>
      <c r="OJO28" s="170"/>
      <c r="OJP28" s="170"/>
      <c r="OJQ28" s="170"/>
      <c r="OJR28" s="170"/>
      <c r="OJS28" s="170"/>
      <c r="OJT28" s="170"/>
      <c r="OJU28" s="170"/>
      <c r="OJV28" s="170"/>
      <c r="OJW28" s="170"/>
      <c r="OJX28" s="170"/>
      <c r="OJY28" s="170"/>
      <c r="OJZ28" s="170"/>
      <c r="OKA28" s="170"/>
      <c r="OKB28" s="170"/>
      <c r="OKC28" s="170"/>
      <c r="OKD28" s="170"/>
      <c r="OKE28" s="170"/>
      <c r="OKF28" s="170"/>
      <c r="OKG28" s="170"/>
      <c r="OKH28" s="170"/>
      <c r="OKI28" s="170"/>
      <c r="OKJ28" s="170"/>
      <c r="OKK28" s="170"/>
      <c r="OKL28" s="170"/>
      <c r="OKM28" s="170"/>
      <c r="OKN28" s="170"/>
      <c r="OKO28" s="170"/>
      <c r="OKP28" s="170"/>
      <c r="OKQ28" s="170"/>
      <c r="OKR28" s="170"/>
      <c r="OKS28" s="170"/>
      <c r="OKT28" s="170"/>
      <c r="OKU28" s="170"/>
      <c r="OKV28" s="170"/>
      <c r="OKW28" s="170"/>
      <c r="OKX28" s="170"/>
      <c r="OKY28" s="170"/>
      <c r="OKZ28" s="170"/>
      <c r="OLA28" s="170"/>
      <c r="OLB28" s="170"/>
      <c r="OLC28" s="170"/>
      <c r="OLD28" s="170"/>
      <c r="OLE28" s="170"/>
      <c r="OLF28" s="170"/>
      <c r="OLG28" s="170"/>
      <c r="OLH28" s="170"/>
      <c r="OLI28" s="170"/>
      <c r="OLJ28" s="170"/>
      <c r="OLK28" s="170"/>
      <c r="OLL28" s="170"/>
      <c r="OLM28" s="170"/>
      <c r="OLN28" s="170"/>
      <c r="OLO28" s="170"/>
      <c r="OLP28" s="170"/>
      <c r="OLQ28" s="170"/>
      <c r="OLR28" s="170"/>
      <c r="OLS28" s="170"/>
      <c r="OLT28" s="170"/>
      <c r="OLU28" s="170"/>
      <c r="OLV28" s="170"/>
      <c r="OLW28" s="170"/>
      <c r="OLX28" s="170"/>
      <c r="OLY28" s="170"/>
      <c r="OLZ28" s="170"/>
      <c r="OMA28" s="170"/>
      <c r="OMB28" s="170"/>
      <c r="OMC28" s="170"/>
      <c r="OMD28" s="170"/>
      <c r="OME28" s="170"/>
      <c r="OMF28" s="170"/>
      <c r="OMG28" s="170"/>
      <c r="OMH28" s="170"/>
      <c r="OMI28" s="170"/>
      <c r="OMJ28" s="170"/>
      <c r="OMK28" s="170"/>
      <c r="OML28" s="170"/>
      <c r="OMM28" s="170"/>
      <c r="OMN28" s="170"/>
      <c r="OMO28" s="170"/>
      <c r="OMP28" s="170"/>
      <c r="OMQ28" s="170"/>
      <c r="OMR28" s="170"/>
      <c r="OMS28" s="170"/>
      <c r="OMT28" s="170"/>
      <c r="OMU28" s="170"/>
      <c r="OMV28" s="170"/>
      <c r="OMW28" s="170"/>
      <c r="OMX28" s="170"/>
      <c r="OMY28" s="170"/>
      <c r="OMZ28" s="170"/>
      <c r="ONA28" s="170"/>
      <c r="ONB28" s="170"/>
      <c r="ONC28" s="170"/>
      <c r="OND28" s="170"/>
      <c r="ONE28" s="170"/>
      <c r="ONF28" s="170"/>
      <c r="ONG28" s="170"/>
      <c r="ONH28" s="170"/>
      <c r="ONI28" s="170"/>
      <c r="ONJ28" s="170"/>
      <c r="ONK28" s="170"/>
      <c r="ONL28" s="170"/>
      <c r="ONM28" s="170"/>
      <c r="ONN28" s="170"/>
      <c r="ONO28" s="170"/>
      <c r="ONP28" s="170"/>
      <c r="ONQ28" s="170"/>
      <c r="ONR28" s="170"/>
      <c r="ONS28" s="170"/>
      <c r="ONT28" s="170"/>
      <c r="ONU28" s="170"/>
      <c r="ONV28" s="170"/>
      <c r="ONW28" s="170"/>
      <c r="ONX28" s="170"/>
      <c r="ONY28" s="170"/>
      <c r="ONZ28" s="170"/>
      <c r="OOA28" s="170"/>
      <c r="OOB28" s="170"/>
      <c r="OOC28" s="170"/>
      <c r="OOD28" s="170"/>
      <c r="OOE28" s="170"/>
      <c r="OOF28" s="170"/>
      <c r="OOG28" s="170"/>
      <c r="OOH28" s="170"/>
      <c r="OOI28" s="170"/>
      <c r="OOJ28" s="170"/>
      <c r="OOK28" s="170"/>
      <c r="OOL28" s="170"/>
      <c r="OOM28" s="170"/>
      <c r="OON28" s="170"/>
      <c r="OOO28" s="170"/>
      <c r="OOP28" s="170"/>
      <c r="OOQ28" s="170"/>
      <c r="OOR28" s="170"/>
      <c r="OOS28" s="170"/>
      <c r="OOT28" s="170"/>
      <c r="OOU28" s="170"/>
      <c r="OOV28" s="170"/>
      <c r="OOW28" s="170"/>
      <c r="OOX28" s="170"/>
      <c r="OOY28" s="170"/>
      <c r="OOZ28" s="170"/>
      <c r="OPA28" s="170"/>
      <c r="OPB28" s="170"/>
      <c r="OPC28" s="170"/>
      <c r="OPD28" s="170"/>
      <c r="OPE28" s="170"/>
      <c r="OPF28" s="170"/>
      <c r="OPG28" s="170"/>
      <c r="OPH28" s="170"/>
      <c r="OPI28" s="170"/>
      <c r="OPJ28" s="170"/>
      <c r="OPK28" s="170"/>
      <c r="OPL28" s="170"/>
      <c r="OPM28" s="170"/>
      <c r="OPN28" s="170"/>
      <c r="OPO28" s="170"/>
      <c r="OPP28" s="170"/>
      <c r="OPQ28" s="170"/>
      <c r="OPR28" s="170"/>
      <c r="OPS28" s="170"/>
      <c r="OPT28" s="170"/>
      <c r="OPU28" s="170"/>
      <c r="OPV28" s="170"/>
      <c r="OPW28" s="170"/>
      <c r="OPX28" s="170"/>
      <c r="OPY28" s="170"/>
      <c r="OPZ28" s="170"/>
      <c r="OQA28" s="170"/>
      <c r="OQB28" s="170"/>
      <c r="OQC28" s="170"/>
      <c r="OQD28" s="170"/>
      <c r="OQE28" s="170"/>
      <c r="OQF28" s="170"/>
      <c r="OQG28" s="170"/>
      <c r="OQH28" s="170"/>
      <c r="OQI28" s="170"/>
      <c r="OQJ28" s="170"/>
      <c r="OQK28" s="170"/>
      <c r="OQL28" s="170"/>
      <c r="OQM28" s="170"/>
      <c r="OQN28" s="170"/>
      <c r="OQO28" s="170"/>
      <c r="OQP28" s="170"/>
      <c r="OQQ28" s="170"/>
      <c r="OQR28" s="170"/>
      <c r="OQS28" s="170"/>
      <c r="OQT28" s="170"/>
      <c r="OQU28" s="170"/>
      <c r="OQV28" s="170"/>
      <c r="OQW28" s="170"/>
      <c r="OQX28" s="170"/>
      <c r="OQY28" s="170"/>
      <c r="OQZ28" s="170"/>
      <c r="ORA28" s="170"/>
      <c r="ORB28" s="170"/>
      <c r="ORC28" s="170"/>
      <c r="ORD28" s="170"/>
      <c r="ORE28" s="170"/>
      <c r="ORF28" s="170"/>
      <c r="ORG28" s="170"/>
      <c r="ORH28" s="170"/>
      <c r="ORI28" s="170"/>
      <c r="ORJ28" s="170"/>
      <c r="ORK28" s="170"/>
      <c r="ORL28" s="170"/>
      <c r="ORM28" s="170"/>
      <c r="ORN28" s="170"/>
      <c r="ORO28" s="170"/>
      <c r="ORP28" s="170"/>
      <c r="ORQ28" s="170"/>
      <c r="ORR28" s="170"/>
      <c r="ORS28" s="170"/>
      <c r="ORT28" s="170"/>
      <c r="ORU28" s="170"/>
      <c r="ORV28" s="170"/>
      <c r="ORW28" s="170"/>
      <c r="ORX28" s="170"/>
      <c r="ORY28" s="170"/>
      <c r="ORZ28" s="170"/>
      <c r="OSA28" s="170"/>
      <c r="OSB28" s="170"/>
      <c r="OSC28" s="170"/>
      <c r="OSD28" s="170"/>
      <c r="OSE28" s="170"/>
      <c r="OSF28" s="170"/>
      <c r="OSG28" s="170"/>
      <c r="OSH28" s="170"/>
      <c r="OSI28" s="170"/>
      <c r="OSJ28" s="170"/>
      <c r="OSK28" s="170"/>
      <c r="OSL28" s="170"/>
      <c r="OSM28" s="170"/>
      <c r="OSN28" s="170"/>
      <c r="OSO28" s="170"/>
      <c r="OSP28" s="170"/>
      <c r="OSQ28" s="170"/>
      <c r="OSR28" s="170"/>
      <c r="OSS28" s="170"/>
      <c r="OST28" s="170"/>
      <c r="OSU28" s="170"/>
      <c r="OSV28" s="170"/>
      <c r="OSW28" s="170"/>
      <c r="OSX28" s="170"/>
      <c r="OSY28" s="170"/>
      <c r="OSZ28" s="170"/>
      <c r="OTA28" s="170"/>
      <c r="OTB28" s="170"/>
      <c r="OTC28" s="170"/>
      <c r="OTD28" s="170"/>
      <c r="OTE28" s="170"/>
      <c r="OTF28" s="170"/>
      <c r="OTG28" s="170"/>
      <c r="OTH28" s="170"/>
      <c r="OTI28" s="170"/>
      <c r="OTJ28" s="170"/>
      <c r="OTK28" s="170"/>
      <c r="OTL28" s="170"/>
      <c r="OTM28" s="170"/>
      <c r="OTN28" s="170"/>
      <c r="OTO28" s="170"/>
      <c r="OTP28" s="170"/>
      <c r="OTQ28" s="170"/>
      <c r="OTR28" s="170"/>
      <c r="OTS28" s="170"/>
      <c r="OTT28" s="170"/>
      <c r="OTU28" s="170"/>
      <c r="OTV28" s="170"/>
      <c r="OTW28" s="170"/>
      <c r="OTX28" s="170"/>
      <c r="OTY28" s="170"/>
      <c r="OTZ28" s="170"/>
      <c r="OUA28" s="170"/>
      <c r="OUB28" s="170"/>
      <c r="OUC28" s="170"/>
      <c r="OUD28" s="170"/>
      <c r="OUE28" s="170"/>
      <c r="OUF28" s="170"/>
      <c r="OUG28" s="170"/>
      <c r="OUH28" s="170"/>
      <c r="OUI28" s="170"/>
      <c r="OUJ28" s="170"/>
      <c r="OUK28" s="170"/>
      <c r="OUL28" s="170"/>
      <c r="OUM28" s="170"/>
      <c r="OUN28" s="170"/>
      <c r="OUO28" s="170"/>
      <c r="OUP28" s="170"/>
      <c r="OUQ28" s="170"/>
      <c r="OUR28" s="170"/>
      <c r="OUS28" s="170"/>
      <c r="OUT28" s="170"/>
      <c r="OUU28" s="170"/>
      <c r="OUV28" s="170"/>
      <c r="OUW28" s="170"/>
      <c r="OUX28" s="170"/>
      <c r="OUY28" s="170"/>
      <c r="OUZ28" s="170"/>
      <c r="OVA28" s="170"/>
      <c r="OVB28" s="170"/>
      <c r="OVC28" s="170"/>
      <c r="OVD28" s="170"/>
      <c r="OVE28" s="170"/>
      <c r="OVF28" s="170"/>
      <c r="OVG28" s="170"/>
      <c r="OVH28" s="170"/>
      <c r="OVI28" s="170"/>
      <c r="OVJ28" s="170"/>
      <c r="OVK28" s="170"/>
      <c r="OVL28" s="170"/>
      <c r="OVM28" s="170"/>
      <c r="OVN28" s="170"/>
      <c r="OVO28" s="170"/>
      <c r="OVP28" s="170"/>
      <c r="OVQ28" s="170"/>
      <c r="OVR28" s="170"/>
      <c r="OVS28" s="170"/>
      <c r="OVT28" s="170"/>
      <c r="OVU28" s="170"/>
      <c r="OVV28" s="170"/>
      <c r="OVW28" s="170"/>
      <c r="OVX28" s="170"/>
      <c r="OVY28" s="170"/>
      <c r="OVZ28" s="170"/>
      <c r="OWA28" s="170"/>
      <c r="OWB28" s="170"/>
      <c r="OWC28" s="170"/>
      <c r="OWD28" s="170"/>
      <c r="OWE28" s="170"/>
      <c r="OWF28" s="170"/>
      <c r="OWG28" s="170"/>
      <c r="OWH28" s="170"/>
      <c r="OWI28" s="170"/>
      <c r="OWJ28" s="170"/>
      <c r="OWK28" s="170"/>
      <c r="OWL28" s="170"/>
      <c r="OWM28" s="170"/>
      <c r="OWN28" s="170"/>
      <c r="OWO28" s="170"/>
      <c r="OWP28" s="170"/>
      <c r="OWQ28" s="170"/>
      <c r="OWR28" s="170"/>
      <c r="OWS28" s="170"/>
      <c r="OWT28" s="170"/>
      <c r="OWU28" s="170"/>
      <c r="OWV28" s="170"/>
      <c r="OWW28" s="170"/>
      <c r="OWX28" s="170"/>
      <c r="OWY28" s="170"/>
      <c r="OWZ28" s="170"/>
      <c r="OXA28" s="170"/>
      <c r="OXB28" s="170"/>
      <c r="OXC28" s="170"/>
      <c r="OXD28" s="170"/>
      <c r="OXE28" s="170"/>
      <c r="OXF28" s="170"/>
      <c r="OXG28" s="170"/>
      <c r="OXH28" s="170"/>
      <c r="OXI28" s="170"/>
      <c r="OXJ28" s="170"/>
      <c r="OXK28" s="170"/>
      <c r="OXL28" s="170"/>
      <c r="OXM28" s="170"/>
      <c r="OXN28" s="170"/>
      <c r="OXO28" s="170"/>
      <c r="OXP28" s="170"/>
      <c r="OXQ28" s="170"/>
      <c r="OXR28" s="170"/>
      <c r="OXS28" s="170"/>
      <c r="OXT28" s="170"/>
      <c r="OXU28" s="170"/>
      <c r="OXV28" s="170"/>
      <c r="OXW28" s="170"/>
      <c r="OXX28" s="170"/>
      <c r="OXY28" s="170"/>
      <c r="OXZ28" s="170"/>
      <c r="OYA28" s="170"/>
      <c r="OYB28" s="170"/>
      <c r="OYC28" s="170"/>
      <c r="OYD28" s="170"/>
      <c r="OYE28" s="170"/>
      <c r="OYF28" s="170"/>
      <c r="OYG28" s="170"/>
      <c r="OYH28" s="170"/>
      <c r="OYI28" s="170"/>
      <c r="OYJ28" s="170"/>
      <c r="OYK28" s="170"/>
      <c r="OYL28" s="170"/>
      <c r="OYM28" s="170"/>
      <c r="OYN28" s="170"/>
      <c r="OYO28" s="170"/>
      <c r="OYP28" s="170"/>
      <c r="OYQ28" s="170"/>
      <c r="OYR28" s="170"/>
      <c r="OYS28" s="170"/>
      <c r="OYT28" s="170"/>
      <c r="OYU28" s="170"/>
      <c r="OYV28" s="170"/>
      <c r="OYW28" s="170"/>
      <c r="OYX28" s="170"/>
      <c r="OYY28" s="170"/>
      <c r="OYZ28" s="170"/>
      <c r="OZA28" s="170"/>
      <c r="OZB28" s="170"/>
      <c r="OZC28" s="170"/>
      <c r="OZD28" s="170"/>
      <c r="OZE28" s="170"/>
      <c r="OZF28" s="170"/>
      <c r="OZG28" s="170"/>
      <c r="OZH28" s="170"/>
      <c r="OZI28" s="170"/>
      <c r="OZJ28" s="170"/>
      <c r="OZK28" s="170"/>
      <c r="OZL28" s="170"/>
      <c r="OZM28" s="170"/>
      <c r="OZN28" s="170"/>
      <c r="OZO28" s="170"/>
      <c r="OZP28" s="170"/>
      <c r="OZQ28" s="170"/>
      <c r="OZR28" s="170"/>
      <c r="OZS28" s="170"/>
      <c r="OZT28" s="170"/>
      <c r="OZU28" s="170"/>
      <c r="OZV28" s="170"/>
      <c r="OZW28" s="170"/>
      <c r="OZX28" s="170"/>
      <c r="OZY28" s="170"/>
      <c r="OZZ28" s="170"/>
      <c r="PAA28" s="170"/>
      <c r="PAB28" s="170"/>
      <c r="PAC28" s="170"/>
      <c r="PAD28" s="170"/>
      <c r="PAE28" s="170"/>
      <c r="PAF28" s="170"/>
      <c r="PAG28" s="170"/>
      <c r="PAH28" s="170"/>
      <c r="PAI28" s="170"/>
      <c r="PAJ28" s="170"/>
      <c r="PAK28" s="170"/>
      <c r="PAL28" s="170"/>
      <c r="PAM28" s="170"/>
      <c r="PAN28" s="170"/>
      <c r="PAO28" s="170"/>
      <c r="PAP28" s="170"/>
      <c r="PAQ28" s="170"/>
      <c r="PAR28" s="170"/>
      <c r="PAS28" s="170"/>
      <c r="PAT28" s="170"/>
      <c r="PAU28" s="170"/>
      <c r="PAV28" s="170"/>
      <c r="PAW28" s="170"/>
      <c r="PAX28" s="170"/>
      <c r="PAY28" s="170"/>
      <c r="PAZ28" s="170"/>
      <c r="PBA28" s="170"/>
      <c r="PBB28" s="170"/>
      <c r="PBC28" s="170"/>
      <c r="PBD28" s="170"/>
      <c r="PBE28" s="170"/>
      <c r="PBF28" s="170"/>
      <c r="PBG28" s="170"/>
      <c r="PBH28" s="170"/>
      <c r="PBI28" s="170"/>
      <c r="PBJ28" s="170"/>
      <c r="PBK28" s="170"/>
      <c r="PBL28" s="170"/>
      <c r="PBM28" s="170"/>
      <c r="PBN28" s="170"/>
      <c r="PBO28" s="170"/>
      <c r="PBP28" s="170"/>
      <c r="PBQ28" s="170"/>
      <c r="PBR28" s="170"/>
      <c r="PBS28" s="170"/>
      <c r="PBT28" s="170"/>
      <c r="PBU28" s="170"/>
      <c r="PBV28" s="170"/>
      <c r="PBW28" s="170"/>
      <c r="PBX28" s="170"/>
      <c r="PBY28" s="170"/>
      <c r="PBZ28" s="170"/>
      <c r="PCA28" s="170"/>
      <c r="PCB28" s="170"/>
      <c r="PCC28" s="170"/>
      <c r="PCD28" s="170"/>
      <c r="PCE28" s="170"/>
      <c r="PCF28" s="170"/>
      <c r="PCG28" s="170"/>
      <c r="PCH28" s="170"/>
      <c r="PCI28" s="170"/>
      <c r="PCJ28" s="170"/>
      <c r="PCK28" s="170"/>
      <c r="PCL28" s="170"/>
      <c r="PCM28" s="170"/>
      <c r="PCN28" s="170"/>
      <c r="PCO28" s="170"/>
      <c r="PCP28" s="170"/>
      <c r="PCQ28" s="170"/>
      <c r="PCR28" s="170"/>
      <c r="PCS28" s="170"/>
      <c r="PCT28" s="170"/>
      <c r="PCU28" s="170"/>
      <c r="PCV28" s="170"/>
      <c r="PCW28" s="170"/>
      <c r="PCX28" s="170"/>
      <c r="PCY28" s="170"/>
      <c r="PCZ28" s="170"/>
      <c r="PDA28" s="170"/>
      <c r="PDB28" s="170"/>
      <c r="PDC28" s="170"/>
      <c r="PDD28" s="170"/>
      <c r="PDE28" s="170"/>
      <c r="PDF28" s="170"/>
      <c r="PDG28" s="170"/>
      <c r="PDH28" s="170"/>
      <c r="PDI28" s="170"/>
      <c r="PDJ28" s="170"/>
      <c r="PDK28" s="170"/>
      <c r="PDL28" s="170"/>
      <c r="PDM28" s="170"/>
      <c r="PDN28" s="170"/>
      <c r="PDO28" s="170"/>
      <c r="PDP28" s="170"/>
      <c r="PDQ28" s="170"/>
      <c r="PDR28" s="170"/>
      <c r="PDS28" s="170"/>
      <c r="PDT28" s="170"/>
      <c r="PDU28" s="170"/>
      <c r="PDV28" s="170"/>
      <c r="PDW28" s="170"/>
      <c r="PDX28" s="170"/>
      <c r="PDY28" s="170"/>
      <c r="PDZ28" s="170"/>
      <c r="PEA28" s="170"/>
      <c r="PEB28" s="170"/>
      <c r="PEC28" s="170"/>
      <c r="PED28" s="170"/>
      <c r="PEE28" s="170"/>
      <c r="PEF28" s="170"/>
      <c r="PEG28" s="170"/>
      <c r="PEH28" s="170"/>
      <c r="PEI28" s="170"/>
      <c r="PEJ28" s="170"/>
      <c r="PEK28" s="170"/>
      <c r="PEL28" s="170"/>
      <c r="PEM28" s="170"/>
      <c r="PEN28" s="170"/>
      <c r="PEO28" s="170"/>
      <c r="PEP28" s="170"/>
      <c r="PEQ28" s="170"/>
      <c r="PER28" s="170"/>
      <c r="PES28" s="170"/>
      <c r="PET28" s="170"/>
      <c r="PEU28" s="170"/>
      <c r="PEV28" s="170"/>
      <c r="PEW28" s="170"/>
      <c r="PEX28" s="170"/>
      <c r="PEY28" s="170"/>
      <c r="PEZ28" s="170"/>
      <c r="PFA28" s="170"/>
      <c r="PFB28" s="170"/>
      <c r="PFC28" s="170"/>
      <c r="PFD28" s="170"/>
      <c r="PFE28" s="170"/>
      <c r="PFF28" s="170"/>
      <c r="PFG28" s="170"/>
      <c r="PFH28" s="170"/>
      <c r="PFI28" s="170"/>
      <c r="PFJ28" s="170"/>
      <c r="PFK28" s="170"/>
      <c r="PFL28" s="170"/>
      <c r="PFM28" s="170"/>
      <c r="PFN28" s="170"/>
      <c r="PFO28" s="170"/>
      <c r="PFP28" s="170"/>
      <c r="PFQ28" s="170"/>
      <c r="PFR28" s="170"/>
      <c r="PFS28" s="170"/>
      <c r="PFT28" s="170"/>
      <c r="PFU28" s="170"/>
      <c r="PFV28" s="170"/>
      <c r="PFW28" s="170"/>
      <c r="PFX28" s="170"/>
      <c r="PFY28" s="170"/>
      <c r="PFZ28" s="170"/>
      <c r="PGA28" s="170"/>
      <c r="PGB28" s="170"/>
      <c r="PGC28" s="170"/>
      <c r="PGD28" s="170"/>
      <c r="PGE28" s="170"/>
      <c r="PGF28" s="170"/>
      <c r="PGG28" s="170"/>
      <c r="PGH28" s="170"/>
      <c r="PGI28" s="170"/>
      <c r="PGJ28" s="170"/>
      <c r="PGK28" s="170"/>
      <c r="PGL28" s="170"/>
      <c r="PGM28" s="170"/>
      <c r="PGN28" s="170"/>
      <c r="PGO28" s="170"/>
      <c r="PGP28" s="170"/>
      <c r="PGQ28" s="170"/>
      <c r="PGR28" s="170"/>
      <c r="PGS28" s="170"/>
      <c r="PGT28" s="170"/>
      <c r="PGU28" s="170"/>
      <c r="PGV28" s="170"/>
      <c r="PGW28" s="170"/>
      <c r="PGX28" s="170"/>
      <c r="PGY28" s="170"/>
      <c r="PGZ28" s="170"/>
      <c r="PHA28" s="170"/>
      <c r="PHB28" s="170"/>
      <c r="PHC28" s="170"/>
      <c r="PHD28" s="170"/>
      <c r="PHE28" s="170"/>
      <c r="PHF28" s="170"/>
      <c r="PHG28" s="170"/>
      <c r="PHH28" s="170"/>
      <c r="PHI28" s="170"/>
      <c r="PHJ28" s="170"/>
      <c r="PHK28" s="170"/>
      <c r="PHL28" s="170"/>
      <c r="PHM28" s="170"/>
      <c r="PHN28" s="170"/>
      <c r="PHO28" s="170"/>
      <c r="PHP28" s="170"/>
      <c r="PHQ28" s="170"/>
      <c r="PHR28" s="170"/>
      <c r="PHS28" s="170"/>
      <c r="PHT28" s="170"/>
      <c r="PHU28" s="170"/>
      <c r="PHV28" s="170"/>
      <c r="PHW28" s="170"/>
      <c r="PHX28" s="170"/>
      <c r="PHY28" s="170"/>
      <c r="PHZ28" s="170"/>
      <c r="PIA28" s="170"/>
      <c r="PIB28" s="170"/>
      <c r="PIC28" s="170"/>
      <c r="PID28" s="170"/>
      <c r="PIE28" s="170"/>
      <c r="PIF28" s="170"/>
      <c r="PIG28" s="170"/>
      <c r="PIH28" s="170"/>
      <c r="PII28" s="170"/>
      <c r="PIJ28" s="170"/>
      <c r="PIK28" s="170"/>
      <c r="PIL28" s="170"/>
      <c r="PIM28" s="170"/>
      <c r="PIN28" s="170"/>
      <c r="PIO28" s="170"/>
      <c r="PIP28" s="170"/>
      <c r="PIQ28" s="170"/>
      <c r="PIR28" s="170"/>
      <c r="PIS28" s="170"/>
      <c r="PIT28" s="170"/>
      <c r="PIU28" s="170"/>
      <c r="PIV28" s="170"/>
      <c r="PIW28" s="170"/>
      <c r="PIX28" s="170"/>
      <c r="PIY28" s="170"/>
      <c r="PIZ28" s="170"/>
      <c r="PJA28" s="170"/>
      <c r="PJB28" s="170"/>
      <c r="PJC28" s="170"/>
      <c r="PJD28" s="170"/>
      <c r="PJE28" s="170"/>
      <c r="PJF28" s="170"/>
      <c r="PJG28" s="170"/>
      <c r="PJH28" s="170"/>
      <c r="PJI28" s="170"/>
      <c r="PJJ28" s="170"/>
      <c r="PJK28" s="170"/>
      <c r="PJL28" s="170"/>
      <c r="PJM28" s="170"/>
      <c r="PJN28" s="170"/>
      <c r="PJO28" s="170"/>
      <c r="PJP28" s="170"/>
      <c r="PJQ28" s="170"/>
      <c r="PJR28" s="170"/>
      <c r="PJS28" s="170"/>
      <c r="PJT28" s="170"/>
      <c r="PJU28" s="170"/>
      <c r="PJV28" s="170"/>
      <c r="PJW28" s="170"/>
      <c r="PJX28" s="170"/>
      <c r="PJY28" s="170"/>
      <c r="PJZ28" s="170"/>
      <c r="PKA28" s="170"/>
      <c r="PKB28" s="170"/>
      <c r="PKC28" s="170"/>
      <c r="PKD28" s="170"/>
      <c r="PKE28" s="170"/>
      <c r="PKF28" s="170"/>
      <c r="PKG28" s="170"/>
      <c r="PKH28" s="170"/>
      <c r="PKI28" s="170"/>
      <c r="PKJ28" s="170"/>
      <c r="PKK28" s="170"/>
      <c r="PKL28" s="170"/>
      <c r="PKM28" s="170"/>
      <c r="PKN28" s="170"/>
      <c r="PKO28" s="170"/>
      <c r="PKP28" s="170"/>
      <c r="PKQ28" s="170"/>
      <c r="PKR28" s="170"/>
      <c r="PKS28" s="170"/>
      <c r="PKT28" s="170"/>
      <c r="PKU28" s="170"/>
      <c r="PKV28" s="170"/>
      <c r="PKW28" s="170"/>
      <c r="PKX28" s="170"/>
      <c r="PKY28" s="170"/>
      <c r="PKZ28" s="170"/>
      <c r="PLA28" s="170"/>
      <c r="PLB28" s="170"/>
      <c r="PLC28" s="170"/>
      <c r="PLD28" s="170"/>
      <c r="PLE28" s="170"/>
      <c r="PLF28" s="170"/>
      <c r="PLG28" s="170"/>
      <c r="PLH28" s="170"/>
      <c r="PLI28" s="170"/>
      <c r="PLJ28" s="170"/>
      <c r="PLK28" s="170"/>
      <c r="PLL28" s="170"/>
      <c r="PLM28" s="170"/>
      <c r="PLN28" s="170"/>
      <c r="PLO28" s="170"/>
      <c r="PLP28" s="170"/>
      <c r="PLQ28" s="170"/>
      <c r="PLR28" s="170"/>
      <c r="PLS28" s="170"/>
      <c r="PLT28" s="170"/>
      <c r="PLU28" s="170"/>
      <c r="PLV28" s="170"/>
      <c r="PLW28" s="170"/>
      <c r="PLX28" s="170"/>
      <c r="PLY28" s="170"/>
      <c r="PLZ28" s="170"/>
      <c r="PMA28" s="170"/>
      <c r="PMB28" s="170"/>
      <c r="PMC28" s="170"/>
      <c r="PMD28" s="170"/>
      <c r="PME28" s="170"/>
      <c r="PMF28" s="170"/>
      <c r="PMG28" s="170"/>
      <c r="PMH28" s="170"/>
      <c r="PMI28" s="170"/>
      <c r="PMJ28" s="170"/>
      <c r="PMK28" s="170"/>
      <c r="PML28" s="170"/>
      <c r="PMM28" s="170"/>
      <c r="PMN28" s="170"/>
      <c r="PMO28" s="170"/>
      <c r="PMP28" s="170"/>
      <c r="PMQ28" s="170"/>
      <c r="PMR28" s="170"/>
      <c r="PMS28" s="170"/>
      <c r="PMT28" s="170"/>
      <c r="PMU28" s="170"/>
      <c r="PMV28" s="170"/>
      <c r="PMW28" s="170"/>
      <c r="PMX28" s="170"/>
      <c r="PMY28" s="170"/>
      <c r="PMZ28" s="170"/>
      <c r="PNA28" s="170"/>
      <c r="PNB28" s="170"/>
      <c r="PNC28" s="170"/>
      <c r="PND28" s="170"/>
      <c r="PNE28" s="170"/>
      <c r="PNF28" s="170"/>
      <c r="PNG28" s="170"/>
      <c r="PNH28" s="170"/>
      <c r="PNI28" s="170"/>
      <c r="PNJ28" s="170"/>
      <c r="PNK28" s="170"/>
      <c r="PNL28" s="170"/>
      <c r="PNM28" s="170"/>
      <c r="PNN28" s="170"/>
      <c r="PNO28" s="170"/>
      <c r="PNP28" s="170"/>
      <c r="PNQ28" s="170"/>
      <c r="PNR28" s="170"/>
      <c r="PNS28" s="170"/>
      <c r="PNT28" s="170"/>
      <c r="PNU28" s="170"/>
      <c r="PNV28" s="170"/>
      <c r="PNW28" s="170"/>
      <c r="PNX28" s="170"/>
      <c r="PNY28" s="170"/>
      <c r="PNZ28" s="170"/>
      <c r="POA28" s="170"/>
      <c r="POB28" s="170"/>
      <c r="POC28" s="170"/>
      <c r="POD28" s="170"/>
      <c r="POE28" s="170"/>
      <c r="POF28" s="170"/>
      <c r="POG28" s="170"/>
      <c r="POH28" s="170"/>
      <c r="POI28" s="170"/>
      <c r="POJ28" s="170"/>
      <c r="POK28" s="170"/>
      <c r="POL28" s="170"/>
      <c r="POM28" s="170"/>
      <c r="PON28" s="170"/>
      <c r="POO28" s="170"/>
      <c r="POP28" s="170"/>
      <c r="POQ28" s="170"/>
      <c r="POR28" s="170"/>
      <c r="POS28" s="170"/>
      <c r="POT28" s="170"/>
      <c r="POU28" s="170"/>
      <c r="POV28" s="170"/>
      <c r="POW28" s="170"/>
      <c r="POX28" s="170"/>
      <c r="POY28" s="170"/>
      <c r="POZ28" s="170"/>
      <c r="PPA28" s="170"/>
      <c r="PPB28" s="170"/>
      <c r="PPC28" s="170"/>
      <c r="PPD28" s="170"/>
      <c r="PPE28" s="170"/>
      <c r="PPF28" s="170"/>
      <c r="PPG28" s="170"/>
      <c r="PPH28" s="170"/>
      <c r="PPI28" s="170"/>
      <c r="PPJ28" s="170"/>
      <c r="PPK28" s="170"/>
      <c r="PPL28" s="170"/>
      <c r="PPM28" s="170"/>
      <c r="PPN28" s="170"/>
      <c r="PPO28" s="170"/>
      <c r="PPP28" s="170"/>
      <c r="PPQ28" s="170"/>
      <c r="PPR28" s="170"/>
      <c r="PPS28" s="170"/>
      <c r="PPT28" s="170"/>
      <c r="PPU28" s="170"/>
      <c r="PPV28" s="170"/>
      <c r="PPW28" s="170"/>
      <c r="PPX28" s="170"/>
      <c r="PPY28" s="170"/>
      <c r="PPZ28" s="170"/>
      <c r="PQA28" s="170"/>
      <c r="PQB28" s="170"/>
      <c r="PQC28" s="170"/>
      <c r="PQD28" s="170"/>
      <c r="PQE28" s="170"/>
      <c r="PQF28" s="170"/>
      <c r="PQG28" s="170"/>
      <c r="PQH28" s="170"/>
      <c r="PQI28" s="170"/>
      <c r="PQJ28" s="170"/>
      <c r="PQK28" s="170"/>
      <c r="PQL28" s="170"/>
      <c r="PQM28" s="170"/>
      <c r="PQN28" s="170"/>
      <c r="PQO28" s="170"/>
      <c r="PQP28" s="170"/>
      <c r="PQQ28" s="170"/>
      <c r="PQR28" s="170"/>
      <c r="PQS28" s="170"/>
      <c r="PQT28" s="170"/>
      <c r="PQU28" s="170"/>
      <c r="PQV28" s="170"/>
      <c r="PQW28" s="170"/>
      <c r="PQX28" s="170"/>
      <c r="PQY28" s="170"/>
      <c r="PQZ28" s="170"/>
      <c r="PRA28" s="170"/>
      <c r="PRB28" s="170"/>
      <c r="PRC28" s="170"/>
      <c r="PRD28" s="170"/>
      <c r="PRE28" s="170"/>
      <c r="PRF28" s="170"/>
      <c r="PRG28" s="170"/>
      <c r="PRH28" s="170"/>
      <c r="PRI28" s="170"/>
      <c r="PRJ28" s="170"/>
      <c r="PRK28" s="170"/>
      <c r="PRL28" s="170"/>
      <c r="PRM28" s="170"/>
      <c r="PRN28" s="170"/>
      <c r="PRO28" s="170"/>
      <c r="PRP28" s="170"/>
      <c r="PRQ28" s="170"/>
      <c r="PRR28" s="170"/>
      <c r="PRS28" s="170"/>
      <c r="PRT28" s="170"/>
      <c r="PRU28" s="170"/>
      <c r="PRV28" s="170"/>
      <c r="PRW28" s="170"/>
      <c r="PRX28" s="170"/>
      <c r="PRY28" s="170"/>
      <c r="PRZ28" s="170"/>
      <c r="PSA28" s="170"/>
      <c r="PSB28" s="170"/>
      <c r="PSC28" s="170"/>
      <c r="PSD28" s="170"/>
      <c r="PSE28" s="170"/>
      <c r="PSF28" s="170"/>
      <c r="PSG28" s="170"/>
      <c r="PSH28" s="170"/>
      <c r="PSI28" s="170"/>
      <c r="PSJ28" s="170"/>
      <c r="PSK28" s="170"/>
      <c r="PSL28" s="170"/>
      <c r="PSM28" s="170"/>
      <c r="PSN28" s="170"/>
      <c r="PSO28" s="170"/>
      <c r="PSP28" s="170"/>
      <c r="PSQ28" s="170"/>
      <c r="PSR28" s="170"/>
      <c r="PSS28" s="170"/>
      <c r="PST28" s="170"/>
      <c r="PSU28" s="170"/>
      <c r="PSV28" s="170"/>
      <c r="PSW28" s="170"/>
      <c r="PSX28" s="170"/>
      <c r="PSY28" s="170"/>
      <c r="PSZ28" s="170"/>
      <c r="PTA28" s="170"/>
      <c r="PTB28" s="170"/>
      <c r="PTC28" s="170"/>
      <c r="PTD28" s="170"/>
      <c r="PTE28" s="170"/>
      <c r="PTF28" s="170"/>
      <c r="PTG28" s="170"/>
      <c r="PTH28" s="170"/>
      <c r="PTI28" s="170"/>
      <c r="PTJ28" s="170"/>
      <c r="PTK28" s="170"/>
      <c r="PTL28" s="170"/>
      <c r="PTM28" s="170"/>
      <c r="PTN28" s="170"/>
      <c r="PTO28" s="170"/>
      <c r="PTP28" s="170"/>
      <c r="PTQ28" s="170"/>
      <c r="PTR28" s="170"/>
      <c r="PTS28" s="170"/>
      <c r="PTT28" s="170"/>
      <c r="PTU28" s="170"/>
      <c r="PTV28" s="170"/>
      <c r="PTW28" s="170"/>
      <c r="PTX28" s="170"/>
      <c r="PTY28" s="170"/>
      <c r="PTZ28" s="170"/>
      <c r="PUA28" s="170"/>
      <c r="PUB28" s="170"/>
      <c r="PUC28" s="170"/>
      <c r="PUD28" s="170"/>
      <c r="PUE28" s="170"/>
      <c r="PUF28" s="170"/>
      <c r="PUG28" s="170"/>
      <c r="PUH28" s="170"/>
      <c r="PUI28" s="170"/>
      <c r="PUJ28" s="170"/>
      <c r="PUK28" s="170"/>
      <c r="PUL28" s="170"/>
      <c r="PUM28" s="170"/>
      <c r="PUN28" s="170"/>
      <c r="PUO28" s="170"/>
      <c r="PUP28" s="170"/>
      <c r="PUQ28" s="170"/>
      <c r="PUR28" s="170"/>
      <c r="PUS28" s="170"/>
      <c r="PUT28" s="170"/>
      <c r="PUU28" s="170"/>
      <c r="PUV28" s="170"/>
      <c r="PUW28" s="170"/>
      <c r="PUX28" s="170"/>
      <c r="PUY28" s="170"/>
      <c r="PUZ28" s="170"/>
      <c r="PVA28" s="170"/>
      <c r="PVB28" s="170"/>
      <c r="PVC28" s="170"/>
      <c r="PVD28" s="170"/>
      <c r="PVE28" s="170"/>
      <c r="PVF28" s="170"/>
      <c r="PVG28" s="170"/>
      <c r="PVH28" s="170"/>
      <c r="PVI28" s="170"/>
      <c r="PVJ28" s="170"/>
      <c r="PVK28" s="170"/>
      <c r="PVL28" s="170"/>
      <c r="PVM28" s="170"/>
      <c r="PVN28" s="170"/>
      <c r="PVO28" s="170"/>
      <c r="PVP28" s="170"/>
      <c r="PVQ28" s="170"/>
      <c r="PVR28" s="170"/>
      <c r="PVS28" s="170"/>
      <c r="PVT28" s="170"/>
      <c r="PVU28" s="170"/>
      <c r="PVV28" s="170"/>
      <c r="PVW28" s="170"/>
      <c r="PVX28" s="170"/>
      <c r="PVY28" s="170"/>
      <c r="PVZ28" s="170"/>
      <c r="PWA28" s="170"/>
      <c r="PWB28" s="170"/>
      <c r="PWC28" s="170"/>
      <c r="PWD28" s="170"/>
      <c r="PWE28" s="170"/>
      <c r="PWF28" s="170"/>
      <c r="PWG28" s="170"/>
      <c r="PWH28" s="170"/>
      <c r="PWI28" s="170"/>
      <c r="PWJ28" s="170"/>
      <c r="PWK28" s="170"/>
      <c r="PWL28" s="170"/>
      <c r="PWM28" s="170"/>
      <c r="PWN28" s="170"/>
      <c r="PWO28" s="170"/>
      <c r="PWP28" s="170"/>
      <c r="PWQ28" s="170"/>
      <c r="PWR28" s="170"/>
      <c r="PWS28" s="170"/>
      <c r="PWT28" s="170"/>
      <c r="PWU28" s="170"/>
      <c r="PWV28" s="170"/>
      <c r="PWW28" s="170"/>
      <c r="PWX28" s="170"/>
      <c r="PWY28" s="170"/>
      <c r="PWZ28" s="170"/>
      <c r="PXA28" s="170"/>
      <c r="PXB28" s="170"/>
      <c r="PXC28" s="170"/>
      <c r="PXD28" s="170"/>
      <c r="PXE28" s="170"/>
      <c r="PXF28" s="170"/>
      <c r="PXG28" s="170"/>
      <c r="PXH28" s="170"/>
      <c r="PXI28" s="170"/>
      <c r="PXJ28" s="170"/>
      <c r="PXK28" s="170"/>
      <c r="PXL28" s="170"/>
      <c r="PXM28" s="170"/>
      <c r="PXN28" s="170"/>
      <c r="PXO28" s="170"/>
      <c r="PXP28" s="170"/>
      <c r="PXQ28" s="170"/>
      <c r="PXR28" s="170"/>
      <c r="PXS28" s="170"/>
      <c r="PXT28" s="170"/>
      <c r="PXU28" s="170"/>
      <c r="PXV28" s="170"/>
      <c r="PXW28" s="170"/>
      <c r="PXX28" s="170"/>
      <c r="PXY28" s="170"/>
      <c r="PXZ28" s="170"/>
      <c r="PYA28" s="170"/>
      <c r="PYB28" s="170"/>
      <c r="PYC28" s="170"/>
      <c r="PYD28" s="170"/>
      <c r="PYE28" s="170"/>
      <c r="PYF28" s="170"/>
      <c r="PYG28" s="170"/>
      <c r="PYH28" s="170"/>
      <c r="PYI28" s="170"/>
      <c r="PYJ28" s="170"/>
      <c r="PYK28" s="170"/>
      <c r="PYL28" s="170"/>
      <c r="PYM28" s="170"/>
      <c r="PYN28" s="170"/>
      <c r="PYO28" s="170"/>
      <c r="PYP28" s="170"/>
      <c r="PYQ28" s="170"/>
      <c r="PYR28" s="170"/>
      <c r="PYS28" s="170"/>
      <c r="PYT28" s="170"/>
      <c r="PYU28" s="170"/>
      <c r="PYV28" s="170"/>
      <c r="PYW28" s="170"/>
      <c r="PYX28" s="170"/>
      <c r="PYY28" s="170"/>
      <c r="PYZ28" s="170"/>
      <c r="PZA28" s="170"/>
      <c r="PZB28" s="170"/>
      <c r="PZC28" s="170"/>
      <c r="PZD28" s="170"/>
      <c r="PZE28" s="170"/>
      <c r="PZF28" s="170"/>
      <c r="PZG28" s="170"/>
      <c r="PZH28" s="170"/>
      <c r="PZI28" s="170"/>
      <c r="PZJ28" s="170"/>
      <c r="PZK28" s="170"/>
      <c r="PZL28" s="170"/>
      <c r="PZM28" s="170"/>
      <c r="PZN28" s="170"/>
      <c r="PZO28" s="170"/>
      <c r="PZP28" s="170"/>
      <c r="PZQ28" s="170"/>
      <c r="PZR28" s="170"/>
      <c r="PZS28" s="170"/>
      <c r="PZT28" s="170"/>
      <c r="PZU28" s="170"/>
      <c r="PZV28" s="170"/>
      <c r="PZW28" s="170"/>
      <c r="PZX28" s="170"/>
      <c r="PZY28" s="170"/>
      <c r="PZZ28" s="170"/>
      <c r="QAA28" s="170"/>
      <c r="QAB28" s="170"/>
      <c r="QAC28" s="170"/>
      <c r="QAD28" s="170"/>
      <c r="QAE28" s="170"/>
      <c r="QAF28" s="170"/>
      <c r="QAG28" s="170"/>
      <c r="QAH28" s="170"/>
      <c r="QAI28" s="170"/>
      <c r="QAJ28" s="170"/>
      <c r="QAK28" s="170"/>
      <c r="QAL28" s="170"/>
      <c r="QAM28" s="170"/>
      <c r="QAN28" s="170"/>
      <c r="QAO28" s="170"/>
      <c r="QAP28" s="170"/>
      <c r="QAQ28" s="170"/>
      <c r="QAR28" s="170"/>
      <c r="QAS28" s="170"/>
      <c r="QAT28" s="170"/>
      <c r="QAU28" s="170"/>
      <c r="QAV28" s="170"/>
      <c r="QAW28" s="170"/>
      <c r="QAX28" s="170"/>
      <c r="QAY28" s="170"/>
      <c r="QAZ28" s="170"/>
      <c r="QBA28" s="170"/>
      <c r="QBB28" s="170"/>
      <c r="QBC28" s="170"/>
      <c r="QBD28" s="170"/>
      <c r="QBE28" s="170"/>
      <c r="QBF28" s="170"/>
      <c r="QBG28" s="170"/>
      <c r="QBH28" s="170"/>
      <c r="QBI28" s="170"/>
      <c r="QBJ28" s="170"/>
      <c r="QBK28" s="170"/>
      <c r="QBL28" s="170"/>
      <c r="QBM28" s="170"/>
      <c r="QBN28" s="170"/>
      <c r="QBO28" s="170"/>
      <c r="QBP28" s="170"/>
      <c r="QBQ28" s="170"/>
      <c r="QBR28" s="170"/>
      <c r="QBS28" s="170"/>
      <c r="QBT28" s="170"/>
      <c r="QBU28" s="170"/>
      <c r="QBV28" s="170"/>
      <c r="QBW28" s="170"/>
      <c r="QBX28" s="170"/>
      <c r="QBY28" s="170"/>
      <c r="QBZ28" s="170"/>
      <c r="QCA28" s="170"/>
      <c r="QCB28" s="170"/>
      <c r="QCC28" s="170"/>
      <c r="QCD28" s="170"/>
      <c r="QCE28" s="170"/>
      <c r="QCF28" s="170"/>
      <c r="QCG28" s="170"/>
      <c r="QCH28" s="170"/>
      <c r="QCI28" s="170"/>
      <c r="QCJ28" s="170"/>
      <c r="QCK28" s="170"/>
      <c r="QCL28" s="170"/>
      <c r="QCM28" s="170"/>
      <c r="QCN28" s="170"/>
      <c r="QCO28" s="170"/>
      <c r="QCP28" s="170"/>
      <c r="QCQ28" s="170"/>
      <c r="QCR28" s="170"/>
      <c r="QCS28" s="170"/>
      <c r="QCT28" s="170"/>
      <c r="QCU28" s="170"/>
      <c r="QCV28" s="170"/>
      <c r="QCW28" s="170"/>
      <c r="QCX28" s="170"/>
      <c r="QCY28" s="170"/>
      <c r="QCZ28" s="170"/>
      <c r="QDA28" s="170"/>
      <c r="QDB28" s="170"/>
      <c r="QDC28" s="170"/>
      <c r="QDD28" s="170"/>
      <c r="QDE28" s="170"/>
      <c r="QDF28" s="170"/>
      <c r="QDG28" s="170"/>
      <c r="QDH28" s="170"/>
      <c r="QDI28" s="170"/>
      <c r="QDJ28" s="170"/>
      <c r="QDK28" s="170"/>
      <c r="QDL28" s="170"/>
      <c r="QDM28" s="170"/>
      <c r="QDN28" s="170"/>
      <c r="QDO28" s="170"/>
      <c r="QDP28" s="170"/>
      <c r="QDQ28" s="170"/>
      <c r="QDR28" s="170"/>
      <c r="QDS28" s="170"/>
      <c r="QDT28" s="170"/>
      <c r="QDU28" s="170"/>
      <c r="QDV28" s="170"/>
      <c r="QDW28" s="170"/>
      <c r="QDX28" s="170"/>
      <c r="QDY28" s="170"/>
      <c r="QDZ28" s="170"/>
      <c r="QEA28" s="170"/>
      <c r="QEB28" s="170"/>
      <c r="QEC28" s="170"/>
      <c r="QED28" s="170"/>
      <c r="QEE28" s="170"/>
      <c r="QEF28" s="170"/>
      <c r="QEG28" s="170"/>
      <c r="QEH28" s="170"/>
      <c r="QEI28" s="170"/>
      <c r="QEJ28" s="170"/>
      <c r="QEK28" s="170"/>
      <c r="QEL28" s="170"/>
      <c r="QEM28" s="170"/>
      <c r="QEN28" s="170"/>
      <c r="QEO28" s="170"/>
      <c r="QEP28" s="170"/>
      <c r="QEQ28" s="170"/>
      <c r="QER28" s="170"/>
      <c r="QES28" s="170"/>
      <c r="QET28" s="170"/>
      <c r="QEU28" s="170"/>
      <c r="QEV28" s="170"/>
      <c r="QEW28" s="170"/>
      <c r="QEX28" s="170"/>
      <c r="QEY28" s="170"/>
      <c r="QEZ28" s="170"/>
      <c r="QFA28" s="170"/>
      <c r="QFB28" s="170"/>
      <c r="QFC28" s="170"/>
      <c r="QFD28" s="170"/>
      <c r="QFE28" s="170"/>
      <c r="QFF28" s="170"/>
      <c r="QFG28" s="170"/>
      <c r="QFH28" s="170"/>
      <c r="QFI28" s="170"/>
      <c r="QFJ28" s="170"/>
      <c r="QFK28" s="170"/>
      <c r="QFL28" s="170"/>
      <c r="QFM28" s="170"/>
      <c r="QFN28" s="170"/>
      <c r="QFO28" s="170"/>
      <c r="QFP28" s="170"/>
      <c r="QFQ28" s="170"/>
      <c r="QFR28" s="170"/>
      <c r="QFS28" s="170"/>
      <c r="QFT28" s="170"/>
      <c r="QFU28" s="170"/>
      <c r="QFV28" s="170"/>
      <c r="QFW28" s="170"/>
      <c r="QFX28" s="170"/>
      <c r="QFY28" s="170"/>
      <c r="QFZ28" s="170"/>
      <c r="QGA28" s="170"/>
      <c r="QGB28" s="170"/>
      <c r="QGC28" s="170"/>
      <c r="QGD28" s="170"/>
      <c r="QGE28" s="170"/>
      <c r="QGF28" s="170"/>
      <c r="QGG28" s="170"/>
      <c r="QGH28" s="170"/>
      <c r="QGI28" s="170"/>
      <c r="QGJ28" s="170"/>
      <c r="QGK28" s="170"/>
      <c r="QGL28" s="170"/>
      <c r="QGM28" s="170"/>
      <c r="QGN28" s="170"/>
      <c r="QGO28" s="170"/>
      <c r="QGP28" s="170"/>
      <c r="QGQ28" s="170"/>
      <c r="QGR28" s="170"/>
      <c r="QGS28" s="170"/>
      <c r="QGT28" s="170"/>
      <c r="QGU28" s="170"/>
      <c r="QGV28" s="170"/>
      <c r="QGW28" s="170"/>
      <c r="QGX28" s="170"/>
      <c r="QGY28" s="170"/>
      <c r="QGZ28" s="170"/>
      <c r="QHA28" s="170"/>
      <c r="QHB28" s="170"/>
      <c r="QHC28" s="170"/>
      <c r="QHD28" s="170"/>
      <c r="QHE28" s="170"/>
      <c r="QHF28" s="170"/>
      <c r="QHG28" s="170"/>
      <c r="QHH28" s="170"/>
      <c r="QHI28" s="170"/>
      <c r="QHJ28" s="170"/>
      <c r="QHK28" s="170"/>
      <c r="QHL28" s="170"/>
      <c r="QHM28" s="170"/>
      <c r="QHN28" s="170"/>
      <c r="QHO28" s="170"/>
      <c r="QHP28" s="170"/>
      <c r="QHQ28" s="170"/>
      <c r="QHR28" s="170"/>
      <c r="QHS28" s="170"/>
      <c r="QHT28" s="170"/>
      <c r="QHU28" s="170"/>
      <c r="QHV28" s="170"/>
      <c r="QHW28" s="170"/>
      <c r="QHX28" s="170"/>
      <c r="QHY28" s="170"/>
      <c r="QHZ28" s="170"/>
      <c r="QIA28" s="170"/>
      <c r="QIB28" s="170"/>
      <c r="QIC28" s="170"/>
      <c r="QID28" s="170"/>
      <c r="QIE28" s="170"/>
      <c r="QIF28" s="170"/>
      <c r="QIG28" s="170"/>
      <c r="QIH28" s="170"/>
      <c r="QII28" s="170"/>
      <c r="QIJ28" s="170"/>
      <c r="QIK28" s="170"/>
      <c r="QIL28" s="170"/>
      <c r="QIM28" s="170"/>
      <c r="QIN28" s="170"/>
      <c r="QIO28" s="170"/>
      <c r="QIP28" s="170"/>
      <c r="QIQ28" s="170"/>
      <c r="QIR28" s="170"/>
      <c r="QIS28" s="170"/>
      <c r="QIT28" s="170"/>
      <c r="QIU28" s="170"/>
      <c r="QIV28" s="170"/>
      <c r="QIW28" s="170"/>
      <c r="QIX28" s="170"/>
      <c r="QIY28" s="170"/>
      <c r="QIZ28" s="170"/>
      <c r="QJA28" s="170"/>
      <c r="QJB28" s="170"/>
      <c r="QJC28" s="170"/>
      <c r="QJD28" s="170"/>
      <c r="QJE28" s="170"/>
      <c r="QJF28" s="170"/>
      <c r="QJG28" s="170"/>
      <c r="QJH28" s="170"/>
      <c r="QJI28" s="170"/>
      <c r="QJJ28" s="170"/>
      <c r="QJK28" s="170"/>
      <c r="QJL28" s="170"/>
      <c r="QJM28" s="170"/>
      <c r="QJN28" s="170"/>
      <c r="QJO28" s="170"/>
      <c r="QJP28" s="170"/>
      <c r="QJQ28" s="170"/>
      <c r="QJR28" s="170"/>
      <c r="QJS28" s="170"/>
      <c r="QJT28" s="170"/>
      <c r="QJU28" s="170"/>
      <c r="QJV28" s="170"/>
      <c r="QJW28" s="170"/>
      <c r="QJX28" s="170"/>
      <c r="QJY28" s="170"/>
      <c r="QJZ28" s="170"/>
      <c r="QKA28" s="170"/>
      <c r="QKB28" s="170"/>
      <c r="QKC28" s="170"/>
      <c r="QKD28" s="170"/>
      <c r="QKE28" s="170"/>
      <c r="QKF28" s="170"/>
      <c r="QKG28" s="170"/>
      <c r="QKH28" s="170"/>
      <c r="QKI28" s="170"/>
      <c r="QKJ28" s="170"/>
      <c r="QKK28" s="170"/>
      <c r="QKL28" s="170"/>
      <c r="QKM28" s="170"/>
      <c r="QKN28" s="170"/>
      <c r="QKO28" s="170"/>
      <c r="QKP28" s="170"/>
      <c r="QKQ28" s="170"/>
      <c r="QKR28" s="170"/>
      <c r="QKS28" s="170"/>
      <c r="QKT28" s="170"/>
      <c r="QKU28" s="170"/>
      <c r="QKV28" s="170"/>
      <c r="QKW28" s="170"/>
      <c r="QKX28" s="170"/>
      <c r="QKY28" s="170"/>
      <c r="QKZ28" s="170"/>
      <c r="QLA28" s="170"/>
      <c r="QLB28" s="170"/>
      <c r="QLC28" s="170"/>
      <c r="QLD28" s="170"/>
      <c r="QLE28" s="170"/>
      <c r="QLF28" s="170"/>
      <c r="QLG28" s="170"/>
      <c r="QLH28" s="170"/>
      <c r="QLI28" s="170"/>
      <c r="QLJ28" s="170"/>
      <c r="QLK28" s="170"/>
      <c r="QLL28" s="170"/>
      <c r="QLM28" s="170"/>
      <c r="QLN28" s="170"/>
      <c r="QLO28" s="170"/>
      <c r="QLP28" s="170"/>
      <c r="QLQ28" s="170"/>
      <c r="QLR28" s="170"/>
      <c r="QLS28" s="170"/>
      <c r="QLT28" s="170"/>
      <c r="QLU28" s="170"/>
      <c r="QLV28" s="170"/>
      <c r="QLW28" s="170"/>
      <c r="QLX28" s="170"/>
      <c r="QLY28" s="170"/>
      <c r="QLZ28" s="170"/>
      <c r="QMA28" s="170"/>
      <c r="QMB28" s="170"/>
      <c r="QMC28" s="170"/>
      <c r="QMD28" s="170"/>
      <c r="QME28" s="170"/>
      <c r="QMF28" s="170"/>
      <c r="QMG28" s="170"/>
      <c r="QMH28" s="170"/>
      <c r="QMI28" s="170"/>
      <c r="QMJ28" s="170"/>
      <c r="QMK28" s="170"/>
      <c r="QML28" s="170"/>
      <c r="QMM28" s="170"/>
      <c r="QMN28" s="170"/>
      <c r="QMO28" s="170"/>
      <c r="QMP28" s="170"/>
      <c r="QMQ28" s="170"/>
      <c r="QMR28" s="170"/>
      <c r="QMS28" s="170"/>
      <c r="QMT28" s="170"/>
      <c r="QMU28" s="170"/>
      <c r="QMV28" s="170"/>
      <c r="QMW28" s="170"/>
      <c r="QMX28" s="170"/>
      <c r="QMY28" s="170"/>
      <c r="QMZ28" s="170"/>
      <c r="QNA28" s="170"/>
      <c r="QNB28" s="170"/>
      <c r="QNC28" s="170"/>
      <c r="QND28" s="170"/>
      <c r="QNE28" s="170"/>
      <c r="QNF28" s="170"/>
      <c r="QNG28" s="170"/>
      <c r="QNH28" s="170"/>
      <c r="QNI28" s="170"/>
      <c r="QNJ28" s="170"/>
      <c r="QNK28" s="170"/>
      <c r="QNL28" s="170"/>
      <c r="QNM28" s="170"/>
      <c r="QNN28" s="170"/>
      <c r="QNO28" s="170"/>
      <c r="QNP28" s="170"/>
      <c r="QNQ28" s="170"/>
      <c r="QNR28" s="170"/>
      <c r="QNS28" s="170"/>
      <c r="QNT28" s="170"/>
      <c r="QNU28" s="170"/>
      <c r="QNV28" s="170"/>
      <c r="QNW28" s="170"/>
      <c r="QNX28" s="170"/>
      <c r="QNY28" s="170"/>
      <c r="QNZ28" s="170"/>
      <c r="QOA28" s="170"/>
      <c r="QOB28" s="170"/>
      <c r="QOC28" s="170"/>
      <c r="QOD28" s="170"/>
      <c r="QOE28" s="170"/>
      <c r="QOF28" s="170"/>
      <c r="QOG28" s="170"/>
      <c r="QOH28" s="170"/>
      <c r="QOI28" s="170"/>
      <c r="QOJ28" s="170"/>
      <c r="QOK28" s="170"/>
      <c r="QOL28" s="170"/>
      <c r="QOM28" s="170"/>
      <c r="QON28" s="170"/>
      <c r="QOO28" s="170"/>
      <c r="QOP28" s="170"/>
      <c r="QOQ28" s="170"/>
      <c r="QOR28" s="170"/>
      <c r="QOS28" s="170"/>
      <c r="QOT28" s="170"/>
      <c r="QOU28" s="170"/>
      <c r="QOV28" s="170"/>
      <c r="QOW28" s="170"/>
      <c r="QOX28" s="170"/>
      <c r="QOY28" s="170"/>
      <c r="QOZ28" s="170"/>
      <c r="QPA28" s="170"/>
      <c r="QPB28" s="170"/>
      <c r="QPC28" s="170"/>
      <c r="QPD28" s="170"/>
      <c r="QPE28" s="170"/>
      <c r="QPF28" s="170"/>
      <c r="QPG28" s="170"/>
      <c r="QPH28" s="170"/>
      <c r="QPI28" s="170"/>
      <c r="QPJ28" s="170"/>
      <c r="QPK28" s="170"/>
      <c r="QPL28" s="170"/>
      <c r="QPM28" s="170"/>
      <c r="QPN28" s="170"/>
      <c r="QPO28" s="170"/>
      <c r="QPP28" s="170"/>
      <c r="QPQ28" s="170"/>
      <c r="QPR28" s="170"/>
      <c r="QPS28" s="170"/>
      <c r="QPT28" s="170"/>
      <c r="QPU28" s="170"/>
      <c r="QPV28" s="170"/>
      <c r="QPW28" s="170"/>
      <c r="QPX28" s="170"/>
      <c r="QPY28" s="170"/>
      <c r="QPZ28" s="170"/>
      <c r="QQA28" s="170"/>
      <c r="QQB28" s="170"/>
      <c r="QQC28" s="170"/>
      <c r="QQD28" s="170"/>
      <c r="QQE28" s="170"/>
      <c r="QQF28" s="170"/>
      <c r="QQG28" s="170"/>
      <c r="QQH28" s="170"/>
      <c r="QQI28" s="170"/>
      <c r="QQJ28" s="170"/>
      <c r="QQK28" s="170"/>
      <c r="QQL28" s="170"/>
      <c r="QQM28" s="170"/>
      <c r="QQN28" s="170"/>
      <c r="QQO28" s="170"/>
      <c r="QQP28" s="170"/>
      <c r="QQQ28" s="170"/>
      <c r="QQR28" s="170"/>
      <c r="QQS28" s="170"/>
      <c r="QQT28" s="170"/>
      <c r="QQU28" s="170"/>
      <c r="QQV28" s="170"/>
      <c r="QQW28" s="170"/>
      <c r="QQX28" s="170"/>
      <c r="QQY28" s="170"/>
      <c r="QQZ28" s="170"/>
      <c r="QRA28" s="170"/>
      <c r="QRB28" s="170"/>
      <c r="QRC28" s="170"/>
      <c r="QRD28" s="170"/>
      <c r="QRE28" s="170"/>
      <c r="QRF28" s="170"/>
      <c r="QRG28" s="170"/>
      <c r="QRH28" s="170"/>
      <c r="QRI28" s="170"/>
      <c r="QRJ28" s="170"/>
      <c r="QRK28" s="170"/>
      <c r="QRL28" s="170"/>
      <c r="QRM28" s="170"/>
      <c r="QRN28" s="170"/>
      <c r="QRO28" s="170"/>
      <c r="QRP28" s="170"/>
      <c r="QRQ28" s="170"/>
      <c r="QRR28" s="170"/>
      <c r="QRS28" s="170"/>
      <c r="QRT28" s="170"/>
      <c r="QRU28" s="170"/>
      <c r="QRV28" s="170"/>
      <c r="QRW28" s="170"/>
      <c r="QRX28" s="170"/>
      <c r="QRY28" s="170"/>
      <c r="QRZ28" s="170"/>
      <c r="QSA28" s="170"/>
      <c r="QSB28" s="170"/>
      <c r="QSC28" s="170"/>
      <c r="QSD28" s="170"/>
      <c r="QSE28" s="170"/>
      <c r="QSF28" s="170"/>
      <c r="QSG28" s="170"/>
      <c r="QSH28" s="170"/>
      <c r="QSI28" s="170"/>
      <c r="QSJ28" s="170"/>
      <c r="QSK28" s="170"/>
      <c r="QSL28" s="170"/>
      <c r="QSM28" s="170"/>
      <c r="QSN28" s="170"/>
      <c r="QSO28" s="170"/>
      <c r="QSP28" s="170"/>
      <c r="QSQ28" s="170"/>
      <c r="QSR28" s="170"/>
      <c r="QSS28" s="170"/>
      <c r="QST28" s="170"/>
      <c r="QSU28" s="170"/>
      <c r="QSV28" s="170"/>
      <c r="QSW28" s="170"/>
      <c r="QSX28" s="170"/>
      <c r="QSY28" s="170"/>
      <c r="QSZ28" s="170"/>
      <c r="QTA28" s="170"/>
      <c r="QTB28" s="170"/>
      <c r="QTC28" s="170"/>
      <c r="QTD28" s="170"/>
      <c r="QTE28" s="170"/>
      <c r="QTF28" s="170"/>
      <c r="QTG28" s="170"/>
      <c r="QTH28" s="170"/>
      <c r="QTI28" s="170"/>
      <c r="QTJ28" s="170"/>
      <c r="QTK28" s="170"/>
      <c r="QTL28" s="170"/>
      <c r="QTM28" s="170"/>
      <c r="QTN28" s="170"/>
      <c r="QTO28" s="170"/>
      <c r="QTP28" s="170"/>
      <c r="QTQ28" s="170"/>
      <c r="QTR28" s="170"/>
      <c r="QTS28" s="170"/>
      <c r="QTT28" s="170"/>
      <c r="QTU28" s="170"/>
      <c r="QTV28" s="170"/>
      <c r="QTW28" s="170"/>
      <c r="QTX28" s="170"/>
      <c r="QTY28" s="170"/>
      <c r="QTZ28" s="170"/>
      <c r="QUA28" s="170"/>
      <c r="QUB28" s="170"/>
      <c r="QUC28" s="170"/>
      <c r="QUD28" s="170"/>
      <c r="QUE28" s="170"/>
      <c r="QUF28" s="170"/>
      <c r="QUG28" s="170"/>
      <c r="QUH28" s="170"/>
      <c r="QUI28" s="170"/>
      <c r="QUJ28" s="170"/>
      <c r="QUK28" s="170"/>
      <c r="QUL28" s="170"/>
      <c r="QUM28" s="170"/>
      <c r="QUN28" s="170"/>
      <c r="QUO28" s="170"/>
      <c r="QUP28" s="170"/>
      <c r="QUQ28" s="170"/>
      <c r="QUR28" s="170"/>
      <c r="QUS28" s="170"/>
      <c r="QUT28" s="170"/>
      <c r="QUU28" s="170"/>
      <c r="QUV28" s="170"/>
      <c r="QUW28" s="170"/>
      <c r="QUX28" s="170"/>
      <c r="QUY28" s="170"/>
      <c r="QUZ28" s="170"/>
      <c r="QVA28" s="170"/>
      <c r="QVB28" s="170"/>
      <c r="QVC28" s="170"/>
      <c r="QVD28" s="170"/>
      <c r="QVE28" s="170"/>
      <c r="QVF28" s="170"/>
      <c r="QVG28" s="170"/>
      <c r="QVH28" s="170"/>
      <c r="QVI28" s="170"/>
      <c r="QVJ28" s="170"/>
      <c r="QVK28" s="170"/>
      <c r="QVL28" s="170"/>
      <c r="QVM28" s="170"/>
      <c r="QVN28" s="170"/>
      <c r="QVO28" s="170"/>
      <c r="QVP28" s="170"/>
      <c r="QVQ28" s="170"/>
      <c r="QVR28" s="170"/>
      <c r="QVS28" s="170"/>
      <c r="QVT28" s="170"/>
      <c r="QVU28" s="170"/>
      <c r="QVV28" s="170"/>
      <c r="QVW28" s="170"/>
      <c r="QVX28" s="170"/>
      <c r="QVY28" s="170"/>
      <c r="QVZ28" s="170"/>
      <c r="QWA28" s="170"/>
      <c r="QWB28" s="170"/>
      <c r="QWC28" s="170"/>
      <c r="QWD28" s="170"/>
      <c r="QWE28" s="170"/>
      <c r="QWF28" s="170"/>
      <c r="QWG28" s="170"/>
      <c r="QWH28" s="170"/>
      <c r="QWI28" s="170"/>
      <c r="QWJ28" s="170"/>
      <c r="QWK28" s="170"/>
      <c r="QWL28" s="170"/>
      <c r="QWM28" s="170"/>
      <c r="QWN28" s="170"/>
      <c r="QWO28" s="170"/>
      <c r="QWP28" s="170"/>
      <c r="QWQ28" s="170"/>
      <c r="QWR28" s="170"/>
      <c r="QWS28" s="170"/>
      <c r="QWT28" s="170"/>
      <c r="QWU28" s="170"/>
      <c r="QWV28" s="170"/>
      <c r="QWW28" s="170"/>
      <c r="QWX28" s="170"/>
      <c r="QWY28" s="170"/>
      <c r="QWZ28" s="170"/>
      <c r="QXA28" s="170"/>
      <c r="QXB28" s="170"/>
      <c r="QXC28" s="170"/>
      <c r="QXD28" s="170"/>
      <c r="QXE28" s="170"/>
      <c r="QXF28" s="170"/>
      <c r="QXG28" s="170"/>
      <c r="QXH28" s="170"/>
      <c r="QXI28" s="170"/>
      <c r="QXJ28" s="170"/>
      <c r="QXK28" s="170"/>
      <c r="QXL28" s="170"/>
      <c r="QXM28" s="170"/>
      <c r="QXN28" s="170"/>
      <c r="QXO28" s="170"/>
      <c r="QXP28" s="170"/>
      <c r="QXQ28" s="170"/>
      <c r="QXR28" s="170"/>
      <c r="QXS28" s="170"/>
      <c r="QXT28" s="170"/>
      <c r="QXU28" s="170"/>
      <c r="QXV28" s="170"/>
      <c r="QXW28" s="170"/>
      <c r="QXX28" s="170"/>
      <c r="QXY28" s="170"/>
      <c r="QXZ28" s="170"/>
      <c r="QYA28" s="170"/>
      <c r="QYB28" s="170"/>
      <c r="QYC28" s="170"/>
      <c r="QYD28" s="170"/>
      <c r="QYE28" s="170"/>
      <c r="QYF28" s="170"/>
      <c r="QYG28" s="170"/>
      <c r="QYH28" s="170"/>
      <c r="QYI28" s="170"/>
      <c r="QYJ28" s="170"/>
      <c r="QYK28" s="170"/>
      <c r="QYL28" s="170"/>
      <c r="QYM28" s="170"/>
      <c r="QYN28" s="170"/>
      <c r="QYO28" s="170"/>
      <c r="QYP28" s="170"/>
      <c r="QYQ28" s="170"/>
      <c r="QYR28" s="170"/>
      <c r="QYS28" s="170"/>
      <c r="QYT28" s="170"/>
      <c r="QYU28" s="170"/>
      <c r="QYV28" s="170"/>
      <c r="QYW28" s="170"/>
      <c r="QYX28" s="170"/>
      <c r="QYY28" s="170"/>
      <c r="QYZ28" s="170"/>
      <c r="QZA28" s="170"/>
      <c r="QZB28" s="170"/>
      <c r="QZC28" s="170"/>
      <c r="QZD28" s="170"/>
      <c r="QZE28" s="170"/>
      <c r="QZF28" s="170"/>
      <c r="QZG28" s="170"/>
      <c r="QZH28" s="170"/>
      <c r="QZI28" s="170"/>
      <c r="QZJ28" s="170"/>
      <c r="QZK28" s="170"/>
      <c r="QZL28" s="170"/>
      <c r="QZM28" s="170"/>
      <c r="QZN28" s="170"/>
      <c r="QZO28" s="170"/>
      <c r="QZP28" s="170"/>
      <c r="QZQ28" s="170"/>
      <c r="QZR28" s="170"/>
      <c r="QZS28" s="170"/>
      <c r="QZT28" s="170"/>
      <c r="QZU28" s="170"/>
      <c r="QZV28" s="170"/>
      <c r="QZW28" s="170"/>
      <c r="QZX28" s="170"/>
      <c r="QZY28" s="170"/>
      <c r="QZZ28" s="170"/>
      <c r="RAA28" s="170"/>
      <c r="RAB28" s="170"/>
      <c r="RAC28" s="170"/>
      <c r="RAD28" s="170"/>
      <c r="RAE28" s="170"/>
      <c r="RAF28" s="170"/>
      <c r="RAG28" s="170"/>
      <c r="RAH28" s="170"/>
      <c r="RAI28" s="170"/>
      <c r="RAJ28" s="170"/>
      <c r="RAK28" s="170"/>
      <c r="RAL28" s="170"/>
      <c r="RAM28" s="170"/>
      <c r="RAN28" s="170"/>
      <c r="RAO28" s="170"/>
      <c r="RAP28" s="170"/>
      <c r="RAQ28" s="170"/>
      <c r="RAR28" s="170"/>
      <c r="RAS28" s="170"/>
      <c r="RAT28" s="170"/>
      <c r="RAU28" s="170"/>
      <c r="RAV28" s="170"/>
      <c r="RAW28" s="170"/>
      <c r="RAX28" s="170"/>
      <c r="RAY28" s="170"/>
      <c r="RAZ28" s="170"/>
      <c r="RBA28" s="170"/>
      <c r="RBB28" s="170"/>
      <c r="RBC28" s="170"/>
      <c r="RBD28" s="170"/>
      <c r="RBE28" s="170"/>
      <c r="RBF28" s="170"/>
      <c r="RBG28" s="170"/>
      <c r="RBH28" s="170"/>
      <c r="RBI28" s="170"/>
      <c r="RBJ28" s="170"/>
      <c r="RBK28" s="170"/>
      <c r="RBL28" s="170"/>
      <c r="RBM28" s="170"/>
      <c r="RBN28" s="170"/>
      <c r="RBO28" s="170"/>
      <c r="RBP28" s="170"/>
      <c r="RBQ28" s="170"/>
      <c r="RBR28" s="170"/>
      <c r="RBS28" s="170"/>
      <c r="RBT28" s="170"/>
      <c r="RBU28" s="170"/>
      <c r="RBV28" s="170"/>
      <c r="RBW28" s="170"/>
      <c r="RBX28" s="170"/>
      <c r="RBY28" s="170"/>
      <c r="RBZ28" s="170"/>
      <c r="RCA28" s="170"/>
      <c r="RCB28" s="170"/>
      <c r="RCC28" s="170"/>
      <c r="RCD28" s="170"/>
      <c r="RCE28" s="170"/>
      <c r="RCF28" s="170"/>
      <c r="RCG28" s="170"/>
      <c r="RCH28" s="170"/>
      <c r="RCI28" s="170"/>
      <c r="RCJ28" s="170"/>
      <c r="RCK28" s="170"/>
      <c r="RCL28" s="170"/>
      <c r="RCM28" s="170"/>
      <c r="RCN28" s="170"/>
      <c r="RCO28" s="170"/>
      <c r="RCP28" s="170"/>
      <c r="RCQ28" s="170"/>
      <c r="RCR28" s="170"/>
      <c r="RCS28" s="170"/>
      <c r="RCT28" s="170"/>
      <c r="RCU28" s="170"/>
      <c r="RCV28" s="170"/>
      <c r="RCW28" s="170"/>
      <c r="RCX28" s="170"/>
      <c r="RCY28" s="170"/>
      <c r="RCZ28" s="170"/>
      <c r="RDA28" s="170"/>
      <c r="RDB28" s="170"/>
      <c r="RDC28" s="170"/>
      <c r="RDD28" s="170"/>
      <c r="RDE28" s="170"/>
      <c r="RDF28" s="170"/>
      <c r="RDG28" s="170"/>
      <c r="RDH28" s="170"/>
      <c r="RDI28" s="170"/>
      <c r="RDJ28" s="170"/>
      <c r="RDK28" s="170"/>
      <c r="RDL28" s="170"/>
      <c r="RDM28" s="170"/>
      <c r="RDN28" s="170"/>
      <c r="RDO28" s="170"/>
      <c r="RDP28" s="170"/>
      <c r="RDQ28" s="170"/>
      <c r="RDR28" s="170"/>
      <c r="RDS28" s="170"/>
      <c r="RDT28" s="170"/>
      <c r="RDU28" s="170"/>
      <c r="RDV28" s="170"/>
      <c r="RDW28" s="170"/>
      <c r="RDX28" s="170"/>
      <c r="RDY28" s="170"/>
      <c r="RDZ28" s="170"/>
      <c r="REA28" s="170"/>
      <c r="REB28" s="170"/>
      <c r="REC28" s="170"/>
      <c r="RED28" s="170"/>
      <c r="REE28" s="170"/>
      <c r="REF28" s="170"/>
      <c r="REG28" s="170"/>
      <c r="REH28" s="170"/>
      <c r="REI28" s="170"/>
      <c r="REJ28" s="170"/>
      <c r="REK28" s="170"/>
      <c r="REL28" s="170"/>
      <c r="REM28" s="170"/>
      <c r="REN28" s="170"/>
      <c r="REO28" s="170"/>
      <c r="REP28" s="170"/>
      <c r="REQ28" s="170"/>
      <c r="RER28" s="170"/>
      <c r="RES28" s="170"/>
      <c r="RET28" s="170"/>
      <c r="REU28" s="170"/>
      <c r="REV28" s="170"/>
      <c r="REW28" s="170"/>
      <c r="REX28" s="170"/>
      <c r="REY28" s="170"/>
      <c r="REZ28" s="170"/>
      <c r="RFA28" s="170"/>
      <c r="RFB28" s="170"/>
      <c r="RFC28" s="170"/>
      <c r="RFD28" s="170"/>
      <c r="RFE28" s="170"/>
      <c r="RFF28" s="170"/>
      <c r="RFG28" s="170"/>
      <c r="RFH28" s="170"/>
      <c r="RFI28" s="170"/>
      <c r="RFJ28" s="170"/>
      <c r="RFK28" s="170"/>
      <c r="RFL28" s="170"/>
      <c r="RFM28" s="170"/>
      <c r="RFN28" s="170"/>
      <c r="RFO28" s="170"/>
      <c r="RFP28" s="170"/>
      <c r="RFQ28" s="170"/>
      <c r="RFR28" s="170"/>
      <c r="RFS28" s="170"/>
      <c r="RFT28" s="170"/>
      <c r="RFU28" s="170"/>
      <c r="RFV28" s="170"/>
      <c r="RFW28" s="170"/>
      <c r="RFX28" s="170"/>
      <c r="RFY28" s="170"/>
      <c r="RFZ28" s="170"/>
      <c r="RGA28" s="170"/>
      <c r="RGB28" s="170"/>
      <c r="RGC28" s="170"/>
      <c r="RGD28" s="170"/>
      <c r="RGE28" s="170"/>
      <c r="RGF28" s="170"/>
      <c r="RGG28" s="170"/>
      <c r="RGH28" s="170"/>
      <c r="RGI28" s="170"/>
      <c r="RGJ28" s="170"/>
      <c r="RGK28" s="170"/>
      <c r="RGL28" s="170"/>
      <c r="RGM28" s="170"/>
      <c r="RGN28" s="170"/>
      <c r="RGO28" s="170"/>
      <c r="RGP28" s="170"/>
      <c r="RGQ28" s="170"/>
      <c r="RGR28" s="170"/>
      <c r="RGS28" s="170"/>
      <c r="RGT28" s="170"/>
      <c r="RGU28" s="170"/>
      <c r="RGV28" s="170"/>
      <c r="RGW28" s="170"/>
      <c r="RGX28" s="170"/>
      <c r="RGY28" s="170"/>
      <c r="RGZ28" s="170"/>
      <c r="RHA28" s="170"/>
      <c r="RHB28" s="170"/>
      <c r="RHC28" s="170"/>
      <c r="RHD28" s="170"/>
      <c r="RHE28" s="170"/>
      <c r="RHF28" s="170"/>
      <c r="RHG28" s="170"/>
      <c r="RHH28" s="170"/>
      <c r="RHI28" s="170"/>
      <c r="RHJ28" s="170"/>
      <c r="RHK28" s="170"/>
      <c r="RHL28" s="170"/>
      <c r="RHM28" s="170"/>
      <c r="RHN28" s="170"/>
      <c r="RHO28" s="170"/>
      <c r="RHP28" s="170"/>
      <c r="RHQ28" s="170"/>
      <c r="RHR28" s="170"/>
      <c r="RHS28" s="170"/>
      <c r="RHT28" s="170"/>
      <c r="RHU28" s="170"/>
      <c r="RHV28" s="170"/>
      <c r="RHW28" s="170"/>
      <c r="RHX28" s="170"/>
      <c r="RHY28" s="170"/>
      <c r="RHZ28" s="170"/>
      <c r="RIA28" s="170"/>
      <c r="RIB28" s="170"/>
      <c r="RIC28" s="170"/>
      <c r="RID28" s="170"/>
      <c r="RIE28" s="170"/>
      <c r="RIF28" s="170"/>
      <c r="RIG28" s="170"/>
      <c r="RIH28" s="170"/>
      <c r="RII28" s="170"/>
      <c r="RIJ28" s="170"/>
      <c r="RIK28" s="170"/>
      <c r="RIL28" s="170"/>
      <c r="RIM28" s="170"/>
      <c r="RIN28" s="170"/>
      <c r="RIO28" s="170"/>
      <c r="RIP28" s="170"/>
      <c r="RIQ28" s="170"/>
      <c r="RIR28" s="170"/>
      <c r="RIS28" s="170"/>
      <c r="RIT28" s="170"/>
      <c r="RIU28" s="170"/>
      <c r="RIV28" s="170"/>
      <c r="RIW28" s="170"/>
      <c r="RIX28" s="170"/>
      <c r="RIY28" s="170"/>
      <c r="RIZ28" s="170"/>
      <c r="RJA28" s="170"/>
      <c r="RJB28" s="170"/>
      <c r="RJC28" s="170"/>
      <c r="RJD28" s="170"/>
      <c r="RJE28" s="170"/>
      <c r="RJF28" s="170"/>
      <c r="RJG28" s="170"/>
      <c r="RJH28" s="170"/>
      <c r="RJI28" s="170"/>
      <c r="RJJ28" s="170"/>
      <c r="RJK28" s="170"/>
      <c r="RJL28" s="170"/>
      <c r="RJM28" s="170"/>
      <c r="RJN28" s="170"/>
      <c r="RJO28" s="170"/>
      <c r="RJP28" s="170"/>
      <c r="RJQ28" s="170"/>
      <c r="RJR28" s="170"/>
      <c r="RJS28" s="170"/>
      <c r="RJT28" s="170"/>
      <c r="RJU28" s="170"/>
      <c r="RJV28" s="170"/>
      <c r="RJW28" s="170"/>
      <c r="RJX28" s="170"/>
      <c r="RJY28" s="170"/>
      <c r="RJZ28" s="170"/>
      <c r="RKA28" s="170"/>
      <c r="RKB28" s="170"/>
      <c r="RKC28" s="170"/>
      <c r="RKD28" s="170"/>
      <c r="RKE28" s="170"/>
      <c r="RKF28" s="170"/>
      <c r="RKG28" s="170"/>
      <c r="RKH28" s="170"/>
      <c r="RKI28" s="170"/>
      <c r="RKJ28" s="170"/>
      <c r="RKK28" s="170"/>
      <c r="RKL28" s="170"/>
      <c r="RKM28" s="170"/>
      <c r="RKN28" s="170"/>
      <c r="RKO28" s="170"/>
      <c r="RKP28" s="170"/>
      <c r="RKQ28" s="170"/>
      <c r="RKR28" s="170"/>
      <c r="RKS28" s="170"/>
      <c r="RKT28" s="170"/>
      <c r="RKU28" s="170"/>
      <c r="RKV28" s="170"/>
      <c r="RKW28" s="170"/>
      <c r="RKX28" s="170"/>
      <c r="RKY28" s="170"/>
      <c r="RKZ28" s="170"/>
      <c r="RLA28" s="170"/>
      <c r="RLB28" s="170"/>
      <c r="RLC28" s="170"/>
      <c r="RLD28" s="170"/>
      <c r="RLE28" s="170"/>
      <c r="RLF28" s="170"/>
      <c r="RLG28" s="170"/>
      <c r="RLH28" s="170"/>
      <c r="RLI28" s="170"/>
      <c r="RLJ28" s="170"/>
      <c r="RLK28" s="170"/>
      <c r="RLL28" s="170"/>
      <c r="RLM28" s="170"/>
      <c r="RLN28" s="170"/>
      <c r="RLO28" s="170"/>
      <c r="RLP28" s="170"/>
      <c r="RLQ28" s="170"/>
      <c r="RLR28" s="170"/>
      <c r="RLS28" s="170"/>
      <c r="RLT28" s="170"/>
      <c r="RLU28" s="170"/>
      <c r="RLV28" s="170"/>
      <c r="RLW28" s="170"/>
      <c r="RLX28" s="170"/>
      <c r="RLY28" s="170"/>
      <c r="RLZ28" s="170"/>
      <c r="RMA28" s="170"/>
      <c r="RMB28" s="170"/>
      <c r="RMC28" s="170"/>
      <c r="RMD28" s="170"/>
      <c r="RME28" s="170"/>
      <c r="RMF28" s="170"/>
      <c r="RMG28" s="170"/>
      <c r="RMH28" s="170"/>
      <c r="RMI28" s="170"/>
      <c r="RMJ28" s="170"/>
      <c r="RMK28" s="170"/>
      <c r="RML28" s="170"/>
      <c r="RMM28" s="170"/>
      <c r="RMN28" s="170"/>
      <c r="RMO28" s="170"/>
      <c r="RMP28" s="170"/>
      <c r="RMQ28" s="170"/>
      <c r="RMR28" s="170"/>
      <c r="RMS28" s="170"/>
      <c r="RMT28" s="170"/>
      <c r="RMU28" s="170"/>
      <c r="RMV28" s="170"/>
      <c r="RMW28" s="170"/>
      <c r="RMX28" s="170"/>
      <c r="RMY28" s="170"/>
      <c r="RMZ28" s="170"/>
      <c r="RNA28" s="170"/>
      <c r="RNB28" s="170"/>
      <c r="RNC28" s="170"/>
      <c r="RND28" s="170"/>
      <c r="RNE28" s="170"/>
      <c r="RNF28" s="170"/>
      <c r="RNG28" s="170"/>
      <c r="RNH28" s="170"/>
      <c r="RNI28" s="170"/>
      <c r="RNJ28" s="170"/>
      <c r="RNK28" s="170"/>
      <c r="RNL28" s="170"/>
      <c r="RNM28" s="170"/>
      <c r="RNN28" s="170"/>
      <c r="RNO28" s="170"/>
      <c r="RNP28" s="170"/>
      <c r="RNQ28" s="170"/>
      <c r="RNR28" s="170"/>
      <c r="RNS28" s="170"/>
      <c r="RNT28" s="170"/>
      <c r="RNU28" s="170"/>
      <c r="RNV28" s="170"/>
      <c r="RNW28" s="170"/>
      <c r="RNX28" s="170"/>
      <c r="RNY28" s="170"/>
      <c r="RNZ28" s="170"/>
      <c r="ROA28" s="170"/>
      <c r="ROB28" s="170"/>
      <c r="ROC28" s="170"/>
      <c r="ROD28" s="170"/>
      <c r="ROE28" s="170"/>
      <c r="ROF28" s="170"/>
      <c r="ROG28" s="170"/>
      <c r="ROH28" s="170"/>
      <c r="ROI28" s="170"/>
      <c r="ROJ28" s="170"/>
      <c r="ROK28" s="170"/>
      <c r="ROL28" s="170"/>
      <c r="ROM28" s="170"/>
      <c r="RON28" s="170"/>
      <c r="ROO28" s="170"/>
      <c r="ROP28" s="170"/>
      <c r="ROQ28" s="170"/>
      <c r="ROR28" s="170"/>
      <c r="ROS28" s="170"/>
      <c r="ROT28" s="170"/>
      <c r="ROU28" s="170"/>
      <c r="ROV28" s="170"/>
      <c r="ROW28" s="170"/>
      <c r="ROX28" s="170"/>
      <c r="ROY28" s="170"/>
      <c r="ROZ28" s="170"/>
      <c r="RPA28" s="170"/>
      <c r="RPB28" s="170"/>
      <c r="RPC28" s="170"/>
      <c r="RPD28" s="170"/>
      <c r="RPE28" s="170"/>
      <c r="RPF28" s="170"/>
      <c r="RPG28" s="170"/>
      <c r="RPH28" s="170"/>
      <c r="RPI28" s="170"/>
      <c r="RPJ28" s="170"/>
      <c r="RPK28" s="170"/>
      <c r="RPL28" s="170"/>
      <c r="RPM28" s="170"/>
      <c r="RPN28" s="170"/>
      <c r="RPO28" s="170"/>
      <c r="RPP28" s="170"/>
      <c r="RPQ28" s="170"/>
      <c r="RPR28" s="170"/>
      <c r="RPS28" s="170"/>
      <c r="RPT28" s="170"/>
      <c r="RPU28" s="170"/>
      <c r="RPV28" s="170"/>
      <c r="RPW28" s="170"/>
      <c r="RPX28" s="170"/>
      <c r="RPY28" s="170"/>
      <c r="RPZ28" s="170"/>
      <c r="RQA28" s="170"/>
      <c r="RQB28" s="170"/>
      <c r="RQC28" s="170"/>
      <c r="RQD28" s="170"/>
      <c r="RQE28" s="170"/>
      <c r="RQF28" s="170"/>
      <c r="RQG28" s="170"/>
      <c r="RQH28" s="170"/>
      <c r="RQI28" s="170"/>
      <c r="RQJ28" s="170"/>
      <c r="RQK28" s="170"/>
      <c r="RQL28" s="170"/>
      <c r="RQM28" s="170"/>
      <c r="RQN28" s="170"/>
      <c r="RQO28" s="170"/>
      <c r="RQP28" s="170"/>
      <c r="RQQ28" s="170"/>
      <c r="RQR28" s="170"/>
      <c r="RQS28" s="170"/>
      <c r="RQT28" s="170"/>
      <c r="RQU28" s="170"/>
      <c r="RQV28" s="170"/>
      <c r="RQW28" s="170"/>
      <c r="RQX28" s="170"/>
      <c r="RQY28" s="170"/>
      <c r="RQZ28" s="170"/>
      <c r="RRA28" s="170"/>
      <c r="RRB28" s="170"/>
      <c r="RRC28" s="170"/>
      <c r="RRD28" s="170"/>
      <c r="RRE28" s="170"/>
      <c r="RRF28" s="170"/>
      <c r="RRG28" s="170"/>
      <c r="RRH28" s="170"/>
      <c r="RRI28" s="170"/>
      <c r="RRJ28" s="170"/>
      <c r="RRK28" s="170"/>
      <c r="RRL28" s="170"/>
      <c r="RRM28" s="170"/>
      <c r="RRN28" s="170"/>
      <c r="RRO28" s="170"/>
      <c r="RRP28" s="170"/>
      <c r="RRQ28" s="170"/>
      <c r="RRR28" s="170"/>
      <c r="RRS28" s="170"/>
      <c r="RRT28" s="170"/>
      <c r="RRU28" s="170"/>
      <c r="RRV28" s="170"/>
      <c r="RRW28" s="170"/>
      <c r="RRX28" s="170"/>
      <c r="RRY28" s="170"/>
      <c r="RRZ28" s="170"/>
      <c r="RSA28" s="170"/>
      <c r="RSB28" s="170"/>
      <c r="RSC28" s="170"/>
      <c r="RSD28" s="170"/>
      <c r="RSE28" s="170"/>
      <c r="RSF28" s="170"/>
      <c r="RSG28" s="170"/>
      <c r="RSH28" s="170"/>
      <c r="RSI28" s="170"/>
      <c r="RSJ28" s="170"/>
      <c r="RSK28" s="170"/>
      <c r="RSL28" s="170"/>
      <c r="RSM28" s="170"/>
      <c r="RSN28" s="170"/>
      <c r="RSO28" s="170"/>
      <c r="RSP28" s="170"/>
      <c r="RSQ28" s="170"/>
      <c r="RSR28" s="170"/>
      <c r="RSS28" s="170"/>
      <c r="RST28" s="170"/>
      <c r="RSU28" s="170"/>
      <c r="RSV28" s="170"/>
      <c r="RSW28" s="170"/>
      <c r="RSX28" s="170"/>
      <c r="RSY28" s="170"/>
      <c r="RSZ28" s="170"/>
      <c r="RTA28" s="170"/>
      <c r="RTB28" s="170"/>
      <c r="RTC28" s="170"/>
      <c r="RTD28" s="170"/>
      <c r="RTE28" s="170"/>
      <c r="RTF28" s="170"/>
      <c r="RTG28" s="170"/>
      <c r="RTH28" s="170"/>
      <c r="RTI28" s="170"/>
      <c r="RTJ28" s="170"/>
      <c r="RTK28" s="170"/>
      <c r="RTL28" s="170"/>
      <c r="RTM28" s="170"/>
      <c r="RTN28" s="170"/>
      <c r="RTO28" s="170"/>
      <c r="RTP28" s="170"/>
      <c r="RTQ28" s="170"/>
      <c r="RTR28" s="170"/>
      <c r="RTS28" s="170"/>
      <c r="RTT28" s="170"/>
      <c r="RTU28" s="170"/>
      <c r="RTV28" s="170"/>
      <c r="RTW28" s="170"/>
      <c r="RTX28" s="170"/>
      <c r="RTY28" s="170"/>
      <c r="RTZ28" s="170"/>
      <c r="RUA28" s="170"/>
      <c r="RUB28" s="170"/>
      <c r="RUC28" s="170"/>
      <c r="RUD28" s="170"/>
      <c r="RUE28" s="170"/>
      <c r="RUF28" s="170"/>
      <c r="RUG28" s="170"/>
      <c r="RUH28" s="170"/>
      <c r="RUI28" s="170"/>
      <c r="RUJ28" s="170"/>
      <c r="RUK28" s="170"/>
      <c r="RUL28" s="170"/>
      <c r="RUM28" s="170"/>
      <c r="RUN28" s="170"/>
      <c r="RUO28" s="170"/>
      <c r="RUP28" s="170"/>
      <c r="RUQ28" s="170"/>
      <c r="RUR28" s="170"/>
      <c r="RUS28" s="170"/>
      <c r="RUT28" s="170"/>
      <c r="RUU28" s="170"/>
      <c r="RUV28" s="170"/>
      <c r="RUW28" s="170"/>
      <c r="RUX28" s="170"/>
      <c r="RUY28" s="170"/>
      <c r="RUZ28" s="170"/>
      <c r="RVA28" s="170"/>
      <c r="RVB28" s="170"/>
      <c r="RVC28" s="170"/>
      <c r="RVD28" s="170"/>
      <c r="RVE28" s="170"/>
      <c r="RVF28" s="170"/>
      <c r="RVG28" s="170"/>
      <c r="RVH28" s="170"/>
      <c r="RVI28" s="170"/>
      <c r="RVJ28" s="170"/>
      <c r="RVK28" s="170"/>
      <c r="RVL28" s="170"/>
      <c r="RVM28" s="170"/>
      <c r="RVN28" s="170"/>
      <c r="RVO28" s="170"/>
      <c r="RVP28" s="170"/>
      <c r="RVQ28" s="170"/>
      <c r="RVR28" s="170"/>
      <c r="RVS28" s="170"/>
      <c r="RVT28" s="170"/>
      <c r="RVU28" s="170"/>
      <c r="RVV28" s="170"/>
      <c r="RVW28" s="170"/>
      <c r="RVX28" s="170"/>
      <c r="RVY28" s="170"/>
      <c r="RVZ28" s="170"/>
      <c r="RWA28" s="170"/>
      <c r="RWB28" s="170"/>
      <c r="RWC28" s="170"/>
      <c r="RWD28" s="170"/>
      <c r="RWE28" s="170"/>
      <c r="RWF28" s="170"/>
      <c r="RWG28" s="170"/>
      <c r="RWH28" s="170"/>
      <c r="RWI28" s="170"/>
      <c r="RWJ28" s="170"/>
      <c r="RWK28" s="170"/>
      <c r="RWL28" s="170"/>
      <c r="RWM28" s="170"/>
      <c r="RWN28" s="170"/>
      <c r="RWO28" s="170"/>
      <c r="RWP28" s="170"/>
      <c r="RWQ28" s="170"/>
      <c r="RWR28" s="170"/>
      <c r="RWS28" s="170"/>
      <c r="RWT28" s="170"/>
      <c r="RWU28" s="170"/>
      <c r="RWV28" s="170"/>
      <c r="RWW28" s="170"/>
      <c r="RWX28" s="170"/>
      <c r="RWY28" s="170"/>
      <c r="RWZ28" s="170"/>
      <c r="RXA28" s="170"/>
      <c r="RXB28" s="170"/>
      <c r="RXC28" s="170"/>
      <c r="RXD28" s="170"/>
      <c r="RXE28" s="170"/>
      <c r="RXF28" s="170"/>
      <c r="RXG28" s="170"/>
      <c r="RXH28" s="170"/>
      <c r="RXI28" s="170"/>
      <c r="RXJ28" s="170"/>
      <c r="RXK28" s="170"/>
      <c r="RXL28" s="170"/>
      <c r="RXM28" s="170"/>
      <c r="RXN28" s="170"/>
      <c r="RXO28" s="170"/>
      <c r="RXP28" s="170"/>
      <c r="RXQ28" s="170"/>
      <c r="RXR28" s="170"/>
      <c r="RXS28" s="170"/>
      <c r="RXT28" s="170"/>
      <c r="RXU28" s="170"/>
      <c r="RXV28" s="170"/>
      <c r="RXW28" s="170"/>
      <c r="RXX28" s="170"/>
      <c r="RXY28" s="170"/>
      <c r="RXZ28" s="170"/>
      <c r="RYA28" s="170"/>
      <c r="RYB28" s="170"/>
      <c r="RYC28" s="170"/>
      <c r="RYD28" s="170"/>
      <c r="RYE28" s="170"/>
      <c r="RYF28" s="170"/>
      <c r="RYG28" s="170"/>
      <c r="RYH28" s="170"/>
      <c r="RYI28" s="170"/>
      <c r="RYJ28" s="170"/>
      <c r="RYK28" s="170"/>
      <c r="RYL28" s="170"/>
      <c r="RYM28" s="170"/>
      <c r="RYN28" s="170"/>
      <c r="RYO28" s="170"/>
      <c r="RYP28" s="170"/>
      <c r="RYQ28" s="170"/>
      <c r="RYR28" s="170"/>
      <c r="RYS28" s="170"/>
      <c r="RYT28" s="170"/>
      <c r="RYU28" s="170"/>
      <c r="RYV28" s="170"/>
      <c r="RYW28" s="170"/>
      <c r="RYX28" s="170"/>
      <c r="RYY28" s="170"/>
      <c r="RYZ28" s="170"/>
      <c r="RZA28" s="170"/>
      <c r="RZB28" s="170"/>
      <c r="RZC28" s="170"/>
      <c r="RZD28" s="170"/>
      <c r="RZE28" s="170"/>
      <c r="RZF28" s="170"/>
      <c r="RZG28" s="170"/>
      <c r="RZH28" s="170"/>
      <c r="RZI28" s="170"/>
      <c r="RZJ28" s="170"/>
      <c r="RZK28" s="170"/>
      <c r="RZL28" s="170"/>
      <c r="RZM28" s="170"/>
      <c r="RZN28" s="170"/>
      <c r="RZO28" s="170"/>
      <c r="RZP28" s="170"/>
      <c r="RZQ28" s="170"/>
      <c r="RZR28" s="170"/>
      <c r="RZS28" s="170"/>
      <c r="RZT28" s="170"/>
      <c r="RZU28" s="170"/>
      <c r="RZV28" s="170"/>
      <c r="RZW28" s="170"/>
      <c r="RZX28" s="170"/>
      <c r="RZY28" s="170"/>
      <c r="RZZ28" s="170"/>
      <c r="SAA28" s="170"/>
      <c r="SAB28" s="170"/>
      <c r="SAC28" s="170"/>
      <c r="SAD28" s="170"/>
      <c r="SAE28" s="170"/>
      <c r="SAF28" s="170"/>
      <c r="SAG28" s="170"/>
      <c r="SAH28" s="170"/>
      <c r="SAI28" s="170"/>
      <c r="SAJ28" s="170"/>
      <c r="SAK28" s="170"/>
      <c r="SAL28" s="170"/>
      <c r="SAM28" s="170"/>
      <c r="SAN28" s="170"/>
      <c r="SAO28" s="170"/>
      <c r="SAP28" s="170"/>
      <c r="SAQ28" s="170"/>
      <c r="SAR28" s="170"/>
      <c r="SAS28" s="170"/>
      <c r="SAT28" s="170"/>
      <c r="SAU28" s="170"/>
      <c r="SAV28" s="170"/>
      <c r="SAW28" s="170"/>
      <c r="SAX28" s="170"/>
      <c r="SAY28" s="170"/>
      <c r="SAZ28" s="170"/>
      <c r="SBA28" s="170"/>
      <c r="SBB28" s="170"/>
      <c r="SBC28" s="170"/>
      <c r="SBD28" s="170"/>
      <c r="SBE28" s="170"/>
      <c r="SBF28" s="170"/>
      <c r="SBG28" s="170"/>
      <c r="SBH28" s="170"/>
      <c r="SBI28" s="170"/>
      <c r="SBJ28" s="170"/>
      <c r="SBK28" s="170"/>
      <c r="SBL28" s="170"/>
      <c r="SBM28" s="170"/>
      <c r="SBN28" s="170"/>
      <c r="SBO28" s="170"/>
      <c r="SBP28" s="170"/>
      <c r="SBQ28" s="170"/>
      <c r="SBR28" s="170"/>
      <c r="SBS28" s="170"/>
      <c r="SBT28" s="170"/>
      <c r="SBU28" s="170"/>
      <c r="SBV28" s="170"/>
      <c r="SBW28" s="170"/>
      <c r="SBX28" s="170"/>
      <c r="SBY28" s="170"/>
      <c r="SBZ28" s="170"/>
      <c r="SCA28" s="170"/>
      <c r="SCB28" s="170"/>
      <c r="SCC28" s="170"/>
      <c r="SCD28" s="170"/>
      <c r="SCE28" s="170"/>
      <c r="SCF28" s="170"/>
      <c r="SCG28" s="170"/>
      <c r="SCH28" s="170"/>
      <c r="SCI28" s="170"/>
      <c r="SCJ28" s="170"/>
      <c r="SCK28" s="170"/>
      <c r="SCL28" s="170"/>
      <c r="SCM28" s="170"/>
      <c r="SCN28" s="170"/>
      <c r="SCO28" s="170"/>
      <c r="SCP28" s="170"/>
      <c r="SCQ28" s="170"/>
      <c r="SCR28" s="170"/>
      <c r="SCS28" s="170"/>
      <c r="SCT28" s="170"/>
      <c r="SCU28" s="170"/>
      <c r="SCV28" s="170"/>
      <c r="SCW28" s="170"/>
      <c r="SCX28" s="170"/>
      <c r="SCY28" s="170"/>
      <c r="SCZ28" s="170"/>
      <c r="SDA28" s="170"/>
      <c r="SDB28" s="170"/>
      <c r="SDC28" s="170"/>
      <c r="SDD28" s="170"/>
      <c r="SDE28" s="170"/>
      <c r="SDF28" s="170"/>
      <c r="SDG28" s="170"/>
      <c r="SDH28" s="170"/>
      <c r="SDI28" s="170"/>
      <c r="SDJ28" s="170"/>
      <c r="SDK28" s="170"/>
      <c r="SDL28" s="170"/>
      <c r="SDM28" s="170"/>
      <c r="SDN28" s="170"/>
      <c r="SDO28" s="170"/>
      <c r="SDP28" s="170"/>
      <c r="SDQ28" s="170"/>
      <c r="SDR28" s="170"/>
      <c r="SDS28" s="170"/>
      <c r="SDT28" s="170"/>
      <c r="SDU28" s="170"/>
      <c r="SDV28" s="170"/>
      <c r="SDW28" s="170"/>
      <c r="SDX28" s="170"/>
      <c r="SDY28" s="170"/>
      <c r="SDZ28" s="170"/>
      <c r="SEA28" s="170"/>
      <c r="SEB28" s="170"/>
      <c r="SEC28" s="170"/>
      <c r="SED28" s="170"/>
      <c r="SEE28" s="170"/>
      <c r="SEF28" s="170"/>
      <c r="SEG28" s="170"/>
      <c r="SEH28" s="170"/>
      <c r="SEI28" s="170"/>
      <c r="SEJ28" s="170"/>
      <c r="SEK28" s="170"/>
      <c r="SEL28" s="170"/>
      <c r="SEM28" s="170"/>
      <c r="SEN28" s="170"/>
      <c r="SEO28" s="170"/>
      <c r="SEP28" s="170"/>
      <c r="SEQ28" s="170"/>
      <c r="SER28" s="170"/>
      <c r="SES28" s="170"/>
      <c r="SET28" s="170"/>
      <c r="SEU28" s="170"/>
      <c r="SEV28" s="170"/>
      <c r="SEW28" s="170"/>
      <c r="SEX28" s="170"/>
      <c r="SEY28" s="170"/>
      <c r="SEZ28" s="170"/>
      <c r="SFA28" s="170"/>
      <c r="SFB28" s="170"/>
      <c r="SFC28" s="170"/>
      <c r="SFD28" s="170"/>
      <c r="SFE28" s="170"/>
      <c r="SFF28" s="170"/>
      <c r="SFG28" s="170"/>
      <c r="SFH28" s="170"/>
      <c r="SFI28" s="170"/>
      <c r="SFJ28" s="170"/>
      <c r="SFK28" s="170"/>
      <c r="SFL28" s="170"/>
      <c r="SFM28" s="170"/>
      <c r="SFN28" s="170"/>
      <c r="SFO28" s="170"/>
      <c r="SFP28" s="170"/>
      <c r="SFQ28" s="170"/>
      <c r="SFR28" s="170"/>
      <c r="SFS28" s="170"/>
      <c r="SFT28" s="170"/>
      <c r="SFU28" s="170"/>
      <c r="SFV28" s="170"/>
      <c r="SFW28" s="170"/>
      <c r="SFX28" s="170"/>
      <c r="SFY28" s="170"/>
      <c r="SFZ28" s="170"/>
      <c r="SGA28" s="170"/>
      <c r="SGB28" s="170"/>
      <c r="SGC28" s="170"/>
      <c r="SGD28" s="170"/>
      <c r="SGE28" s="170"/>
      <c r="SGF28" s="170"/>
      <c r="SGG28" s="170"/>
      <c r="SGH28" s="170"/>
      <c r="SGI28" s="170"/>
      <c r="SGJ28" s="170"/>
      <c r="SGK28" s="170"/>
      <c r="SGL28" s="170"/>
      <c r="SGM28" s="170"/>
      <c r="SGN28" s="170"/>
      <c r="SGO28" s="170"/>
      <c r="SGP28" s="170"/>
      <c r="SGQ28" s="170"/>
      <c r="SGR28" s="170"/>
      <c r="SGS28" s="170"/>
      <c r="SGT28" s="170"/>
      <c r="SGU28" s="170"/>
      <c r="SGV28" s="170"/>
      <c r="SGW28" s="170"/>
      <c r="SGX28" s="170"/>
      <c r="SGY28" s="170"/>
      <c r="SGZ28" s="170"/>
      <c r="SHA28" s="170"/>
      <c r="SHB28" s="170"/>
      <c r="SHC28" s="170"/>
      <c r="SHD28" s="170"/>
      <c r="SHE28" s="170"/>
      <c r="SHF28" s="170"/>
      <c r="SHG28" s="170"/>
      <c r="SHH28" s="170"/>
      <c r="SHI28" s="170"/>
      <c r="SHJ28" s="170"/>
      <c r="SHK28" s="170"/>
      <c r="SHL28" s="170"/>
      <c r="SHM28" s="170"/>
      <c r="SHN28" s="170"/>
      <c r="SHO28" s="170"/>
      <c r="SHP28" s="170"/>
      <c r="SHQ28" s="170"/>
      <c r="SHR28" s="170"/>
      <c r="SHS28" s="170"/>
      <c r="SHT28" s="170"/>
      <c r="SHU28" s="170"/>
      <c r="SHV28" s="170"/>
      <c r="SHW28" s="170"/>
      <c r="SHX28" s="170"/>
      <c r="SHY28" s="170"/>
      <c r="SHZ28" s="170"/>
      <c r="SIA28" s="170"/>
      <c r="SIB28" s="170"/>
      <c r="SIC28" s="170"/>
      <c r="SID28" s="170"/>
      <c r="SIE28" s="170"/>
      <c r="SIF28" s="170"/>
      <c r="SIG28" s="170"/>
      <c r="SIH28" s="170"/>
      <c r="SII28" s="170"/>
      <c r="SIJ28" s="170"/>
      <c r="SIK28" s="170"/>
      <c r="SIL28" s="170"/>
      <c r="SIM28" s="170"/>
      <c r="SIN28" s="170"/>
      <c r="SIO28" s="170"/>
      <c r="SIP28" s="170"/>
      <c r="SIQ28" s="170"/>
      <c r="SIR28" s="170"/>
      <c r="SIS28" s="170"/>
      <c r="SIT28" s="170"/>
      <c r="SIU28" s="170"/>
      <c r="SIV28" s="170"/>
      <c r="SIW28" s="170"/>
      <c r="SIX28" s="170"/>
      <c r="SIY28" s="170"/>
      <c r="SIZ28" s="170"/>
      <c r="SJA28" s="170"/>
      <c r="SJB28" s="170"/>
      <c r="SJC28" s="170"/>
      <c r="SJD28" s="170"/>
      <c r="SJE28" s="170"/>
      <c r="SJF28" s="170"/>
      <c r="SJG28" s="170"/>
      <c r="SJH28" s="170"/>
      <c r="SJI28" s="170"/>
      <c r="SJJ28" s="170"/>
      <c r="SJK28" s="170"/>
      <c r="SJL28" s="170"/>
      <c r="SJM28" s="170"/>
      <c r="SJN28" s="170"/>
      <c r="SJO28" s="170"/>
      <c r="SJP28" s="170"/>
      <c r="SJQ28" s="170"/>
      <c r="SJR28" s="170"/>
      <c r="SJS28" s="170"/>
      <c r="SJT28" s="170"/>
      <c r="SJU28" s="170"/>
      <c r="SJV28" s="170"/>
      <c r="SJW28" s="170"/>
      <c r="SJX28" s="170"/>
      <c r="SJY28" s="170"/>
      <c r="SJZ28" s="170"/>
      <c r="SKA28" s="170"/>
      <c r="SKB28" s="170"/>
      <c r="SKC28" s="170"/>
      <c r="SKD28" s="170"/>
      <c r="SKE28" s="170"/>
      <c r="SKF28" s="170"/>
      <c r="SKG28" s="170"/>
      <c r="SKH28" s="170"/>
      <c r="SKI28" s="170"/>
      <c r="SKJ28" s="170"/>
      <c r="SKK28" s="170"/>
      <c r="SKL28" s="170"/>
      <c r="SKM28" s="170"/>
      <c r="SKN28" s="170"/>
      <c r="SKO28" s="170"/>
      <c r="SKP28" s="170"/>
      <c r="SKQ28" s="170"/>
      <c r="SKR28" s="170"/>
      <c r="SKS28" s="170"/>
      <c r="SKT28" s="170"/>
      <c r="SKU28" s="170"/>
      <c r="SKV28" s="170"/>
      <c r="SKW28" s="170"/>
      <c r="SKX28" s="170"/>
      <c r="SKY28" s="170"/>
      <c r="SKZ28" s="170"/>
      <c r="SLA28" s="170"/>
      <c r="SLB28" s="170"/>
      <c r="SLC28" s="170"/>
      <c r="SLD28" s="170"/>
      <c r="SLE28" s="170"/>
      <c r="SLF28" s="170"/>
      <c r="SLG28" s="170"/>
      <c r="SLH28" s="170"/>
      <c r="SLI28" s="170"/>
      <c r="SLJ28" s="170"/>
      <c r="SLK28" s="170"/>
      <c r="SLL28" s="170"/>
      <c r="SLM28" s="170"/>
      <c r="SLN28" s="170"/>
      <c r="SLO28" s="170"/>
      <c r="SLP28" s="170"/>
      <c r="SLQ28" s="170"/>
      <c r="SLR28" s="170"/>
      <c r="SLS28" s="170"/>
      <c r="SLT28" s="170"/>
      <c r="SLU28" s="170"/>
      <c r="SLV28" s="170"/>
      <c r="SLW28" s="170"/>
      <c r="SLX28" s="170"/>
      <c r="SLY28" s="170"/>
      <c r="SLZ28" s="170"/>
      <c r="SMA28" s="170"/>
      <c r="SMB28" s="170"/>
      <c r="SMC28" s="170"/>
      <c r="SMD28" s="170"/>
      <c r="SME28" s="170"/>
      <c r="SMF28" s="170"/>
      <c r="SMG28" s="170"/>
      <c r="SMH28" s="170"/>
      <c r="SMI28" s="170"/>
      <c r="SMJ28" s="170"/>
      <c r="SMK28" s="170"/>
      <c r="SML28" s="170"/>
      <c r="SMM28" s="170"/>
      <c r="SMN28" s="170"/>
      <c r="SMO28" s="170"/>
      <c r="SMP28" s="170"/>
      <c r="SMQ28" s="170"/>
      <c r="SMR28" s="170"/>
      <c r="SMS28" s="170"/>
      <c r="SMT28" s="170"/>
      <c r="SMU28" s="170"/>
      <c r="SMV28" s="170"/>
      <c r="SMW28" s="170"/>
      <c r="SMX28" s="170"/>
      <c r="SMY28" s="170"/>
      <c r="SMZ28" s="170"/>
      <c r="SNA28" s="170"/>
      <c r="SNB28" s="170"/>
      <c r="SNC28" s="170"/>
      <c r="SND28" s="170"/>
      <c r="SNE28" s="170"/>
      <c r="SNF28" s="170"/>
      <c r="SNG28" s="170"/>
      <c r="SNH28" s="170"/>
      <c r="SNI28" s="170"/>
      <c r="SNJ28" s="170"/>
      <c r="SNK28" s="170"/>
      <c r="SNL28" s="170"/>
      <c r="SNM28" s="170"/>
      <c r="SNN28" s="170"/>
      <c r="SNO28" s="170"/>
      <c r="SNP28" s="170"/>
      <c r="SNQ28" s="170"/>
      <c r="SNR28" s="170"/>
      <c r="SNS28" s="170"/>
      <c r="SNT28" s="170"/>
      <c r="SNU28" s="170"/>
      <c r="SNV28" s="170"/>
      <c r="SNW28" s="170"/>
      <c r="SNX28" s="170"/>
      <c r="SNY28" s="170"/>
      <c r="SNZ28" s="170"/>
      <c r="SOA28" s="170"/>
      <c r="SOB28" s="170"/>
      <c r="SOC28" s="170"/>
      <c r="SOD28" s="170"/>
      <c r="SOE28" s="170"/>
      <c r="SOF28" s="170"/>
      <c r="SOG28" s="170"/>
      <c r="SOH28" s="170"/>
      <c r="SOI28" s="170"/>
      <c r="SOJ28" s="170"/>
      <c r="SOK28" s="170"/>
      <c r="SOL28" s="170"/>
      <c r="SOM28" s="170"/>
      <c r="SON28" s="170"/>
      <c r="SOO28" s="170"/>
      <c r="SOP28" s="170"/>
      <c r="SOQ28" s="170"/>
      <c r="SOR28" s="170"/>
      <c r="SOS28" s="170"/>
      <c r="SOT28" s="170"/>
      <c r="SOU28" s="170"/>
      <c r="SOV28" s="170"/>
      <c r="SOW28" s="170"/>
      <c r="SOX28" s="170"/>
      <c r="SOY28" s="170"/>
      <c r="SOZ28" s="170"/>
      <c r="SPA28" s="170"/>
      <c r="SPB28" s="170"/>
      <c r="SPC28" s="170"/>
      <c r="SPD28" s="170"/>
      <c r="SPE28" s="170"/>
      <c r="SPF28" s="170"/>
      <c r="SPG28" s="170"/>
      <c r="SPH28" s="170"/>
      <c r="SPI28" s="170"/>
      <c r="SPJ28" s="170"/>
      <c r="SPK28" s="170"/>
      <c r="SPL28" s="170"/>
      <c r="SPM28" s="170"/>
      <c r="SPN28" s="170"/>
      <c r="SPO28" s="170"/>
      <c r="SPP28" s="170"/>
      <c r="SPQ28" s="170"/>
      <c r="SPR28" s="170"/>
      <c r="SPS28" s="170"/>
      <c r="SPT28" s="170"/>
      <c r="SPU28" s="170"/>
      <c r="SPV28" s="170"/>
      <c r="SPW28" s="170"/>
      <c r="SPX28" s="170"/>
      <c r="SPY28" s="170"/>
      <c r="SPZ28" s="170"/>
      <c r="SQA28" s="170"/>
      <c r="SQB28" s="170"/>
      <c r="SQC28" s="170"/>
      <c r="SQD28" s="170"/>
      <c r="SQE28" s="170"/>
      <c r="SQF28" s="170"/>
      <c r="SQG28" s="170"/>
      <c r="SQH28" s="170"/>
      <c r="SQI28" s="170"/>
      <c r="SQJ28" s="170"/>
      <c r="SQK28" s="170"/>
      <c r="SQL28" s="170"/>
      <c r="SQM28" s="170"/>
      <c r="SQN28" s="170"/>
      <c r="SQO28" s="170"/>
      <c r="SQP28" s="170"/>
      <c r="SQQ28" s="170"/>
      <c r="SQR28" s="170"/>
      <c r="SQS28" s="170"/>
      <c r="SQT28" s="170"/>
      <c r="SQU28" s="170"/>
      <c r="SQV28" s="170"/>
      <c r="SQW28" s="170"/>
      <c r="SQX28" s="170"/>
      <c r="SQY28" s="170"/>
      <c r="SQZ28" s="170"/>
      <c r="SRA28" s="170"/>
      <c r="SRB28" s="170"/>
      <c r="SRC28" s="170"/>
      <c r="SRD28" s="170"/>
      <c r="SRE28" s="170"/>
      <c r="SRF28" s="170"/>
      <c r="SRG28" s="170"/>
      <c r="SRH28" s="170"/>
      <c r="SRI28" s="170"/>
      <c r="SRJ28" s="170"/>
      <c r="SRK28" s="170"/>
      <c r="SRL28" s="170"/>
      <c r="SRM28" s="170"/>
      <c r="SRN28" s="170"/>
      <c r="SRO28" s="170"/>
      <c r="SRP28" s="170"/>
      <c r="SRQ28" s="170"/>
      <c r="SRR28" s="170"/>
      <c r="SRS28" s="170"/>
      <c r="SRT28" s="170"/>
      <c r="SRU28" s="170"/>
      <c r="SRV28" s="170"/>
      <c r="SRW28" s="170"/>
      <c r="SRX28" s="170"/>
      <c r="SRY28" s="170"/>
      <c r="SRZ28" s="170"/>
      <c r="SSA28" s="170"/>
      <c r="SSB28" s="170"/>
      <c r="SSC28" s="170"/>
      <c r="SSD28" s="170"/>
      <c r="SSE28" s="170"/>
      <c r="SSF28" s="170"/>
      <c r="SSG28" s="170"/>
      <c r="SSH28" s="170"/>
      <c r="SSI28" s="170"/>
      <c r="SSJ28" s="170"/>
      <c r="SSK28" s="170"/>
      <c r="SSL28" s="170"/>
      <c r="SSM28" s="170"/>
      <c r="SSN28" s="170"/>
      <c r="SSO28" s="170"/>
      <c r="SSP28" s="170"/>
      <c r="SSQ28" s="170"/>
      <c r="SSR28" s="170"/>
      <c r="SSS28" s="170"/>
      <c r="SST28" s="170"/>
      <c r="SSU28" s="170"/>
      <c r="SSV28" s="170"/>
      <c r="SSW28" s="170"/>
      <c r="SSX28" s="170"/>
      <c r="SSY28" s="170"/>
      <c r="SSZ28" s="170"/>
      <c r="STA28" s="170"/>
      <c r="STB28" s="170"/>
      <c r="STC28" s="170"/>
      <c r="STD28" s="170"/>
      <c r="STE28" s="170"/>
      <c r="STF28" s="170"/>
      <c r="STG28" s="170"/>
      <c r="STH28" s="170"/>
      <c r="STI28" s="170"/>
      <c r="STJ28" s="170"/>
      <c r="STK28" s="170"/>
      <c r="STL28" s="170"/>
      <c r="STM28" s="170"/>
      <c r="STN28" s="170"/>
      <c r="STO28" s="170"/>
      <c r="STP28" s="170"/>
      <c r="STQ28" s="170"/>
      <c r="STR28" s="170"/>
      <c r="STS28" s="170"/>
      <c r="STT28" s="170"/>
      <c r="STU28" s="170"/>
      <c r="STV28" s="170"/>
      <c r="STW28" s="170"/>
      <c r="STX28" s="170"/>
      <c r="STY28" s="170"/>
      <c r="STZ28" s="170"/>
      <c r="SUA28" s="170"/>
      <c r="SUB28" s="170"/>
      <c r="SUC28" s="170"/>
      <c r="SUD28" s="170"/>
      <c r="SUE28" s="170"/>
      <c r="SUF28" s="170"/>
      <c r="SUG28" s="170"/>
      <c r="SUH28" s="170"/>
      <c r="SUI28" s="170"/>
      <c r="SUJ28" s="170"/>
      <c r="SUK28" s="170"/>
      <c r="SUL28" s="170"/>
      <c r="SUM28" s="170"/>
      <c r="SUN28" s="170"/>
      <c r="SUO28" s="170"/>
      <c r="SUP28" s="170"/>
      <c r="SUQ28" s="170"/>
      <c r="SUR28" s="170"/>
      <c r="SUS28" s="170"/>
      <c r="SUT28" s="170"/>
      <c r="SUU28" s="170"/>
      <c r="SUV28" s="170"/>
      <c r="SUW28" s="170"/>
      <c r="SUX28" s="170"/>
      <c r="SUY28" s="170"/>
      <c r="SUZ28" s="170"/>
      <c r="SVA28" s="170"/>
      <c r="SVB28" s="170"/>
      <c r="SVC28" s="170"/>
      <c r="SVD28" s="170"/>
      <c r="SVE28" s="170"/>
      <c r="SVF28" s="170"/>
      <c r="SVG28" s="170"/>
      <c r="SVH28" s="170"/>
      <c r="SVI28" s="170"/>
      <c r="SVJ28" s="170"/>
      <c r="SVK28" s="170"/>
      <c r="SVL28" s="170"/>
      <c r="SVM28" s="170"/>
      <c r="SVN28" s="170"/>
      <c r="SVO28" s="170"/>
      <c r="SVP28" s="170"/>
      <c r="SVQ28" s="170"/>
      <c r="SVR28" s="170"/>
      <c r="SVS28" s="170"/>
      <c r="SVT28" s="170"/>
      <c r="SVU28" s="170"/>
      <c r="SVV28" s="170"/>
      <c r="SVW28" s="170"/>
      <c r="SVX28" s="170"/>
      <c r="SVY28" s="170"/>
      <c r="SVZ28" s="170"/>
      <c r="SWA28" s="170"/>
      <c r="SWB28" s="170"/>
      <c r="SWC28" s="170"/>
      <c r="SWD28" s="170"/>
      <c r="SWE28" s="170"/>
      <c r="SWF28" s="170"/>
      <c r="SWG28" s="170"/>
      <c r="SWH28" s="170"/>
      <c r="SWI28" s="170"/>
      <c r="SWJ28" s="170"/>
      <c r="SWK28" s="170"/>
      <c r="SWL28" s="170"/>
      <c r="SWM28" s="170"/>
      <c r="SWN28" s="170"/>
      <c r="SWO28" s="170"/>
      <c r="SWP28" s="170"/>
      <c r="SWQ28" s="170"/>
      <c r="SWR28" s="170"/>
      <c r="SWS28" s="170"/>
      <c r="SWT28" s="170"/>
      <c r="SWU28" s="170"/>
      <c r="SWV28" s="170"/>
      <c r="SWW28" s="170"/>
      <c r="SWX28" s="170"/>
      <c r="SWY28" s="170"/>
      <c r="SWZ28" s="170"/>
      <c r="SXA28" s="170"/>
      <c r="SXB28" s="170"/>
      <c r="SXC28" s="170"/>
      <c r="SXD28" s="170"/>
      <c r="SXE28" s="170"/>
      <c r="SXF28" s="170"/>
      <c r="SXG28" s="170"/>
      <c r="SXH28" s="170"/>
      <c r="SXI28" s="170"/>
      <c r="SXJ28" s="170"/>
      <c r="SXK28" s="170"/>
      <c r="SXL28" s="170"/>
      <c r="SXM28" s="170"/>
      <c r="SXN28" s="170"/>
      <c r="SXO28" s="170"/>
      <c r="SXP28" s="170"/>
      <c r="SXQ28" s="170"/>
      <c r="SXR28" s="170"/>
      <c r="SXS28" s="170"/>
      <c r="SXT28" s="170"/>
      <c r="SXU28" s="170"/>
      <c r="SXV28" s="170"/>
      <c r="SXW28" s="170"/>
      <c r="SXX28" s="170"/>
      <c r="SXY28" s="170"/>
      <c r="SXZ28" s="170"/>
      <c r="SYA28" s="170"/>
      <c r="SYB28" s="170"/>
      <c r="SYC28" s="170"/>
      <c r="SYD28" s="170"/>
      <c r="SYE28" s="170"/>
      <c r="SYF28" s="170"/>
      <c r="SYG28" s="170"/>
      <c r="SYH28" s="170"/>
      <c r="SYI28" s="170"/>
      <c r="SYJ28" s="170"/>
      <c r="SYK28" s="170"/>
      <c r="SYL28" s="170"/>
      <c r="SYM28" s="170"/>
      <c r="SYN28" s="170"/>
      <c r="SYO28" s="170"/>
      <c r="SYP28" s="170"/>
      <c r="SYQ28" s="170"/>
      <c r="SYR28" s="170"/>
      <c r="SYS28" s="170"/>
      <c r="SYT28" s="170"/>
      <c r="SYU28" s="170"/>
      <c r="SYV28" s="170"/>
      <c r="SYW28" s="170"/>
      <c r="SYX28" s="170"/>
      <c r="SYY28" s="170"/>
      <c r="SYZ28" s="170"/>
      <c r="SZA28" s="170"/>
      <c r="SZB28" s="170"/>
      <c r="SZC28" s="170"/>
      <c r="SZD28" s="170"/>
      <c r="SZE28" s="170"/>
      <c r="SZF28" s="170"/>
      <c r="SZG28" s="170"/>
      <c r="SZH28" s="170"/>
      <c r="SZI28" s="170"/>
      <c r="SZJ28" s="170"/>
      <c r="SZK28" s="170"/>
      <c r="SZL28" s="170"/>
      <c r="SZM28" s="170"/>
      <c r="SZN28" s="170"/>
      <c r="SZO28" s="170"/>
      <c r="SZP28" s="170"/>
      <c r="SZQ28" s="170"/>
      <c r="SZR28" s="170"/>
      <c r="SZS28" s="170"/>
      <c r="SZT28" s="170"/>
      <c r="SZU28" s="170"/>
      <c r="SZV28" s="170"/>
      <c r="SZW28" s="170"/>
      <c r="SZX28" s="170"/>
      <c r="SZY28" s="170"/>
      <c r="SZZ28" s="170"/>
      <c r="TAA28" s="170"/>
      <c r="TAB28" s="170"/>
      <c r="TAC28" s="170"/>
      <c r="TAD28" s="170"/>
      <c r="TAE28" s="170"/>
      <c r="TAF28" s="170"/>
      <c r="TAG28" s="170"/>
      <c r="TAH28" s="170"/>
      <c r="TAI28" s="170"/>
      <c r="TAJ28" s="170"/>
      <c r="TAK28" s="170"/>
      <c r="TAL28" s="170"/>
      <c r="TAM28" s="170"/>
      <c r="TAN28" s="170"/>
      <c r="TAO28" s="170"/>
      <c r="TAP28" s="170"/>
      <c r="TAQ28" s="170"/>
      <c r="TAR28" s="170"/>
      <c r="TAS28" s="170"/>
      <c r="TAT28" s="170"/>
      <c r="TAU28" s="170"/>
      <c r="TAV28" s="170"/>
      <c r="TAW28" s="170"/>
      <c r="TAX28" s="170"/>
      <c r="TAY28" s="170"/>
      <c r="TAZ28" s="170"/>
      <c r="TBA28" s="170"/>
      <c r="TBB28" s="170"/>
      <c r="TBC28" s="170"/>
      <c r="TBD28" s="170"/>
      <c r="TBE28" s="170"/>
      <c r="TBF28" s="170"/>
      <c r="TBG28" s="170"/>
      <c r="TBH28" s="170"/>
      <c r="TBI28" s="170"/>
      <c r="TBJ28" s="170"/>
      <c r="TBK28" s="170"/>
      <c r="TBL28" s="170"/>
      <c r="TBM28" s="170"/>
      <c r="TBN28" s="170"/>
      <c r="TBO28" s="170"/>
      <c r="TBP28" s="170"/>
      <c r="TBQ28" s="170"/>
      <c r="TBR28" s="170"/>
      <c r="TBS28" s="170"/>
      <c r="TBT28" s="170"/>
      <c r="TBU28" s="170"/>
      <c r="TBV28" s="170"/>
      <c r="TBW28" s="170"/>
      <c r="TBX28" s="170"/>
      <c r="TBY28" s="170"/>
      <c r="TBZ28" s="170"/>
      <c r="TCA28" s="170"/>
      <c r="TCB28" s="170"/>
      <c r="TCC28" s="170"/>
      <c r="TCD28" s="170"/>
      <c r="TCE28" s="170"/>
      <c r="TCF28" s="170"/>
      <c r="TCG28" s="170"/>
      <c r="TCH28" s="170"/>
      <c r="TCI28" s="170"/>
      <c r="TCJ28" s="170"/>
      <c r="TCK28" s="170"/>
      <c r="TCL28" s="170"/>
      <c r="TCM28" s="170"/>
      <c r="TCN28" s="170"/>
      <c r="TCO28" s="170"/>
      <c r="TCP28" s="170"/>
      <c r="TCQ28" s="170"/>
      <c r="TCR28" s="170"/>
      <c r="TCS28" s="170"/>
      <c r="TCT28" s="170"/>
      <c r="TCU28" s="170"/>
      <c r="TCV28" s="170"/>
      <c r="TCW28" s="170"/>
      <c r="TCX28" s="170"/>
      <c r="TCY28" s="170"/>
      <c r="TCZ28" s="170"/>
      <c r="TDA28" s="170"/>
      <c r="TDB28" s="170"/>
      <c r="TDC28" s="170"/>
      <c r="TDD28" s="170"/>
      <c r="TDE28" s="170"/>
      <c r="TDF28" s="170"/>
      <c r="TDG28" s="170"/>
      <c r="TDH28" s="170"/>
      <c r="TDI28" s="170"/>
      <c r="TDJ28" s="170"/>
      <c r="TDK28" s="170"/>
      <c r="TDL28" s="170"/>
      <c r="TDM28" s="170"/>
      <c r="TDN28" s="170"/>
      <c r="TDO28" s="170"/>
      <c r="TDP28" s="170"/>
      <c r="TDQ28" s="170"/>
      <c r="TDR28" s="170"/>
      <c r="TDS28" s="170"/>
      <c r="TDT28" s="170"/>
      <c r="TDU28" s="170"/>
      <c r="TDV28" s="170"/>
      <c r="TDW28" s="170"/>
      <c r="TDX28" s="170"/>
      <c r="TDY28" s="170"/>
      <c r="TDZ28" s="170"/>
      <c r="TEA28" s="170"/>
      <c r="TEB28" s="170"/>
      <c r="TEC28" s="170"/>
      <c r="TED28" s="170"/>
      <c r="TEE28" s="170"/>
      <c r="TEF28" s="170"/>
      <c r="TEG28" s="170"/>
      <c r="TEH28" s="170"/>
      <c r="TEI28" s="170"/>
      <c r="TEJ28" s="170"/>
      <c r="TEK28" s="170"/>
      <c r="TEL28" s="170"/>
      <c r="TEM28" s="170"/>
      <c r="TEN28" s="170"/>
      <c r="TEO28" s="170"/>
      <c r="TEP28" s="170"/>
      <c r="TEQ28" s="170"/>
      <c r="TER28" s="170"/>
      <c r="TES28" s="170"/>
      <c r="TET28" s="170"/>
      <c r="TEU28" s="170"/>
      <c r="TEV28" s="170"/>
      <c r="TEW28" s="170"/>
      <c r="TEX28" s="170"/>
      <c r="TEY28" s="170"/>
      <c r="TEZ28" s="170"/>
      <c r="TFA28" s="170"/>
      <c r="TFB28" s="170"/>
      <c r="TFC28" s="170"/>
      <c r="TFD28" s="170"/>
      <c r="TFE28" s="170"/>
      <c r="TFF28" s="170"/>
      <c r="TFG28" s="170"/>
      <c r="TFH28" s="170"/>
      <c r="TFI28" s="170"/>
      <c r="TFJ28" s="170"/>
      <c r="TFK28" s="170"/>
      <c r="TFL28" s="170"/>
      <c r="TFM28" s="170"/>
      <c r="TFN28" s="170"/>
      <c r="TFO28" s="170"/>
      <c r="TFP28" s="170"/>
      <c r="TFQ28" s="170"/>
      <c r="TFR28" s="170"/>
      <c r="TFS28" s="170"/>
      <c r="TFT28" s="170"/>
      <c r="TFU28" s="170"/>
      <c r="TFV28" s="170"/>
      <c r="TFW28" s="170"/>
      <c r="TFX28" s="170"/>
      <c r="TFY28" s="170"/>
      <c r="TFZ28" s="170"/>
      <c r="TGA28" s="170"/>
      <c r="TGB28" s="170"/>
      <c r="TGC28" s="170"/>
      <c r="TGD28" s="170"/>
      <c r="TGE28" s="170"/>
      <c r="TGF28" s="170"/>
      <c r="TGG28" s="170"/>
      <c r="TGH28" s="170"/>
      <c r="TGI28" s="170"/>
      <c r="TGJ28" s="170"/>
      <c r="TGK28" s="170"/>
      <c r="TGL28" s="170"/>
      <c r="TGM28" s="170"/>
      <c r="TGN28" s="170"/>
      <c r="TGO28" s="170"/>
      <c r="TGP28" s="170"/>
      <c r="TGQ28" s="170"/>
      <c r="TGR28" s="170"/>
      <c r="TGS28" s="170"/>
      <c r="TGT28" s="170"/>
      <c r="TGU28" s="170"/>
      <c r="TGV28" s="170"/>
      <c r="TGW28" s="170"/>
      <c r="TGX28" s="170"/>
      <c r="TGY28" s="170"/>
      <c r="TGZ28" s="170"/>
      <c r="THA28" s="170"/>
      <c r="THB28" s="170"/>
      <c r="THC28" s="170"/>
      <c r="THD28" s="170"/>
      <c r="THE28" s="170"/>
      <c r="THF28" s="170"/>
      <c r="THG28" s="170"/>
      <c r="THH28" s="170"/>
      <c r="THI28" s="170"/>
      <c r="THJ28" s="170"/>
      <c r="THK28" s="170"/>
      <c r="THL28" s="170"/>
      <c r="THM28" s="170"/>
      <c r="THN28" s="170"/>
      <c r="THO28" s="170"/>
      <c r="THP28" s="170"/>
      <c r="THQ28" s="170"/>
      <c r="THR28" s="170"/>
      <c r="THS28" s="170"/>
      <c r="THT28" s="170"/>
      <c r="THU28" s="170"/>
      <c r="THV28" s="170"/>
      <c r="THW28" s="170"/>
      <c r="THX28" s="170"/>
      <c r="THY28" s="170"/>
      <c r="THZ28" s="170"/>
      <c r="TIA28" s="170"/>
      <c r="TIB28" s="170"/>
      <c r="TIC28" s="170"/>
      <c r="TID28" s="170"/>
      <c r="TIE28" s="170"/>
      <c r="TIF28" s="170"/>
      <c r="TIG28" s="170"/>
      <c r="TIH28" s="170"/>
      <c r="TII28" s="170"/>
      <c r="TIJ28" s="170"/>
      <c r="TIK28" s="170"/>
      <c r="TIL28" s="170"/>
      <c r="TIM28" s="170"/>
      <c r="TIN28" s="170"/>
      <c r="TIO28" s="170"/>
      <c r="TIP28" s="170"/>
      <c r="TIQ28" s="170"/>
      <c r="TIR28" s="170"/>
      <c r="TIS28" s="170"/>
      <c r="TIT28" s="170"/>
      <c r="TIU28" s="170"/>
      <c r="TIV28" s="170"/>
      <c r="TIW28" s="170"/>
      <c r="TIX28" s="170"/>
      <c r="TIY28" s="170"/>
      <c r="TIZ28" s="170"/>
      <c r="TJA28" s="170"/>
      <c r="TJB28" s="170"/>
      <c r="TJC28" s="170"/>
      <c r="TJD28" s="170"/>
      <c r="TJE28" s="170"/>
      <c r="TJF28" s="170"/>
      <c r="TJG28" s="170"/>
      <c r="TJH28" s="170"/>
      <c r="TJI28" s="170"/>
      <c r="TJJ28" s="170"/>
      <c r="TJK28" s="170"/>
      <c r="TJL28" s="170"/>
      <c r="TJM28" s="170"/>
      <c r="TJN28" s="170"/>
      <c r="TJO28" s="170"/>
      <c r="TJP28" s="170"/>
      <c r="TJQ28" s="170"/>
      <c r="TJR28" s="170"/>
      <c r="TJS28" s="170"/>
      <c r="TJT28" s="170"/>
      <c r="TJU28" s="170"/>
      <c r="TJV28" s="170"/>
      <c r="TJW28" s="170"/>
      <c r="TJX28" s="170"/>
      <c r="TJY28" s="170"/>
      <c r="TJZ28" s="170"/>
      <c r="TKA28" s="170"/>
      <c r="TKB28" s="170"/>
      <c r="TKC28" s="170"/>
      <c r="TKD28" s="170"/>
      <c r="TKE28" s="170"/>
      <c r="TKF28" s="170"/>
      <c r="TKG28" s="170"/>
      <c r="TKH28" s="170"/>
      <c r="TKI28" s="170"/>
      <c r="TKJ28" s="170"/>
      <c r="TKK28" s="170"/>
      <c r="TKL28" s="170"/>
      <c r="TKM28" s="170"/>
      <c r="TKN28" s="170"/>
      <c r="TKO28" s="170"/>
      <c r="TKP28" s="170"/>
      <c r="TKQ28" s="170"/>
      <c r="TKR28" s="170"/>
      <c r="TKS28" s="170"/>
      <c r="TKT28" s="170"/>
      <c r="TKU28" s="170"/>
      <c r="TKV28" s="170"/>
      <c r="TKW28" s="170"/>
      <c r="TKX28" s="170"/>
      <c r="TKY28" s="170"/>
      <c r="TKZ28" s="170"/>
      <c r="TLA28" s="170"/>
      <c r="TLB28" s="170"/>
      <c r="TLC28" s="170"/>
      <c r="TLD28" s="170"/>
      <c r="TLE28" s="170"/>
      <c r="TLF28" s="170"/>
      <c r="TLG28" s="170"/>
      <c r="TLH28" s="170"/>
      <c r="TLI28" s="170"/>
      <c r="TLJ28" s="170"/>
      <c r="TLK28" s="170"/>
      <c r="TLL28" s="170"/>
      <c r="TLM28" s="170"/>
      <c r="TLN28" s="170"/>
      <c r="TLO28" s="170"/>
      <c r="TLP28" s="170"/>
      <c r="TLQ28" s="170"/>
      <c r="TLR28" s="170"/>
      <c r="TLS28" s="170"/>
      <c r="TLT28" s="170"/>
      <c r="TLU28" s="170"/>
      <c r="TLV28" s="170"/>
      <c r="TLW28" s="170"/>
      <c r="TLX28" s="170"/>
      <c r="TLY28" s="170"/>
      <c r="TLZ28" s="170"/>
      <c r="TMA28" s="170"/>
      <c r="TMB28" s="170"/>
      <c r="TMC28" s="170"/>
      <c r="TMD28" s="170"/>
      <c r="TME28" s="170"/>
      <c r="TMF28" s="170"/>
      <c r="TMG28" s="170"/>
      <c r="TMH28" s="170"/>
      <c r="TMI28" s="170"/>
      <c r="TMJ28" s="170"/>
      <c r="TMK28" s="170"/>
      <c r="TML28" s="170"/>
      <c r="TMM28" s="170"/>
      <c r="TMN28" s="170"/>
      <c r="TMO28" s="170"/>
      <c r="TMP28" s="170"/>
      <c r="TMQ28" s="170"/>
      <c r="TMR28" s="170"/>
      <c r="TMS28" s="170"/>
      <c r="TMT28" s="170"/>
      <c r="TMU28" s="170"/>
      <c r="TMV28" s="170"/>
      <c r="TMW28" s="170"/>
      <c r="TMX28" s="170"/>
      <c r="TMY28" s="170"/>
      <c r="TMZ28" s="170"/>
      <c r="TNA28" s="170"/>
      <c r="TNB28" s="170"/>
      <c r="TNC28" s="170"/>
      <c r="TND28" s="170"/>
      <c r="TNE28" s="170"/>
      <c r="TNF28" s="170"/>
      <c r="TNG28" s="170"/>
      <c r="TNH28" s="170"/>
      <c r="TNI28" s="170"/>
      <c r="TNJ28" s="170"/>
      <c r="TNK28" s="170"/>
      <c r="TNL28" s="170"/>
      <c r="TNM28" s="170"/>
      <c r="TNN28" s="170"/>
      <c r="TNO28" s="170"/>
      <c r="TNP28" s="170"/>
      <c r="TNQ28" s="170"/>
      <c r="TNR28" s="170"/>
      <c r="TNS28" s="170"/>
      <c r="TNT28" s="170"/>
      <c r="TNU28" s="170"/>
      <c r="TNV28" s="170"/>
      <c r="TNW28" s="170"/>
      <c r="TNX28" s="170"/>
      <c r="TNY28" s="170"/>
      <c r="TNZ28" s="170"/>
      <c r="TOA28" s="170"/>
      <c r="TOB28" s="170"/>
      <c r="TOC28" s="170"/>
      <c r="TOD28" s="170"/>
      <c r="TOE28" s="170"/>
      <c r="TOF28" s="170"/>
      <c r="TOG28" s="170"/>
      <c r="TOH28" s="170"/>
      <c r="TOI28" s="170"/>
      <c r="TOJ28" s="170"/>
      <c r="TOK28" s="170"/>
      <c r="TOL28" s="170"/>
      <c r="TOM28" s="170"/>
      <c r="TON28" s="170"/>
      <c r="TOO28" s="170"/>
      <c r="TOP28" s="170"/>
      <c r="TOQ28" s="170"/>
      <c r="TOR28" s="170"/>
      <c r="TOS28" s="170"/>
      <c r="TOT28" s="170"/>
      <c r="TOU28" s="170"/>
      <c r="TOV28" s="170"/>
      <c r="TOW28" s="170"/>
      <c r="TOX28" s="170"/>
      <c r="TOY28" s="170"/>
      <c r="TOZ28" s="170"/>
      <c r="TPA28" s="170"/>
      <c r="TPB28" s="170"/>
      <c r="TPC28" s="170"/>
      <c r="TPD28" s="170"/>
      <c r="TPE28" s="170"/>
      <c r="TPF28" s="170"/>
      <c r="TPG28" s="170"/>
      <c r="TPH28" s="170"/>
      <c r="TPI28" s="170"/>
      <c r="TPJ28" s="170"/>
      <c r="TPK28" s="170"/>
      <c r="TPL28" s="170"/>
      <c r="TPM28" s="170"/>
      <c r="TPN28" s="170"/>
      <c r="TPO28" s="170"/>
      <c r="TPP28" s="170"/>
      <c r="TPQ28" s="170"/>
      <c r="TPR28" s="170"/>
      <c r="TPS28" s="170"/>
      <c r="TPT28" s="170"/>
      <c r="TPU28" s="170"/>
      <c r="TPV28" s="170"/>
      <c r="TPW28" s="170"/>
      <c r="TPX28" s="170"/>
      <c r="TPY28" s="170"/>
      <c r="TPZ28" s="170"/>
      <c r="TQA28" s="170"/>
      <c r="TQB28" s="170"/>
      <c r="TQC28" s="170"/>
      <c r="TQD28" s="170"/>
      <c r="TQE28" s="170"/>
      <c r="TQF28" s="170"/>
      <c r="TQG28" s="170"/>
      <c r="TQH28" s="170"/>
      <c r="TQI28" s="170"/>
      <c r="TQJ28" s="170"/>
      <c r="TQK28" s="170"/>
      <c r="TQL28" s="170"/>
      <c r="TQM28" s="170"/>
      <c r="TQN28" s="170"/>
      <c r="TQO28" s="170"/>
      <c r="TQP28" s="170"/>
      <c r="TQQ28" s="170"/>
      <c r="TQR28" s="170"/>
      <c r="TQS28" s="170"/>
      <c r="TQT28" s="170"/>
      <c r="TQU28" s="170"/>
      <c r="TQV28" s="170"/>
      <c r="TQW28" s="170"/>
      <c r="TQX28" s="170"/>
      <c r="TQY28" s="170"/>
      <c r="TQZ28" s="170"/>
      <c r="TRA28" s="170"/>
      <c r="TRB28" s="170"/>
      <c r="TRC28" s="170"/>
      <c r="TRD28" s="170"/>
      <c r="TRE28" s="170"/>
      <c r="TRF28" s="170"/>
      <c r="TRG28" s="170"/>
      <c r="TRH28" s="170"/>
      <c r="TRI28" s="170"/>
      <c r="TRJ28" s="170"/>
      <c r="TRK28" s="170"/>
      <c r="TRL28" s="170"/>
      <c r="TRM28" s="170"/>
      <c r="TRN28" s="170"/>
      <c r="TRO28" s="170"/>
      <c r="TRP28" s="170"/>
      <c r="TRQ28" s="170"/>
      <c r="TRR28" s="170"/>
      <c r="TRS28" s="170"/>
      <c r="TRT28" s="170"/>
      <c r="TRU28" s="170"/>
      <c r="TRV28" s="170"/>
      <c r="TRW28" s="170"/>
      <c r="TRX28" s="170"/>
      <c r="TRY28" s="170"/>
      <c r="TRZ28" s="170"/>
      <c r="TSA28" s="170"/>
      <c r="TSB28" s="170"/>
      <c r="TSC28" s="170"/>
      <c r="TSD28" s="170"/>
      <c r="TSE28" s="170"/>
      <c r="TSF28" s="170"/>
      <c r="TSG28" s="170"/>
      <c r="TSH28" s="170"/>
      <c r="TSI28" s="170"/>
      <c r="TSJ28" s="170"/>
      <c r="TSK28" s="170"/>
      <c r="TSL28" s="170"/>
      <c r="TSM28" s="170"/>
      <c r="TSN28" s="170"/>
      <c r="TSO28" s="170"/>
      <c r="TSP28" s="170"/>
      <c r="TSQ28" s="170"/>
      <c r="TSR28" s="170"/>
      <c r="TSS28" s="170"/>
      <c r="TST28" s="170"/>
      <c r="TSU28" s="170"/>
      <c r="TSV28" s="170"/>
      <c r="TSW28" s="170"/>
      <c r="TSX28" s="170"/>
      <c r="TSY28" s="170"/>
      <c r="TSZ28" s="170"/>
      <c r="TTA28" s="170"/>
      <c r="TTB28" s="170"/>
      <c r="TTC28" s="170"/>
      <c r="TTD28" s="170"/>
      <c r="TTE28" s="170"/>
      <c r="TTF28" s="170"/>
      <c r="TTG28" s="170"/>
      <c r="TTH28" s="170"/>
      <c r="TTI28" s="170"/>
      <c r="TTJ28" s="170"/>
      <c r="TTK28" s="170"/>
      <c r="TTL28" s="170"/>
      <c r="TTM28" s="170"/>
      <c r="TTN28" s="170"/>
      <c r="TTO28" s="170"/>
      <c r="TTP28" s="170"/>
      <c r="TTQ28" s="170"/>
      <c r="TTR28" s="170"/>
      <c r="TTS28" s="170"/>
      <c r="TTT28" s="170"/>
      <c r="TTU28" s="170"/>
      <c r="TTV28" s="170"/>
      <c r="TTW28" s="170"/>
      <c r="TTX28" s="170"/>
      <c r="TTY28" s="170"/>
      <c r="TTZ28" s="170"/>
      <c r="TUA28" s="170"/>
      <c r="TUB28" s="170"/>
      <c r="TUC28" s="170"/>
      <c r="TUD28" s="170"/>
      <c r="TUE28" s="170"/>
      <c r="TUF28" s="170"/>
      <c r="TUG28" s="170"/>
      <c r="TUH28" s="170"/>
      <c r="TUI28" s="170"/>
      <c r="TUJ28" s="170"/>
      <c r="TUK28" s="170"/>
      <c r="TUL28" s="170"/>
      <c r="TUM28" s="170"/>
      <c r="TUN28" s="170"/>
      <c r="TUO28" s="170"/>
      <c r="TUP28" s="170"/>
      <c r="TUQ28" s="170"/>
      <c r="TUR28" s="170"/>
      <c r="TUS28" s="170"/>
      <c r="TUT28" s="170"/>
      <c r="TUU28" s="170"/>
      <c r="TUV28" s="170"/>
      <c r="TUW28" s="170"/>
      <c r="TUX28" s="170"/>
      <c r="TUY28" s="170"/>
      <c r="TUZ28" s="170"/>
      <c r="TVA28" s="170"/>
      <c r="TVB28" s="170"/>
      <c r="TVC28" s="170"/>
      <c r="TVD28" s="170"/>
      <c r="TVE28" s="170"/>
      <c r="TVF28" s="170"/>
      <c r="TVG28" s="170"/>
      <c r="TVH28" s="170"/>
      <c r="TVI28" s="170"/>
      <c r="TVJ28" s="170"/>
      <c r="TVK28" s="170"/>
      <c r="TVL28" s="170"/>
      <c r="TVM28" s="170"/>
      <c r="TVN28" s="170"/>
      <c r="TVO28" s="170"/>
      <c r="TVP28" s="170"/>
      <c r="TVQ28" s="170"/>
      <c r="TVR28" s="170"/>
      <c r="TVS28" s="170"/>
      <c r="TVT28" s="170"/>
      <c r="TVU28" s="170"/>
      <c r="TVV28" s="170"/>
      <c r="TVW28" s="170"/>
      <c r="TVX28" s="170"/>
      <c r="TVY28" s="170"/>
      <c r="TVZ28" s="170"/>
      <c r="TWA28" s="170"/>
      <c r="TWB28" s="170"/>
      <c r="TWC28" s="170"/>
      <c r="TWD28" s="170"/>
      <c r="TWE28" s="170"/>
      <c r="TWF28" s="170"/>
      <c r="TWG28" s="170"/>
      <c r="TWH28" s="170"/>
      <c r="TWI28" s="170"/>
      <c r="TWJ28" s="170"/>
      <c r="TWK28" s="170"/>
      <c r="TWL28" s="170"/>
      <c r="TWM28" s="170"/>
      <c r="TWN28" s="170"/>
      <c r="TWO28" s="170"/>
      <c r="TWP28" s="170"/>
      <c r="TWQ28" s="170"/>
      <c r="TWR28" s="170"/>
      <c r="TWS28" s="170"/>
      <c r="TWT28" s="170"/>
      <c r="TWU28" s="170"/>
      <c r="TWV28" s="170"/>
      <c r="TWW28" s="170"/>
      <c r="TWX28" s="170"/>
      <c r="TWY28" s="170"/>
      <c r="TWZ28" s="170"/>
      <c r="TXA28" s="170"/>
      <c r="TXB28" s="170"/>
      <c r="TXC28" s="170"/>
      <c r="TXD28" s="170"/>
      <c r="TXE28" s="170"/>
      <c r="TXF28" s="170"/>
      <c r="TXG28" s="170"/>
      <c r="TXH28" s="170"/>
      <c r="TXI28" s="170"/>
      <c r="TXJ28" s="170"/>
      <c r="TXK28" s="170"/>
      <c r="TXL28" s="170"/>
      <c r="TXM28" s="170"/>
      <c r="TXN28" s="170"/>
      <c r="TXO28" s="170"/>
      <c r="TXP28" s="170"/>
      <c r="TXQ28" s="170"/>
      <c r="TXR28" s="170"/>
      <c r="TXS28" s="170"/>
      <c r="TXT28" s="170"/>
      <c r="TXU28" s="170"/>
      <c r="TXV28" s="170"/>
      <c r="TXW28" s="170"/>
      <c r="TXX28" s="170"/>
      <c r="TXY28" s="170"/>
      <c r="TXZ28" s="170"/>
      <c r="TYA28" s="170"/>
      <c r="TYB28" s="170"/>
      <c r="TYC28" s="170"/>
      <c r="TYD28" s="170"/>
      <c r="TYE28" s="170"/>
      <c r="TYF28" s="170"/>
      <c r="TYG28" s="170"/>
      <c r="TYH28" s="170"/>
      <c r="TYI28" s="170"/>
      <c r="TYJ28" s="170"/>
      <c r="TYK28" s="170"/>
      <c r="TYL28" s="170"/>
      <c r="TYM28" s="170"/>
      <c r="TYN28" s="170"/>
      <c r="TYO28" s="170"/>
      <c r="TYP28" s="170"/>
      <c r="TYQ28" s="170"/>
      <c r="TYR28" s="170"/>
      <c r="TYS28" s="170"/>
      <c r="TYT28" s="170"/>
      <c r="TYU28" s="170"/>
      <c r="TYV28" s="170"/>
      <c r="TYW28" s="170"/>
      <c r="TYX28" s="170"/>
      <c r="TYY28" s="170"/>
      <c r="TYZ28" s="170"/>
      <c r="TZA28" s="170"/>
      <c r="TZB28" s="170"/>
      <c r="TZC28" s="170"/>
      <c r="TZD28" s="170"/>
      <c r="TZE28" s="170"/>
      <c r="TZF28" s="170"/>
      <c r="TZG28" s="170"/>
      <c r="TZH28" s="170"/>
      <c r="TZI28" s="170"/>
      <c r="TZJ28" s="170"/>
      <c r="TZK28" s="170"/>
      <c r="TZL28" s="170"/>
      <c r="TZM28" s="170"/>
      <c r="TZN28" s="170"/>
      <c r="TZO28" s="170"/>
      <c r="TZP28" s="170"/>
      <c r="TZQ28" s="170"/>
      <c r="TZR28" s="170"/>
      <c r="TZS28" s="170"/>
      <c r="TZT28" s="170"/>
      <c r="TZU28" s="170"/>
      <c r="TZV28" s="170"/>
      <c r="TZW28" s="170"/>
      <c r="TZX28" s="170"/>
      <c r="TZY28" s="170"/>
      <c r="TZZ28" s="170"/>
      <c r="UAA28" s="170"/>
      <c r="UAB28" s="170"/>
      <c r="UAC28" s="170"/>
      <c r="UAD28" s="170"/>
      <c r="UAE28" s="170"/>
      <c r="UAF28" s="170"/>
      <c r="UAG28" s="170"/>
      <c r="UAH28" s="170"/>
      <c r="UAI28" s="170"/>
      <c r="UAJ28" s="170"/>
      <c r="UAK28" s="170"/>
      <c r="UAL28" s="170"/>
      <c r="UAM28" s="170"/>
      <c r="UAN28" s="170"/>
      <c r="UAO28" s="170"/>
      <c r="UAP28" s="170"/>
      <c r="UAQ28" s="170"/>
      <c r="UAR28" s="170"/>
      <c r="UAS28" s="170"/>
      <c r="UAT28" s="170"/>
      <c r="UAU28" s="170"/>
      <c r="UAV28" s="170"/>
      <c r="UAW28" s="170"/>
      <c r="UAX28" s="170"/>
      <c r="UAY28" s="170"/>
      <c r="UAZ28" s="170"/>
      <c r="UBA28" s="170"/>
      <c r="UBB28" s="170"/>
      <c r="UBC28" s="170"/>
      <c r="UBD28" s="170"/>
      <c r="UBE28" s="170"/>
      <c r="UBF28" s="170"/>
      <c r="UBG28" s="170"/>
      <c r="UBH28" s="170"/>
      <c r="UBI28" s="170"/>
      <c r="UBJ28" s="170"/>
      <c r="UBK28" s="170"/>
      <c r="UBL28" s="170"/>
      <c r="UBM28" s="170"/>
      <c r="UBN28" s="170"/>
      <c r="UBO28" s="170"/>
      <c r="UBP28" s="170"/>
      <c r="UBQ28" s="170"/>
      <c r="UBR28" s="170"/>
      <c r="UBS28" s="170"/>
      <c r="UBT28" s="170"/>
      <c r="UBU28" s="170"/>
      <c r="UBV28" s="170"/>
      <c r="UBW28" s="170"/>
      <c r="UBX28" s="170"/>
      <c r="UBY28" s="170"/>
      <c r="UBZ28" s="170"/>
      <c r="UCA28" s="170"/>
      <c r="UCB28" s="170"/>
      <c r="UCC28" s="170"/>
      <c r="UCD28" s="170"/>
      <c r="UCE28" s="170"/>
      <c r="UCF28" s="170"/>
      <c r="UCG28" s="170"/>
      <c r="UCH28" s="170"/>
      <c r="UCI28" s="170"/>
      <c r="UCJ28" s="170"/>
      <c r="UCK28" s="170"/>
      <c r="UCL28" s="170"/>
      <c r="UCM28" s="170"/>
      <c r="UCN28" s="170"/>
      <c r="UCO28" s="170"/>
      <c r="UCP28" s="170"/>
      <c r="UCQ28" s="170"/>
      <c r="UCR28" s="170"/>
      <c r="UCS28" s="170"/>
      <c r="UCT28" s="170"/>
      <c r="UCU28" s="170"/>
      <c r="UCV28" s="170"/>
      <c r="UCW28" s="170"/>
      <c r="UCX28" s="170"/>
      <c r="UCY28" s="170"/>
      <c r="UCZ28" s="170"/>
      <c r="UDA28" s="170"/>
      <c r="UDB28" s="170"/>
      <c r="UDC28" s="170"/>
      <c r="UDD28" s="170"/>
      <c r="UDE28" s="170"/>
      <c r="UDF28" s="170"/>
      <c r="UDG28" s="170"/>
      <c r="UDH28" s="170"/>
      <c r="UDI28" s="170"/>
      <c r="UDJ28" s="170"/>
      <c r="UDK28" s="170"/>
      <c r="UDL28" s="170"/>
      <c r="UDM28" s="170"/>
      <c r="UDN28" s="170"/>
      <c r="UDO28" s="170"/>
      <c r="UDP28" s="170"/>
      <c r="UDQ28" s="170"/>
      <c r="UDR28" s="170"/>
      <c r="UDS28" s="170"/>
      <c r="UDT28" s="170"/>
      <c r="UDU28" s="170"/>
      <c r="UDV28" s="170"/>
      <c r="UDW28" s="170"/>
      <c r="UDX28" s="170"/>
      <c r="UDY28" s="170"/>
      <c r="UDZ28" s="170"/>
      <c r="UEA28" s="170"/>
      <c r="UEB28" s="170"/>
      <c r="UEC28" s="170"/>
      <c r="UED28" s="170"/>
      <c r="UEE28" s="170"/>
      <c r="UEF28" s="170"/>
      <c r="UEG28" s="170"/>
      <c r="UEH28" s="170"/>
      <c r="UEI28" s="170"/>
      <c r="UEJ28" s="170"/>
      <c r="UEK28" s="170"/>
      <c r="UEL28" s="170"/>
      <c r="UEM28" s="170"/>
      <c r="UEN28" s="170"/>
      <c r="UEO28" s="170"/>
      <c r="UEP28" s="170"/>
      <c r="UEQ28" s="170"/>
      <c r="UER28" s="170"/>
      <c r="UES28" s="170"/>
      <c r="UET28" s="170"/>
      <c r="UEU28" s="170"/>
      <c r="UEV28" s="170"/>
      <c r="UEW28" s="170"/>
      <c r="UEX28" s="170"/>
      <c r="UEY28" s="170"/>
      <c r="UEZ28" s="170"/>
      <c r="UFA28" s="170"/>
      <c r="UFB28" s="170"/>
      <c r="UFC28" s="170"/>
      <c r="UFD28" s="170"/>
      <c r="UFE28" s="170"/>
      <c r="UFF28" s="170"/>
      <c r="UFG28" s="170"/>
      <c r="UFH28" s="170"/>
      <c r="UFI28" s="170"/>
      <c r="UFJ28" s="170"/>
      <c r="UFK28" s="170"/>
      <c r="UFL28" s="170"/>
      <c r="UFM28" s="170"/>
      <c r="UFN28" s="170"/>
      <c r="UFO28" s="170"/>
      <c r="UFP28" s="170"/>
      <c r="UFQ28" s="170"/>
      <c r="UFR28" s="170"/>
      <c r="UFS28" s="170"/>
      <c r="UFT28" s="170"/>
      <c r="UFU28" s="170"/>
      <c r="UFV28" s="170"/>
      <c r="UFW28" s="170"/>
      <c r="UFX28" s="170"/>
      <c r="UFY28" s="170"/>
      <c r="UFZ28" s="170"/>
      <c r="UGA28" s="170"/>
      <c r="UGB28" s="170"/>
      <c r="UGC28" s="170"/>
      <c r="UGD28" s="170"/>
      <c r="UGE28" s="170"/>
      <c r="UGF28" s="170"/>
      <c r="UGG28" s="170"/>
      <c r="UGH28" s="170"/>
      <c r="UGI28" s="170"/>
      <c r="UGJ28" s="170"/>
      <c r="UGK28" s="170"/>
      <c r="UGL28" s="170"/>
      <c r="UGM28" s="170"/>
      <c r="UGN28" s="170"/>
      <c r="UGO28" s="170"/>
      <c r="UGP28" s="170"/>
      <c r="UGQ28" s="170"/>
      <c r="UGR28" s="170"/>
      <c r="UGS28" s="170"/>
      <c r="UGT28" s="170"/>
      <c r="UGU28" s="170"/>
      <c r="UGV28" s="170"/>
      <c r="UGW28" s="170"/>
      <c r="UGX28" s="170"/>
      <c r="UGY28" s="170"/>
      <c r="UGZ28" s="170"/>
      <c r="UHA28" s="170"/>
      <c r="UHB28" s="170"/>
      <c r="UHC28" s="170"/>
      <c r="UHD28" s="170"/>
      <c r="UHE28" s="170"/>
      <c r="UHF28" s="170"/>
      <c r="UHG28" s="170"/>
      <c r="UHH28" s="170"/>
      <c r="UHI28" s="170"/>
      <c r="UHJ28" s="170"/>
      <c r="UHK28" s="170"/>
      <c r="UHL28" s="170"/>
      <c r="UHM28" s="170"/>
      <c r="UHN28" s="170"/>
      <c r="UHO28" s="170"/>
      <c r="UHP28" s="170"/>
      <c r="UHQ28" s="170"/>
      <c r="UHR28" s="170"/>
      <c r="UHS28" s="170"/>
      <c r="UHT28" s="170"/>
      <c r="UHU28" s="170"/>
      <c r="UHV28" s="170"/>
      <c r="UHW28" s="170"/>
      <c r="UHX28" s="170"/>
      <c r="UHY28" s="170"/>
      <c r="UHZ28" s="170"/>
      <c r="UIA28" s="170"/>
      <c r="UIB28" s="170"/>
      <c r="UIC28" s="170"/>
      <c r="UID28" s="170"/>
      <c r="UIE28" s="170"/>
      <c r="UIF28" s="170"/>
      <c r="UIG28" s="170"/>
      <c r="UIH28" s="170"/>
      <c r="UII28" s="170"/>
      <c r="UIJ28" s="170"/>
      <c r="UIK28" s="170"/>
      <c r="UIL28" s="170"/>
      <c r="UIM28" s="170"/>
      <c r="UIN28" s="170"/>
      <c r="UIO28" s="170"/>
      <c r="UIP28" s="170"/>
      <c r="UIQ28" s="170"/>
      <c r="UIR28" s="170"/>
      <c r="UIS28" s="170"/>
      <c r="UIT28" s="170"/>
      <c r="UIU28" s="170"/>
      <c r="UIV28" s="170"/>
      <c r="UIW28" s="170"/>
      <c r="UIX28" s="170"/>
      <c r="UIY28" s="170"/>
      <c r="UIZ28" s="170"/>
      <c r="UJA28" s="170"/>
      <c r="UJB28" s="170"/>
      <c r="UJC28" s="170"/>
      <c r="UJD28" s="170"/>
      <c r="UJE28" s="170"/>
      <c r="UJF28" s="170"/>
      <c r="UJG28" s="170"/>
      <c r="UJH28" s="170"/>
      <c r="UJI28" s="170"/>
      <c r="UJJ28" s="170"/>
      <c r="UJK28" s="170"/>
      <c r="UJL28" s="170"/>
      <c r="UJM28" s="170"/>
      <c r="UJN28" s="170"/>
      <c r="UJO28" s="170"/>
      <c r="UJP28" s="170"/>
      <c r="UJQ28" s="170"/>
      <c r="UJR28" s="170"/>
      <c r="UJS28" s="170"/>
      <c r="UJT28" s="170"/>
      <c r="UJU28" s="170"/>
      <c r="UJV28" s="170"/>
      <c r="UJW28" s="170"/>
      <c r="UJX28" s="170"/>
      <c r="UJY28" s="170"/>
      <c r="UJZ28" s="170"/>
      <c r="UKA28" s="170"/>
      <c r="UKB28" s="170"/>
      <c r="UKC28" s="170"/>
      <c r="UKD28" s="170"/>
      <c r="UKE28" s="170"/>
      <c r="UKF28" s="170"/>
      <c r="UKG28" s="170"/>
      <c r="UKH28" s="170"/>
      <c r="UKI28" s="170"/>
      <c r="UKJ28" s="170"/>
      <c r="UKK28" s="170"/>
      <c r="UKL28" s="170"/>
      <c r="UKM28" s="170"/>
      <c r="UKN28" s="170"/>
      <c r="UKO28" s="170"/>
      <c r="UKP28" s="170"/>
      <c r="UKQ28" s="170"/>
      <c r="UKR28" s="170"/>
      <c r="UKS28" s="170"/>
      <c r="UKT28" s="170"/>
      <c r="UKU28" s="170"/>
      <c r="UKV28" s="170"/>
      <c r="UKW28" s="170"/>
      <c r="UKX28" s="170"/>
      <c r="UKY28" s="170"/>
      <c r="UKZ28" s="170"/>
      <c r="ULA28" s="170"/>
      <c r="ULB28" s="170"/>
      <c r="ULC28" s="170"/>
      <c r="ULD28" s="170"/>
      <c r="ULE28" s="170"/>
      <c r="ULF28" s="170"/>
      <c r="ULG28" s="170"/>
      <c r="ULH28" s="170"/>
      <c r="ULI28" s="170"/>
      <c r="ULJ28" s="170"/>
      <c r="ULK28" s="170"/>
      <c r="ULL28" s="170"/>
      <c r="ULM28" s="170"/>
      <c r="ULN28" s="170"/>
      <c r="ULO28" s="170"/>
      <c r="ULP28" s="170"/>
      <c r="ULQ28" s="170"/>
      <c r="ULR28" s="170"/>
      <c r="ULS28" s="170"/>
      <c r="ULT28" s="170"/>
      <c r="ULU28" s="170"/>
      <c r="ULV28" s="170"/>
      <c r="ULW28" s="170"/>
      <c r="ULX28" s="170"/>
      <c r="ULY28" s="170"/>
      <c r="ULZ28" s="170"/>
      <c r="UMA28" s="170"/>
      <c r="UMB28" s="170"/>
      <c r="UMC28" s="170"/>
      <c r="UMD28" s="170"/>
      <c r="UME28" s="170"/>
      <c r="UMF28" s="170"/>
      <c r="UMG28" s="170"/>
      <c r="UMH28" s="170"/>
      <c r="UMI28" s="170"/>
      <c r="UMJ28" s="170"/>
      <c r="UMK28" s="170"/>
      <c r="UML28" s="170"/>
      <c r="UMM28" s="170"/>
      <c r="UMN28" s="170"/>
      <c r="UMO28" s="170"/>
      <c r="UMP28" s="170"/>
      <c r="UMQ28" s="170"/>
      <c r="UMR28" s="170"/>
      <c r="UMS28" s="170"/>
      <c r="UMT28" s="170"/>
      <c r="UMU28" s="170"/>
      <c r="UMV28" s="170"/>
      <c r="UMW28" s="170"/>
      <c r="UMX28" s="170"/>
      <c r="UMY28" s="170"/>
      <c r="UMZ28" s="170"/>
      <c r="UNA28" s="170"/>
      <c r="UNB28" s="170"/>
      <c r="UNC28" s="170"/>
      <c r="UND28" s="170"/>
      <c r="UNE28" s="170"/>
      <c r="UNF28" s="170"/>
      <c r="UNG28" s="170"/>
      <c r="UNH28" s="170"/>
      <c r="UNI28" s="170"/>
      <c r="UNJ28" s="170"/>
      <c r="UNK28" s="170"/>
      <c r="UNL28" s="170"/>
      <c r="UNM28" s="170"/>
      <c r="UNN28" s="170"/>
      <c r="UNO28" s="170"/>
      <c r="UNP28" s="170"/>
      <c r="UNQ28" s="170"/>
      <c r="UNR28" s="170"/>
      <c r="UNS28" s="170"/>
      <c r="UNT28" s="170"/>
      <c r="UNU28" s="170"/>
      <c r="UNV28" s="170"/>
      <c r="UNW28" s="170"/>
      <c r="UNX28" s="170"/>
      <c r="UNY28" s="170"/>
      <c r="UNZ28" s="170"/>
      <c r="UOA28" s="170"/>
      <c r="UOB28" s="170"/>
      <c r="UOC28" s="170"/>
      <c r="UOD28" s="170"/>
      <c r="UOE28" s="170"/>
      <c r="UOF28" s="170"/>
      <c r="UOG28" s="170"/>
      <c r="UOH28" s="170"/>
      <c r="UOI28" s="170"/>
      <c r="UOJ28" s="170"/>
      <c r="UOK28" s="170"/>
      <c r="UOL28" s="170"/>
      <c r="UOM28" s="170"/>
      <c r="UON28" s="170"/>
      <c r="UOO28" s="170"/>
      <c r="UOP28" s="170"/>
      <c r="UOQ28" s="170"/>
      <c r="UOR28" s="170"/>
      <c r="UOS28" s="170"/>
      <c r="UOT28" s="170"/>
      <c r="UOU28" s="170"/>
      <c r="UOV28" s="170"/>
      <c r="UOW28" s="170"/>
      <c r="UOX28" s="170"/>
      <c r="UOY28" s="170"/>
      <c r="UOZ28" s="170"/>
      <c r="UPA28" s="170"/>
      <c r="UPB28" s="170"/>
      <c r="UPC28" s="170"/>
      <c r="UPD28" s="170"/>
      <c r="UPE28" s="170"/>
      <c r="UPF28" s="170"/>
      <c r="UPG28" s="170"/>
      <c r="UPH28" s="170"/>
      <c r="UPI28" s="170"/>
      <c r="UPJ28" s="170"/>
      <c r="UPK28" s="170"/>
      <c r="UPL28" s="170"/>
      <c r="UPM28" s="170"/>
      <c r="UPN28" s="170"/>
      <c r="UPO28" s="170"/>
      <c r="UPP28" s="170"/>
      <c r="UPQ28" s="170"/>
      <c r="UPR28" s="170"/>
      <c r="UPS28" s="170"/>
      <c r="UPT28" s="170"/>
      <c r="UPU28" s="170"/>
      <c r="UPV28" s="170"/>
      <c r="UPW28" s="170"/>
      <c r="UPX28" s="170"/>
      <c r="UPY28" s="170"/>
      <c r="UPZ28" s="170"/>
      <c r="UQA28" s="170"/>
      <c r="UQB28" s="170"/>
      <c r="UQC28" s="170"/>
      <c r="UQD28" s="170"/>
      <c r="UQE28" s="170"/>
      <c r="UQF28" s="170"/>
      <c r="UQG28" s="170"/>
      <c r="UQH28" s="170"/>
      <c r="UQI28" s="170"/>
      <c r="UQJ28" s="170"/>
      <c r="UQK28" s="170"/>
      <c r="UQL28" s="170"/>
      <c r="UQM28" s="170"/>
      <c r="UQN28" s="170"/>
      <c r="UQO28" s="170"/>
      <c r="UQP28" s="170"/>
      <c r="UQQ28" s="170"/>
      <c r="UQR28" s="170"/>
      <c r="UQS28" s="170"/>
      <c r="UQT28" s="170"/>
      <c r="UQU28" s="170"/>
      <c r="UQV28" s="170"/>
      <c r="UQW28" s="170"/>
      <c r="UQX28" s="170"/>
      <c r="UQY28" s="170"/>
      <c r="UQZ28" s="170"/>
      <c r="URA28" s="170"/>
      <c r="URB28" s="170"/>
      <c r="URC28" s="170"/>
      <c r="URD28" s="170"/>
      <c r="URE28" s="170"/>
      <c r="URF28" s="170"/>
      <c r="URG28" s="170"/>
      <c r="URH28" s="170"/>
      <c r="URI28" s="170"/>
      <c r="URJ28" s="170"/>
      <c r="URK28" s="170"/>
      <c r="URL28" s="170"/>
      <c r="URM28" s="170"/>
      <c r="URN28" s="170"/>
      <c r="URO28" s="170"/>
      <c r="URP28" s="170"/>
      <c r="URQ28" s="170"/>
      <c r="URR28" s="170"/>
      <c r="URS28" s="170"/>
      <c r="URT28" s="170"/>
      <c r="URU28" s="170"/>
      <c r="URV28" s="170"/>
      <c r="URW28" s="170"/>
      <c r="URX28" s="170"/>
      <c r="URY28" s="170"/>
      <c r="URZ28" s="170"/>
      <c r="USA28" s="170"/>
      <c r="USB28" s="170"/>
      <c r="USC28" s="170"/>
      <c r="USD28" s="170"/>
      <c r="USE28" s="170"/>
      <c r="USF28" s="170"/>
      <c r="USG28" s="170"/>
      <c r="USH28" s="170"/>
      <c r="USI28" s="170"/>
      <c r="USJ28" s="170"/>
      <c r="USK28" s="170"/>
      <c r="USL28" s="170"/>
      <c r="USM28" s="170"/>
      <c r="USN28" s="170"/>
      <c r="USO28" s="170"/>
      <c r="USP28" s="170"/>
      <c r="USQ28" s="170"/>
      <c r="USR28" s="170"/>
      <c r="USS28" s="170"/>
      <c r="UST28" s="170"/>
      <c r="USU28" s="170"/>
      <c r="USV28" s="170"/>
      <c r="USW28" s="170"/>
      <c r="USX28" s="170"/>
      <c r="USY28" s="170"/>
      <c r="USZ28" s="170"/>
      <c r="UTA28" s="170"/>
      <c r="UTB28" s="170"/>
      <c r="UTC28" s="170"/>
      <c r="UTD28" s="170"/>
      <c r="UTE28" s="170"/>
      <c r="UTF28" s="170"/>
      <c r="UTG28" s="170"/>
      <c r="UTH28" s="170"/>
      <c r="UTI28" s="170"/>
      <c r="UTJ28" s="170"/>
      <c r="UTK28" s="170"/>
      <c r="UTL28" s="170"/>
      <c r="UTM28" s="170"/>
      <c r="UTN28" s="170"/>
      <c r="UTO28" s="170"/>
      <c r="UTP28" s="170"/>
      <c r="UTQ28" s="170"/>
      <c r="UTR28" s="170"/>
      <c r="UTS28" s="170"/>
      <c r="UTT28" s="170"/>
      <c r="UTU28" s="170"/>
      <c r="UTV28" s="170"/>
      <c r="UTW28" s="170"/>
      <c r="UTX28" s="170"/>
      <c r="UTY28" s="170"/>
      <c r="UTZ28" s="170"/>
      <c r="UUA28" s="170"/>
      <c r="UUB28" s="170"/>
      <c r="UUC28" s="170"/>
      <c r="UUD28" s="170"/>
      <c r="UUE28" s="170"/>
      <c r="UUF28" s="170"/>
      <c r="UUG28" s="170"/>
      <c r="UUH28" s="170"/>
      <c r="UUI28" s="170"/>
      <c r="UUJ28" s="170"/>
      <c r="UUK28" s="170"/>
      <c r="UUL28" s="170"/>
      <c r="UUM28" s="170"/>
      <c r="UUN28" s="170"/>
      <c r="UUO28" s="170"/>
      <c r="UUP28" s="170"/>
      <c r="UUQ28" s="170"/>
      <c r="UUR28" s="170"/>
      <c r="UUS28" s="170"/>
      <c r="UUT28" s="170"/>
      <c r="UUU28" s="170"/>
      <c r="UUV28" s="170"/>
      <c r="UUW28" s="170"/>
      <c r="UUX28" s="170"/>
      <c r="UUY28" s="170"/>
      <c r="UUZ28" s="170"/>
      <c r="UVA28" s="170"/>
      <c r="UVB28" s="170"/>
      <c r="UVC28" s="170"/>
      <c r="UVD28" s="170"/>
      <c r="UVE28" s="170"/>
      <c r="UVF28" s="170"/>
      <c r="UVG28" s="170"/>
      <c r="UVH28" s="170"/>
      <c r="UVI28" s="170"/>
      <c r="UVJ28" s="170"/>
      <c r="UVK28" s="170"/>
      <c r="UVL28" s="170"/>
      <c r="UVM28" s="170"/>
      <c r="UVN28" s="170"/>
      <c r="UVO28" s="170"/>
      <c r="UVP28" s="170"/>
      <c r="UVQ28" s="170"/>
      <c r="UVR28" s="170"/>
      <c r="UVS28" s="170"/>
      <c r="UVT28" s="170"/>
      <c r="UVU28" s="170"/>
      <c r="UVV28" s="170"/>
      <c r="UVW28" s="170"/>
      <c r="UVX28" s="170"/>
      <c r="UVY28" s="170"/>
      <c r="UVZ28" s="170"/>
      <c r="UWA28" s="170"/>
      <c r="UWB28" s="170"/>
      <c r="UWC28" s="170"/>
      <c r="UWD28" s="170"/>
      <c r="UWE28" s="170"/>
      <c r="UWF28" s="170"/>
      <c r="UWG28" s="170"/>
      <c r="UWH28" s="170"/>
      <c r="UWI28" s="170"/>
      <c r="UWJ28" s="170"/>
      <c r="UWK28" s="170"/>
      <c r="UWL28" s="170"/>
      <c r="UWM28" s="170"/>
      <c r="UWN28" s="170"/>
      <c r="UWO28" s="170"/>
      <c r="UWP28" s="170"/>
      <c r="UWQ28" s="170"/>
      <c r="UWR28" s="170"/>
      <c r="UWS28" s="170"/>
      <c r="UWT28" s="170"/>
      <c r="UWU28" s="170"/>
      <c r="UWV28" s="170"/>
      <c r="UWW28" s="170"/>
      <c r="UWX28" s="170"/>
      <c r="UWY28" s="170"/>
      <c r="UWZ28" s="170"/>
      <c r="UXA28" s="170"/>
      <c r="UXB28" s="170"/>
      <c r="UXC28" s="170"/>
      <c r="UXD28" s="170"/>
      <c r="UXE28" s="170"/>
      <c r="UXF28" s="170"/>
      <c r="UXG28" s="170"/>
      <c r="UXH28" s="170"/>
      <c r="UXI28" s="170"/>
      <c r="UXJ28" s="170"/>
      <c r="UXK28" s="170"/>
      <c r="UXL28" s="170"/>
      <c r="UXM28" s="170"/>
      <c r="UXN28" s="170"/>
      <c r="UXO28" s="170"/>
      <c r="UXP28" s="170"/>
      <c r="UXQ28" s="170"/>
      <c r="UXR28" s="170"/>
      <c r="UXS28" s="170"/>
      <c r="UXT28" s="170"/>
      <c r="UXU28" s="170"/>
      <c r="UXV28" s="170"/>
      <c r="UXW28" s="170"/>
      <c r="UXX28" s="170"/>
      <c r="UXY28" s="170"/>
      <c r="UXZ28" s="170"/>
      <c r="UYA28" s="170"/>
      <c r="UYB28" s="170"/>
      <c r="UYC28" s="170"/>
      <c r="UYD28" s="170"/>
      <c r="UYE28" s="170"/>
      <c r="UYF28" s="170"/>
      <c r="UYG28" s="170"/>
      <c r="UYH28" s="170"/>
      <c r="UYI28" s="170"/>
      <c r="UYJ28" s="170"/>
      <c r="UYK28" s="170"/>
      <c r="UYL28" s="170"/>
      <c r="UYM28" s="170"/>
      <c r="UYN28" s="170"/>
      <c r="UYO28" s="170"/>
      <c r="UYP28" s="170"/>
      <c r="UYQ28" s="170"/>
      <c r="UYR28" s="170"/>
      <c r="UYS28" s="170"/>
      <c r="UYT28" s="170"/>
      <c r="UYU28" s="170"/>
      <c r="UYV28" s="170"/>
      <c r="UYW28" s="170"/>
      <c r="UYX28" s="170"/>
      <c r="UYY28" s="170"/>
      <c r="UYZ28" s="170"/>
      <c r="UZA28" s="170"/>
      <c r="UZB28" s="170"/>
      <c r="UZC28" s="170"/>
      <c r="UZD28" s="170"/>
      <c r="UZE28" s="170"/>
      <c r="UZF28" s="170"/>
      <c r="UZG28" s="170"/>
      <c r="UZH28" s="170"/>
      <c r="UZI28" s="170"/>
      <c r="UZJ28" s="170"/>
      <c r="UZK28" s="170"/>
      <c r="UZL28" s="170"/>
      <c r="UZM28" s="170"/>
      <c r="UZN28" s="170"/>
      <c r="UZO28" s="170"/>
      <c r="UZP28" s="170"/>
      <c r="UZQ28" s="170"/>
      <c r="UZR28" s="170"/>
      <c r="UZS28" s="170"/>
      <c r="UZT28" s="170"/>
      <c r="UZU28" s="170"/>
      <c r="UZV28" s="170"/>
      <c r="UZW28" s="170"/>
      <c r="UZX28" s="170"/>
      <c r="UZY28" s="170"/>
      <c r="UZZ28" s="170"/>
      <c r="VAA28" s="170"/>
      <c r="VAB28" s="170"/>
      <c r="VAC28" s="170"/>
      <c r="VAD28" s="170"/>
      <c r="VAE28" s="170"/>
      <c r="VAF28" s="170"/>
      <c r="VAG28" s="170"/>
      <c r="VAH28" s="170"/>
      <c r="VAI28" s="170"/>
      <c r="VAJ28" s="170"/>
      <c r="VAK28" s="170"/>
      <c r="VAL28" s="170"/>
      <c r="VAM28" s="170"/>
      <c r="VAN28" s="170"/>
      <c r="VAO28" s="170"/>
      <c r="VAP28" s="170"/>
      <c r="VAQ28" s="170"/>
      <c r="VAR28" s="170"/>
      <c r="VAS28" s="170"/>
      <c r="VAT28" s="170"/>
      <c r="VAU28" s="170"/>
      <c r="VAV28" s="170"/>
      <c r="VAW28" s="170"/>
      <c r="VAX28" s="170"/>
      <c r="VAY28" s="170"/>
      <c r="VAZ28" s="170"/>
      <c r="VBA28" s="170"/>
      <c r="VBB28" s="170"/>
      <c r="VBC28" s="170"/>
      <c r="VBD28" s="170"/>
      <c r="VBE28" s="170"/>
      <c r="VBF28" s="170"/>
      <c r="VBG28" s="170"/>
      <c r="VBH28" s="170"/>
      <c r="VBI28" s="170"/>
      <c r="VBJ28" s="170"/>
      <c r="VBK28" s="170"/>
      <c r="VBL28" s="170"/>
      <c r="VBM28" s="170"/>
      <c r="VBN28" s="170"/>
      <c r="VBO28" s="170"/>
      <c r="VBP28" s="170"/>
      <c r="VBQ28" s="170"/>
      <c r="VBR28" s="170"/>
      <c r="VBS28" s="170"/>
      <c r="VBT28" s="170"/>
      <c r="VBU28" s="170"/>
      <c r="VBV28" s="170"/>
      <c r="VBW28" s="170"/>
      <c r="VBX28" s="170"/>
      <c r="VBY28" s="170"/>
      <c r="VBZ28" s="170"/>
      <c r="VCA28" s="170"/>
      <c r="VCB28" s="170"/>
      <c r="VCC28" s="170"/>
      <c r="VCD28" s="170"/>
      <c r="VCE28" s="170"/>
      <c r="VCF28" s="170"/>
      <c r="VCG28" s="170"/>
      <c r="VCH28" s="170"/>
      <c r="VCI28" s="170"/>
      <c r="VCJ28" s="170"/>
      <c r="VCK28" s="170"/>
      <c r="VCL28" s="170"/>
      <c r="VCM28" s="170"/>
      <c r="VCN28" s="170"/>
      <c r="VCO28" s="170"/>
      <c r="VCP28" s="170"/>
      <c r="VCQ28" s="170"/>
      <c r="VCR28" s="170"/>
      <c r="VCS28" s="170"/>
      <c r="VCT28" s="170"/>
      <c r="VCU28" s="170"/>
      <c r="VCV28" s="170"/>
      <c r="VCW28" s="170"/>
      <c r="VCX28" s="170"/>
      <c r="VCY28" s="170"/>
      <c r="VCZ28" s="170"/>
      <c r="VDA28" s="170"/>
      <c r="VDB28" s="170"/>
      <c r="VDC28" s="170"/>
      <c r="VDD28" s="170"/>
      <c r="VDE28" s="170"/>
      <c r="VDF28" s="170"/>
      <c r="VDG28" s="170"/>
      <c r="VDH28" s="170"/>
      <c r="VDI28" s="170"/>
      <c r="VDJ28" s="170"/>
      <c r="VDK28" s="170"/>
      <c r="VDL28" s="170"/>
      <c r="VDM28" s="170"/>
      <c r="VDN28" s="170"/>
      <c r="VDO28" s="170"/>
      <c r="VDP28" s="170"/>
      <c r="VDQ28" s="170"/>
      <c r="VDR28" s="170"/>
      <c r="VDS28" s="170"/>
      <c r="VDT28" s="170"/>
      <c r="VDU28" s="170"/>
      <c r="VDV28" s="170"/>
      <c r="VDW28" s="170"/>
      <c r="VDX28" s="170"/>
      <c r="VDY28" s="170"/>
      <c r="VDZ28" s="170"/>
      <c r="VEA28" s="170"/>
      <c r="VEB28" s="170"/>
      <c r="VEC28" s="170"/>
      <c r="VED28" s="170"/>
      <c r="VEE28" s="170"/>
      <c r="VEF28" s="170"/>
      <c r="VEG28" s="170"/>
      <c r="VEH28" s="170"/>
      <c r="VEI28" s="170"/>
      <c r="VEJ28" s="170"/>
      <c r="VEK28" s="170"/>
      <c r="VEL28" s="170"/>
      <c r="VEM28" s="170"/>
      <c r="VEN28" s="170"/>
      <c r="VEO28" s="170"/>
      <c r="VEP28" s="170"/>
      <c r="VEQ28" s="170"/>
      <c r="VER28" s="170"/>
      <c r="VES28" s="170"/>
      <c r="VET28" s="170"/>
      <c r="VEU28" s="170"/>
      <c r="VEV28" s="170"/>
      <c r="VEW28" s="170"/>
      <c r="VEX28" s="170"/>
      <c r="VEY28" s="170"/>
      <c r="VEZ28" s="170"/>
      <c r="VFA28" s="170"/>
      <c r="VFB28" s="170"/>
      <c r="VFC28" s="170"/>
      <c r="VFD28" s="170"/>
      <c r="VFE28" s="170"/>
      <c r="VFF28" s="170"/>
      <c r="VFG28" s="170"/>
      <c r="VFH28" s="170"/>
      <c r="VFI28" s="170"/>
      <c r="VFJ28" s="170"/>
      <c r="VFK28" s="170"/>
      <c r="VFL28" s="170"/>
      <c r="VFM28" s="170"/>
      <c r="VFN28" s="170"/>
      <c r="VFO28" s="170"/>
      <c r="VFP28" s="170"/>
      <c r="VFQ28" s="170"/>
      <c r="VFR28" s="170"/>
      <c r="VFS28" s="170"/>
      <c r="VFT28" s="170"/>
      <c r="VFU28" s="170"/>
      <c r="VFV28" s="170"/>
      <c r="VFW28" s="170"/>
      <c r="VFX28" s="170"/>
      <c r="VFY28" s="170"/>
      <c r="VFZ28" s="170"/>
      <c r="VGA28" s="170"/>
      <c r="VGB28" s="170"/>
      <c r="VGC28" s="170"/>
      <c r="VGD28" s="170"/>
      <c r="VGE28" s="170"/>
      <c r="VGF28" s="170"/>
      <c r="VGG28" s="170"/>
      <c r="VGH28" s="170"/>
      <c r="VGI28" s="170"/>
      <c r="VGJ28" s="170"/>
      <c r="VGK28" s="170"/>
      <c r="VGL28" s="170"/>
      <c r="VGM28" s="170"/>
      <c r="VGN28" s="170"/>
      <c r="VGO28" s="170"/>
      <c r="VGP28" s="170"/>
      <c r="VGQ28" s="170"/>
      <c r="VGR28" s="170"/>
      <c r="VGS28" s="170"/>
      <c r="VGT28" s="170"/>
      <c r="VGU28" s="170"/>
      <c r="VGV28" s="170"/>
      <c r="VGW28" s="170"/>
      <c r="VGX28" s="170"/>
      <c r="VGY28" s="170"/>
      <c r="VGZ28" s="170"/>
      <c r="VHA28" s="170"/>
      <c r="VHB28" s="170"/>
      <c r="VHC28" s="170"/>
      <c r="VHD28" s="170"/>
      <c r="VHE28" s="170"/>
      <c r="VHF28" s="170"/>
      <c r="VHG28" s="170"/>
      <c r="VHH28" s="170"/>
      <c r="VHI28" s="170"/>
      <c r="VHJ28" s="170"/>
      <c r="VHK28" s="170"/>
      <c r="VHL28" s="170"/>
      <c r="VHM28" s="170"/>
      <c r="VHN28" s="170"/>
      <c r="VHO28" s="170"/>
      <c r="VHP28" s="170"/>
      <c r="VHQ28" s="170"/>
      <c r="VHR28" s="170"/>
      <c r="VHS28" s="170"/>
      <c r="VHT28" s="170"/>
      <c r="VHU28" s="170"/>
      <c r="VHV28" s="170"/>
      <c r="VHW28" s="170"/>
      <c r="VHX28" s="170"/>
      <c r="VHY28" s="170"/>
      <c r="VHZ28" s="170"/>
      <c r="VIA28" s="170"/>
      <c r="VIB28" s="170"/>
      <c r="VIC28" s="170"/>
      <c r="VID28" s="170"/>
      <c r="VIE28" s="170"/>
      <c r="VIF28" s="170"/>
      <c r="VIG28" s="170"/>
      <c r="VIH28" s="170"/>
      <c r="VII28" s="170"/>
      <c r="VIJ28" s="170"/>
      <c r="VIK28" s="170"/>
      <c r="VIL28" s="170"/>
      <c r="VIM28" s="170"/>
      <c r="VIN28" s="170"/>
      <c r="VIO28" s="170"/>
      <c r="VIP28" s="170"/>
      <c r="VIQ28" s="170"/>
      <c r="VIR28" s="170"/>
      <c r="VIS28" s="170"/>
      <c r="VIT28" s="170"/>
      <c r="VIU28" s="170"/>
      <c r="VIV28" s="170"/>
      <c r="VIW28" s="170"/>
      <c r="VIX28" s="170"/>
      <c r="VIY28" s="170"/>
      <c r="VIZ28" s="170"/>
      <c r="VJA28" s="170"/>
      <c r="VJB28" s="170"/>
      <c r="VJC28" s="170"/>
      <c r="VJD28" s="170"/>
      <c r="VJE28" s="170"/>
      <c r="VJF28" s="170"/>
      <c r="VJG28" s="170"/>
      <c r="VJH28" s="170"/>
      <c r="VJI28" s="170"/>
      <c r="VJJ28" s="170"/>
      <c r="VJK28" s="170"/>
      <c r="VJL28" s="170"/>
      <c r="VJM28" s="170"/>
      <c r="VJN28" s="170"/>
      <c r="VJO28" s="170"/>
      <c r="VJP28" s="170"/>
      <c r="VJQ28" s="170"/>
      <c r="VJR28" s="170"/>
      <c r="VJS28" s="170"/>
      <c r="VJT28" s="170"/>
      <c r="VJU28" s="170"/>
      <c r="VJV28" s="170"/>
      <c r="VJW28" s="170"/>
      <c r="VJX28" s="170"/>
      <c r="VJY28" s="170"/>
      <c r="VJZ28" s="170"/>
      <c r="VKA28" s="170"/>
      <c r="VKB28" s="170"/>
      <c r="VKC28" s="170"/>
      <c r="VKD28" s="170"/>
      <c r="VKE28" s="170"/>
      <c r="VKF28" s="170"/>
      <c r="VKG28" s="170"/>
      <c r="VKH28" s="170"/>
      <c r="VKI28" s="170"/>
      <c r="VKJ28" s="170"/>
      <c r="VKK28" s="170"/>
      <c r="VKL28" s="170"/>
      <c r="VKM28" s="170"/>
      <c r="VKN28" s="170"/>
      <c r="VKO28" s="170"/>
      <c r="VKP28" s="170"/>
      <c r="VKQ28" s="170"/>
      <c r="VKR28" s="170"/>
      <c r="VKS28" s="170"/>
      <c r="VKT28" s="170"/>
      <c r="VKU28" s="170"/>
      <c r="VKV28" s="170"/>
      <c r="VKW28" s="170"/>
      <c r="VKX28" s="170"/>
      <c r="VKY28" s="170"/>
      <c r="VKZ28" s="170"/>
      <c r="VLA28" s="170"/>
      <c r="VLB28" s="170"/>
      <c r="VLC28" s="170"/>
      <c r="VLD28" s="170"/>
      <c r="VLE28" s="170"/>
      <c r="VLF28" s="170"/>
      <c r="VLG28" s="170"/>
      <c r="VLH28" s="170"/>
      <c r="VLI28" s="170"/>
      <c r="VLJ28" s="170"/>
      <c r="VLK28" s="170"/>
      <c r="VLL28" s="170"/>
      <c r="VLM28" s="170"/>
      <c r="VLN28" s="170"/>
      <c r="VLO28" s="170"/>
      <c r="VLP28" s="170"/>
      <c r="VLQ28" s="170"/>
      <c r="VLR28" s="170"/>
      <c r="VLS28" s="170"/>
      <c r="VLT28" s="170"/>
      <c r="VLU28" s="170"/>
      <c r="VLV28" s="170"/>
      <c r="VLW28" s="170"/>
      <c r="VLX28" s="170"/>
      <c r="VLY28" s="170"/>
      <c r="VLZ28" s="170"/>
      <c r="VMA28" s="170"/>
      <c r="VMB28" s="170"/>
      <c r="VMC28" s="170"/>
      <c r="VMD28" s="170"/>
      <c r="VME28" s="170"/>
      <c r="VMF28" s="170"/>
      <c r="VMG28" s="170"/>
      <c r="VMH28" s="170"/>
      <c r="VMI28" s="170"/>
      <c r="VMJ28" s="170"/>
      <c r="VMK28" s="170"/>
      <c r="VML28" s="170"/>
      <c r="VMM28" s="170"/>
      <c r="VMN28" s="170"/>
      <c r="VMO28" s="170"/>
      <c r="VMP28" s="170"/>
      <c r="VMQ28" s="170"/>
      <c r="VMR28" s="170"/>
      <c r="VMS28" s="170"/>
      <c r="VMT28" s="170"/>
      <c r="VMU28" s="170"/>
      <c r="VMV28" s="170"/>
      <c r="VMW28" s="170"/>
      <c r="VMX28" s="170"/>
      <c r="VMY28" s="170"/>
      <c r="VMZ28" s="170"/>
      <c r="VNA28" s="170"/>
      <c r="VNB28" s="170"/>
      <c r="VNC28" s="170"/>
      <c r="VND28" s="170"/>
      <c r="VNE28" s="170"/>
      <c r="VNF28" s="170"/>
      <c r="VNG28" s="170"/>
      <c r="VNH28" s="170"/>
      <c r="VNI28" s="170"/>
      <c r="VNJ28" s="170"/>
      <c r="VNK28" s="170"/>
      <c r="VNL28" s="170"/>
      <c r="VNM28" s="170"/>
      <c r="VNN28" s="170"/>
      <c r="VNO28" s="170"/>
      <c r="VNP28" s="170"/>
      <c r="VNQ28" s="170"/>
      <c r="VNR28" s="170"/>
      <c r="VNS28" s="170"/>
      <c r="VNT28" s="170"/>
      <c r="VNU28" s="170"/>
      <c r="VNV28" s="170"/>
      <c r="VNW28" s="170"/>
      <c r="VNX28" s="170"/>
      <c r="VNY28" s="170"/>
      <c r="VNZ28" s="170"/>
      <c r="VOA28" s="170"/>
      <c r="VOB28" s="170"/>
      <c r="VOC28" s="170"/>
      <c r="VOD28" s="170"/>
      <c r="VOE28" s="170"/>
      <c r="VOF28" s="170"/>
      <c r="VOG28" s="170"/>
      <c r="VOH28" s="170"/>
      <c r="VOI28" s="170"/>
      <c r="VOJ28" s="170"/>
      <c r="VOK28" s="170"/>
      <c r="VOL28" s="170"/>
      <c r="VOM28" s="170"/>
      <c r="VON28" s="170"/>
      <c r="VOO28" s="170"/>
      <c r="VOP28" s="170"/>
      <c r="VOQ28" s="170"/>
      <c r="VOR28" s="170"/>
      <c r="VOS28" s="170"/>
      <c r="VOT28" s="170"/>
      <c r="VOU28" s="170"/>
      <c r="VOV28" s="170"/>
      <c r="VOW28" s="170"/>
      <c r="VOX28" s="170"/>
      <c r="VOY28" s="170"/>
      <c r="VOZ28" s="170"/>
      <c r="VPA28" s="170"/>
      <c r="VPB28" s="170"/>
      <c r="VPC28" s="170"/>
      <c r="VPD28" s="170"/>
      <c r="VPE28" s="170"/>
      <c r="VPF28" s="170"/>
      <c r="VPG28" s="170"/>
      <c r="VPH28" s="170"/>
      <c r="VPI28" s="170"/>
      <c r="VPJ28" s="170"/>
      <c r="VPK28" s="170"/>
      <c r="VPL28" s="170"/>
      <c r="VPM28" s="170"/>
      <c r="VPN28" s="170"/>
      <c r="VPO28" s="170"/>
      <c r="VPP28" s="170"/>
      <c r="VPQ28" s="170"/>
      <c r="VPR28" s="170"/>
      <c r="VPS28" s="170"/>
      <c r="VPT28" s="170"/>
      <c r="VPU28" s="170"/>
      <c r="VPV28" s="170"/>
      <c r="VPW28" s="170"/>
      <c r="VPX28" s="170"/>
      <c r="VPY28" s="170"/>
      <c r="VPZ28" s="170"/>
      <c r="VQA28" s="170"/>
      <c r="VQB28" s="170"/>
      <c r="VQC28" s="170"/>
      <c r="VQD28" s="170"/>
      <c r="VQE28" s="170"/>
      <c r="VQF28" s="170"/>
      <c r="VQG28" s="170"/>
      <c r="VQH28" s="170"/>
      <c r="VQI28" s="170"/>
      <c r="VQJ28" s="170"/>
      <c r="VQK28" s="170"/>
      <c r="VQL28" s="170"/>
      <c r="VQM28" s="170"/>
      <c r="VQN28" s="170"/>
      <c r="VQO28" s="170"/>
      <c r="VQP28" s="170"/>
      <c r="VQQ28" s="170"/>
      <c r="VQR28" s="170"/>
      <c r="VQS28" s="170"/>
      <c r="VQT28" s="170"/>
      <c r="VQU28" s="170"/>
      <c r="VQV28" s="170"/>
      <c r="VQW28" s="170"/>
      <c r="VQX28" s="170"/>
      <c r="VQY28" s="170"/>
      <c r="VQZ28" s="170"/>
      <c r="VRA28" s="170"/>
      <c r="VRB28" s="170"/>
      <c r="VRC28" s="170"/>
      <c r="VRD28" s="170"/>
      <c r="VRE28" s="170"/>
      <c r="VRF28" s="170"/>
      <c r="VRG28" s="170"/>
      <c r="VRH28" s="170"/>
      <c r="VRI28" s="170"/>
      <c r="VRJ28" s="170"/>
      <c r="VRK28" s="170"/>
      <c r="VRL28" s="170"/>
      <c r="VRM28" s="170"/>
      <c r="VRN28" s="170"/>
      <c r="VRO28" s="170"/>
      <c r="VRP28" s="170"/>
      <c r="VRQ28" s="170"/>
      <c r="VRR28" s="170"/>
      <c r="VRS28" s="170"/>
      <c r="VRT28" s="170"/>
      <c r="VRU28" s="170"/>
      <c r="VRV28" s="170"/>
      <c r="VRW28" s="170"/>
      <c r="VRX28" s="170"/>
      <c r="VRY28" s="170"/>
      <c r="VRZ28" s="170"/>
      <c r="VSA28" s="170"/>
      <c r="VSB28" s="170"/>
      <c r="VSC28" s="170"/>
      <c r="VSD28" s="170"/>
      <c r="VSE28" s="170"/>
      <c r="VSF28" s="170"/>
      <c r="VSG28" s="170"/>
      <c r="VSH28" s="170"/>
      <c r="VSI28" s="170"/>
      <c r="VSJ28" s="170"/>
      <c r="VSK28" s="170"/>
      <c r="VSL28" s="170"/>
      <c r="VSM28" s="170"/>
      <c r="VSN28" s="170"/>
      <c r="VSO28" s="170"/>
      <c r="VSP28" s="170"/>
      <c r="VSQ28" s="170"/>
      <c r="VSR28" s="170"/>
      <c r="VSS28" s="170"/>
      <c r="VST28" s="170"/>
      <c r="VSU28" s="170"/>
      <c r="VSV28" s="170"/>
      <c r="VSW28" s="170"/>
      <c r="VSX28" s="170"/>
      <c r="VSY28" s="170"/>
      <c r="VSZ28" s="170"/>
      <c r="VTA28" s="170"/>
      <c r="VTB28" s="170"/>
      <c r="VTC28" s="170"/>
      <c r="VTD28" s="170"/>
      <c r="VTE28" s="170"/>
      <c r="VTF28" s="170"/>
      <c r="VTG28" s="170"/>
      <c r="VTH28" s="170"/>
      <c r="VTI28" s="170"/>
      <c r="VTJ28" s="170"/>
      <c r="VTK28" s="170"/>
      <c r="VTL28" s="170"/>
      <c r="VTM28" s="170"/>
      <c r="VTN28" s="170"/>
      <c r="VTO28" s="170"/>
      <c r="VTP28" s="170"/>
      <c r="VTQ28" s="170"/>
      <c r="VTR28" s="170"/>
      <c r="VTS28" s="170"/>
      <c r="VTT28" s="170"/>
      <c r="VTU28" s="170"/>
      <c r="VTV28" s="170"/>
      <c r="VTW28" s="170"/>
      <c r="VTX28" s="170"/>
      <c r="VTY28" s="170"/>
      <c r="VTZ28" s="170"/>
      <c r="VUA28" s="170"/>
      <c r="VUB28" s="170"/>
      <c r="VUC28" s="170"/>
      <c r="VUD28" s="170"/>
      <c r="VUE28" s="170"/>
      <c r="VUF28" s="170"/>
      <c r="VUG28" s="170"/>
      <c r="VUH28" s="170"/>
      <c r="VUI28" s="170"/>
      <c r="VUJ28" s="170"/>
      <c r="VUK28" s="170"/>
      <c r="VUL28" s="170"/>
      <c r="VUM28" s="170"/>
      <c r="VUN28" s="170"/>
      <c r="VUO28" s="170"/>
      <c r="VUP28" s="170"/>
      <c r="VUQ28" s="170"/>
      <c r="VUR28" s="170"/>
      <c r="VUS28" s="170"/>
      <c r="VUT28" s="170"/>
      <c r="VUU28" s="170"/>
      <c r="VUV28" s="170"/>
      <c r="VUW28" s="170"/>
      <c r="VUX28" s="170"/>
      <c r="VUY28" s="170"/>
      <c r="VUZ28" s="170"/>
      <c r="VVA28" s="170"/>
      <c r="VVB28" s="170"/>
      <c r="VVC28" s="170"/>
      <c r="VVD28" s="170"/>
      <c r="VVE28" s="170"/>
      <c r="VVF28" s="170"/>
      <c r="VVG28" s="170"/>
      <c r="VVH28" s="170"/>
      <c r="VVI28" s="170"/>
      <c r="VVJ28" s="170"/>
      <c r="VVK28" s="170"/>
      <c r="VVL28" s="170"/>
      <c r="VVM28" s="170"/>
      <c r="VVN28" s="170"/>
      <c r="VVO28" s="170"/>
      <c r="VVP28" s="170"/>
      <c r="VVQ28" s="170"/>
      <c r="VVR28" s="170"/>
      <c r="VVS28" s="170"/>
      <c r="VVT28" s="170"/>
      <c r="VVU28" s="170"/>
      <c r="VVV28" s="170"/>
      <c r="VVW28" s="170"/>
      <c r="VVX28" s="170"/>
      <c r="VVY28" s="170"/>
      <c r="VVZ28" s="170"/>
      <c r="VWA28" s="170"/>
      <c r="VWB28" s="170"/>
      <c r="VWC28" s="170"/>
      <c r="VWD28" s="170"/>
      <c r="VWE28" s="170"/>
      <c r="VWF28" s="170"/>
      <c r="VWG28" s="170"/>
      <c r="VWH28" s="170"/>
      <c r="VWI28" s="170"/>
      <c r="VWJ28" s="170"/>
      <c r="VWK28" s="170"/>
      <c r="VWL28" s="170"/>
      <c r="VWM28" s="170"/>
      <c r="VWN28" s="170"/>
      <c r="VWO28" s="170"/>
      <c r="VWP28" s="170"/>
      <c r="VWQ28" s="170"/>
      <c r="VWR28" s="170"/>
      <c r="VWS28" s="170"/>
      <c r="VWT28" s="170"/>
      <c r="VWU28" s="170"/>
      <c r="VWV28" s="170"/>
      <c r="VWW28" s="170"/>
      <c r="VWX28" s="170"/>
      <c r="VWY28" s="170"/>
      <c r="VWZ28" s="170"/>
      <c r="VXA28" s="170"/>
      <c r="VXB28" s="170"/>
      <c r="VXC28" s="170"/>
      <c r="VXD28" s="170"/>
      <c r="VXE28" s="170"/>
      <c r="VXF28" s="170"/>
      <c r="VXG28" s="170"/>
      <c r="VXH28" s="170"/>
      <c r="VXI28" s="170"/>
      <c r="VXJ28" s="170"/>
      <c r="VXK28" s="170"/>
      <c r="VXL28" s="170"/>
      <c r="VXM28" s="170"/>
      <c r="VXN28" s="170"/>
      <c r="VXO28" s="170"/>
      <c r="VXP28" s="170"/>
      <c r="VXQ28" s="170"/>
      <c r="VXR28" s="170"/>
      <c r="VXS28" s="170"/>
      <c r="VXT28" s="170"/>
      <c r="VXU28" s="170"/>
      <c r="VXV28" s="170"/>
      <c r="VXW28" s="170"/>
      <c r="VXX28" s="170"/>
      <c r="VXY28" s="170"/>
      <c r="VXZ28" s="170"/>
      <c r="VYA28" s="170"/>
      <c r="VYB28" s="170"/>
      <c r="VYC28" s="170"/>
      <c r="VYD28" s="170"/>
      <c r="VYE28" s="170"/>
      <c r="VYF28" s="170"/>
      <c r="VYG28" s="170"/>
      <c r="VYH28" s="170"/>
      <c r="VYI28" s="170"/>
      <c r="VYJ28" s="170"/>
      <c r="VYK28" s="170"/>
      <c r="VYL28" s="170"/>
      <c r="VYM28" s="170"/>
      <c r="VYN28" s="170"/>
      <c r="VYO28" s="170"/>
      <c r="VYP28" s="170"/>
      <c r="VYQ28" s="170"/>
      <c r="VYR28" s="170"/>
      <c r="VYS28" s="170"/>
      <c r="VYT28" s="170"/>
      <c r="VYU28" s="170"/>
      <c r="VYV28" s="170"/>
      <c r="VYW28" s="170"/>
      <c r="VYX28" s="170"/>
      <c r="VYY28" s="170"/>
      <c r="VYZ28" s="170"/>
      <c r="VZA28" s="170"/>
      <c r="VZB28" s="170"/>
      <c r="VZC28" s="170"/>
      <c r="VZD28" s="170"/>
      <c r="VZE28" s="170"/>
      <c r="VZF28" s="170"/>
      <c r="VZG28" s="170"/>
      <c r="VZH28" s="170"/>
      <c r="VZI28" s="170"/>
      <c r="VZJ28" s="170"/>
      <c r="VZK28" s="170"/>
      <c r="VZL28" s="170"/>
      <c r="VZM28" s="170"/>
      <c r="VZN28" s="170"/>
      <c r="VZO28" s="170"/>
      <c r="VZP28" s="170"/>
      <c r="VZQ28" s="170"/>
      <c r="VZR28" s="170"/>
      <c r="VZS28" s="170"/>
      <c r="VZT28" s="170"/>
      <c r="VZU28" s="170"/>
      <c r="VZV28" s="170"/>
      <c r="VZW28" s="170"/>
      <c r="VZX28" s="170"/>
      <c r="VZY28" s="170"/>
      <c r="VZZ28" s="170"/>
      <c r="WAA28" s="170"/>
      <c r="WAB28" s="170"/>
      <c r="WAC28" s="170"/>
      <c r="WAD28" s="170"/>
      <c r="WAE28" s="170"/>
      <c r="WAF28" s="170"/>
      <c r="WAG28" s="170"/>
      <c r="WAH28" s="170"/>
      <c r="WAI28" s="170"/>
      <c r="WAJ28" s="170"/>
      <c r="WAK28" s="170"/>
      <c r="WAL28" s="170"/>
      <c r="WAM28" s="170"/>
      <c r="WAN28" s="170"/>
      <c r="WAO28" s="170"/>
      <c r="WAP28" s="170"/>
      <c r="WAQ28" s="170"/>
      <c r="WAR28" s="170"/>
      <c r="WAS28" s="170"/>
      <c r="WAT28" s="170"/>
      <c r="WAU28" s="170"/>
      <c r="WAV28" s="170"/>
      <c r="WAW28" s="170"/>
      <c r="WAX28" s="170"/>
      <c r="WAY28" s="170"/>
      <c r="WAZ28" s="170"/>
      <c r="WBA28" s="170"/>
      <c r="WBB28" s="170"/>
      <c r="WBC28" s="170"/>
      <c r="WBD28" s="170"/>
      <c r="WBE28" s="170"/>
      <c r="WBF28" s="170"/>
      <c r="WBG28" s="170"/>
      <c r="WBH28" s="170"/>
      <c r="WBI28" s="170"/>
      <c r="WBJ28" s="170"/>
      <c r="WBK28" s="170"/>
      <c r="WBL28" s="170"/>
      <c r="WBM28" s="170"/>
      <c r="WBN28" s="170"/>
      <c r="WBO28" s="170"/>
      <c r="WBP28" s="170"/>
      <c r="WBQ28" s="170"/>
      <c r="WBR28" s="170"/>
      <c r="WBS28" s="170"/>
      <c r="WBT28" s="170"/>
      <c r="WBU28" s="170"/>
      <c r="WBV28" s="170"/>
      <c r="WBW28" s="170"/>
      <c r="WBX28" s="170"/>
      <c r="WBY28" s="170"/>
      <c r="WBZ28" s="170"/>
      <c r="WCA28" s="170"/>
      <c r="WCB28" s="170"/>
      <c r="WCC28" s="170"/>
      <c r="WCD28" s="170"/>
      <c r="WCE28" s="170"/>
      <c r="WCF28" s="170"/>
      <c r="WCG28" s="170"/>
      <c r="WCH28" s="170"/>
      <c r="WCI28" s="170"/>
      <c r="WCJ28" s="170"/>
      <c r="WCK28" s="170"/>
      <c r="WCL28" s="170"/>
      <c r="WCM28" s="170"/>
      <c r="WCN28" s="170"/>
      <c r="WCO28" s="170"/>
      <c r="WCP28" s="170"/>
      <c r="WCQ28" s="170"/>
      <c r="WCR28" s="170"/>
      <c r="WCS28" s="170"/>
      <c r="WCT28" s="170"/>
      <c r="WCU28" s="170"/>
      <c r="WCV28" s="170"/>
      <c r="WCW28" s="170"/>
      <c r="WCX28" s="170"/>
      <c r="WCY28" s="170"/>
      <c r="WCZ28" s="170"/>
      <c r="WDA28" s="170"/>
      <c r="WDB28" s="170"/>
      <c r="WDC28" s="170"/>
      <c r="WDD28" s="170"/>
      <c r="WDE28" s="170"/>
      <c r="WDF28" s="170"/>
      <c r="WDG28" s="170"/>
      <c r="WDH28" s="170"/>
      <c r="WDI28" s="170"/>
      <c r="WDJ28" s="170"/>
      <c r="WDK28" s="170"/>
      <c r="WDL28" s="170"/>
      <c r="WDM28" s="170"/>
      <c r="WDN28" s="170"/>
      <c r="WDO28" s="170"/>
      <c r="WDP28" s="170"/>
      <c r="WDQ28" s="170"/>
      <c r="WDR28" s="170"/>
      <c r="WDS28" s="170"/>
      <c r="WDT28" s="170"/>
      <c r="WDU28" s="170"/>
      <c r="WDV28" s="170"/>
      <c r="WDW28" s="170"/>
      <c r="WDX28" s="170"/>
      <c r="WDY28" s="170"/>
      <c r="WDZ28" s="170"/>
      <c r="WEA28" s="170"/>
      <c r="WEB28" s="170"/>
      <c r="WEC28" s="170"/>
      <c r="WED28" s="170"/>
      <c r="WEE28" s="170"/>
      <c r="WEF28" s="170"/>
      <c r="WEG28" s="170"/>
      <c r="WEH28" s="170"/>
      <c r="WEI28" s="170"/>
      <c r="WEJ28" s="170"/>
      <c r="WEK28" s="170"/>
      <c r="WEL28" s="170"/>
      <c r="WEM28" s="170"/>
      <c r="WEN28" s="170"/>
      <c r="WEO28" s="170"/>
      <c r="WEP28" s="170"/>
      <c r="WEQ28" s="170"/>
      <c r="WER28" s="170"/>
      <c r="WES28" s="170"/>
      <c r="WET28" s="170"/>
      <c r="WEU28" s="170"/>
      <c r="WEV28" s="170"/>
      <c r="WEW28" s="170"/>
      <c r="WEX28" s="170"/>
      <c r="WEY28" s="170"/>
      <c r="WEZ28" s="170"/>
      <c r="WFA28" s="170"/>
      <c r="WFB28" s="170"/>
      <c r="WFC28" s="170"/>
      <c r="WFD28" s="170"/>
      <c r="WFE28" s="170"/>
      <c r="WFF28" s="170"/>
      <c r="WFG28" s="170"/>
      <c r="WFH28" s="170"/>
      <c r="WFI28" s="170"/>
      <c r="WFJ28" s="170"/>
      <c r="WFK28" s="170"/>
      <c r="WFL28" s="170"/>
      <c r="WFM28" s="170"/>
      <c r="WFN28" s="170"/>
      <c r="WFO28" s="170"/>
      <c r="WFP28" s="170"/>
      <c r="WFQ28" s="170"/>
      <c r="WFR28" s="170"/>
      <c r="WFS28" s="170"/>
      <c r="WFT28" s="170"/>
      <c r="WFU28" s="170"/>
      <c r="WFV28" s="170"/>
      <c r="WFW28" s="170"/>
      <c r="WFX28" s="170"/>
      <c r="WFY28" s="170"/>
      <c r="WFZ28" s="170"/>
      <c r="WGA28" s="170"/>
      <c r="WGB28" s="170"/>
      <c r="WGC28" s="170"/>
      <c r="WGD28" s="170"/>
      <c r="WGE28" s="170"/>
      <c r="WGF28" s="170"/>
      <c r="WGG28" s="170"/>
      <c r="WGH28" s="170"/>
      <c r="WGI28" s="170"/>
      <c r="WGJ28" s="170"/>
      <c r="WGK28" s="170"/>
      <c r="WGL28" s="170"/>
      <c r="WGM28" s="170"/>
      <c r="WGN28" s="170"/>
      <c r="WGO28" s="170"/>
      <c r="WGP28" s="170"/>
      <c r="WGQ28" s="170"/>
      <c r="WGR28" s="170"/>
      <c r="WGS28" s="170"/>
      <c r="WGT28" s="170"/>
      <c r="WGU28" s="170"/>
      <c r="WGV28" s="170"/>
      <c r="WGW28" s="170"/>
      <c r="WGX28" s="170"/>
      <c r="WGY28" s="170"/>
      <c r="WGZ28" s="170"/>
      <c r="WHA28" s="170"/>
      <c r="WHB28" s="170"/>
      <c r="WHC28" s="170"/>
      <c r="WHD28" s="170"/>
      <c r="WHE28" s="170"/>
      <c r="WHF28" s="170"/>
      <c r="WHG28" s="170"/>
      <c r="WHH28" s="170"/>
      <c r="WHI28" s="170"/>
      <c r="WHJ28" s="170"/>
      <c r="WHK28" s="170"/>
      <c r="WHL28" s="170"/>
      <c r="WHM28" s="170"/>
      <c r="WHN28" s="170"/>
      <c r="WHO28" s="170"/>
      <c r="WHP28" s="170"/>
      <c r="WHQ28" s="170"/>
      <c r="WHR28" s="170"/>
      <c r="WHS28" s="170"/>
      <c r="WHT28" s="170"/>
      <c r="WHU28" s="170"/>
      <c r="WHV28" s="170"/>
      <c r="WHW28" s="170"/>
      <c r="WHX28" s="170"/>
      <c r="WHY28" s="170"/>
      <c r="WHZ28" s="170"/>
      <c r="WIA28" s="170"/>
      <c r="WIB28" s="170"/>
      <c r="WIC28" s="170"/>
      <c r="WID28" s="170"/>
      <c r="WIE28" s="170"/>
      <c r="WIF28" s="170"/>
      <c r="WIG28" s="170"/>
      <c r="WIH28" s="170"/>
      <c r="WII28" s="170"/>
      <c r="WIJ28" s="170"/>
      <c r="WIK28" s="170"/>
      <c r="WIL28" s="170"/>
      <c r="WIM28" s="170"/>
      <c r="WIN28" s="170"/>
      <c r="WIO28" s="170"/>
      <c r="WIP28" s="170"/>
      <c r="WIQ28" s="170"/>
      <c r="WIR28" s="170"/>
      <c r="WIS28" s="170"/>
      <c r="WIT28" s="170"/>
      <c r="WIU28" s="170"/>
      <c r="WIV28" s="170"/>
      <c r="WIW28" s="170"/>
      <c r="WIX28" s="170"/>
      <c r="WIY28" s="170"/>
      <c r="WIZ28" s="170"/>
      <c r="WJA28" s="170"/>
      <c r="WJB28" s="170"/>
      <c r="WJC28" s="170"/>
      <c r="WJD28" s="170"/>
      <c r="WJE28" s="170"/>
      <c r="WJF28" s="170"/>
      <c r="WJG28" s="170"/>
      <c r="WJH28" s="170"/>
      <c r="WJI28" s="170"/>
      <c r="WJJ28" s="170"/>
      <c r="WJK28" s="170"/>
      <c r="WJL28" s="170"/>
      <c r="WJM28" s="170"/>
      <c r="WJN28" s="170"/>
      <c r="WJO28" s="170"/>
      <c r="WJP28" s="170"/>
      <c r="WJQ28" s="170"/>
      <c r="WJR28" s="170"/>
      <c r="WJS28" s="170"/>
      <c r="WJT28" s="170"/>
      <c r="WJU28" s="170"/>
      <c r="WJV28" s="170"/>
      <c r="WJW28" s="170"/>
      <c r="WJX28" s="170"/>
      <c r="WJY28" s="170"/>
      <c r="WJZ28" s="170"/>
      <c r="WKA28" s="170"/>
      <c r="WKB28" s="170"/>
      <c r="WKC28" s="170"/>
      <c r="WKD28" s="170"/>
      <c r="WKE28" s="170"/>
      <c r="WKF28" s="170"/>
      <c r="WKG28" s="170"/>
      <c r="WKH28" s="170"/>
      <c r="WKI28" s="170"/>
      <c r="WKJ28" s="170"/>
      <c r="WKK28" s="170"/>
      <c r="WKL28" s="170"/>
      <c r="WKM28" s="170"/>
      <c r="WKN28" s="170"/>
      <c r="WKO28" s="170"/>
      <c r="WKP28" s="170"/>
      <c r="WKQ28" s="170"/>
      <c r="WKR28" s="170"/>
      <c r="WKS28" s="170"/>
      <c r="WKT28" s="170"/>
      <c r="WKU28" s="170"/>
      <c r="WKV28" s="170"/>
      <c r="WKW28" s="170"/>
      <c r="WKX28" s="170"/>
      <c r="WKY28" s="170"/>
      <c r="WKZ28" s="170"/>
      <c r="WLA28" s="170"/>
      <c r="WLB28" s="170"/>
      <c r="WLC28" s="170"/>
      <c r="WLD28" s="170"/>
      <c r="WLE28" s="170"/>
      <c r="WLF28" s="170"/>
      <c r="WLG28" s="170"/>
      <c r="WLH28" s="170"/>
      <c r="WLI28" s="170"/>
      <c r="WLJ28" s="170"/>
      <c r="WLK28" s="170"/>
      <c r="WLL28" s="170"/>
      <c r="WLM28" s="170"/>
      <c r="WLN28" s="170"/>
      <c r="WLO28" s="170"/>
      <c r="WLP28" s="170"/>
      <c r="WLQ28" s="170"/>
      <c r="WLR28" s="170"/>
      <c r="WLS28" s="170"/>
      <c r="WLT28" s="170"/>
      <c r="WLU28" s="170"/>
      <c r="WLV28" s="170"/>
      <c r="WLW28" s="170"/>
      <c r="WLX28" s="170"/>
      <c r="WLY28" s="170"/>
      <c r="WLZ28" s="170"/>
      <c r="WMA28" s="170"/>
      <c r="WMB28" s="170"/>
      <c r="WMC28" s="170"/>
      <c r="WMD28" s="170"/>
      <c r="WME28" s="170"/>
      <c r="WMF28" s="170"/>
      <c r="WMG28" s="170"/>
      <c r="WMH28" s="170"/>
      <c r="WMI28" s="170"/>
      <c r="WMJ28" s="170"/>
      <c r="WMK28" s="170"/>
      <c r="WML28" s="170"/>
      <c r="WMM28" s="170"/>
      <c r="WMN28" s="170"/>
      <c r="WMO28" s="170"/>
      <c r="WMP28" s="170"/>
      <c r="WMQ28" s="170"/>
      <c r="WMR28" s="170"/>
      <c r="WMS28" s="170"/>
      <c r="WMT28" s="170"/>
      <c r="WMU28" s="170"/>
      <c r="WMV28" s="170"/>
      <c r="WMW28" s="170"/>
      <c r="WMX28" s="170"/>
      <c r="WMY28" s="170"/>
      <c r="WMZ28" s="170"/>
      <c r="WNA28" s="170"/>
      <c r="WNB28" s="170"/>
      <c r="WNC28" s="170"/>
      <c r="WND28" s="170"/>
      <c r="WNE28" s="170"/>
      <c r="WNF28" s="170"/>
      <c r="WNG28" s="170"/>
      <c r="WNH28" s="170"/>
      <c r="WNI28" s="170"/>
      <c r="WNJ28" s="170"/>
      <c r="WNK28" s="170"/>
      <c r="WNL28" s="170"/>
      <c r="WNM28" s="170"/>
      <c r="WNN28" s="170"/>
      <c r="WNO28" s="170"/>
      <c r="WNP28" s="170"/>
      <c r="WNQ28" s="170"/>
      <c r="WNR28" s="170"/>
      <c r="WNS28" s="170"/>
      <c r="WNT28" s="170"/>
      <c r="WNU28" s="170"/>
      <c r="WNV28" s="170"/>
      <c r="WNW28" s="170"/>
      <c r="WNX28" s="170"/>
      <c r="WNY28" s="170"/>
      <c r="WNZ28" s="170"/>
      <c r="WOA28" s="170"/>
      <c r="WOB28" s="170"/>
      <c r="WOC28" s="170"/>
      <c r="WOD28" s="170"/>
      <c r="WOE28" s="170"/>
      <c r="WOF28" s="170"/>
      <c r="WOG28" s="170"/>
      <c r="WOH28" s="170"/>
      <c r="WOI28" s="170"/>
      <c r="WOJ28" s="170"/>
      <c r="WOK28" s="170"/>
      <c r="WOL28" s="170"/>
      <c r="WOM28" s="170"/>
      <c r="WON28" s="170"/>
      <c r="WOO28" s="170"/>
      <c r="WOP28" s="170"/>
      <c r="WOQ28" s="170"/>
      <c r="WOR28" s="170"/>
      <c r="WOS28" s="170"/>
      <c r="WOT28" s="170"/>
      <c r="WOU28" s="170"/>
      <c r="WOV28" s="170"/>
      <c r="WOW28" s="170"/>
      <c r="WOX28" s="170"/>
      <c r="WOY28" s="170"/>
      <c r="WOZ28" s="170"/>
      <c r="WPA28" s="170"/>
      <c r="WPB28" s="170"/>
      <c r="WPC28" s="170"/>
      <c r="WPD28" s="170"/>
      <c r="WPE28" s="170"/>
      <c r="WPF28" s="170"/>
      <c r="WPG28" s="170"/>
      <c r="WPH28" s="170"/>
      <c r="WPI28" s="170"/>
      <c r="WPJ28" s="170"/>
      <c r="WPK28" s="170"/>
      <c r="WPL28" s="170"/>
      <c r="WPM28" s="170"/>
      <c r="WPN28" s="170"/>
      <c r="WPO28" s="170"/>
      <c r="WPP28" s="170"/>
      <c r="WPQ28" s="170"/>
      <c r="WPR28" s="170"/>
      <c r="WPS28" s="170"/>
      <c r="WPT28" s="170"/>
      <c r="WPU28" s="170"/>
      <c r="WPV28" s="170"/>
      <c r="WPW28" s="170"/>
      <c r="WPX28" s="170"/>
      <c r="WPY28" s="170"/>
      <c r="WPZ28" s="170"/>
      <c r="WQA28" s="170"/>
      <c r="WQB28" s="170"/>
      <c r="WQC28" s="170"/>
      <c r="WQD28" s="170"/>
      <c r="WQE28" s="170"/>
      <c r="WQF28" s="170"/>
      <c r="WQG28" s="170"/>
      <c r="WQH28" s="170"/>
      <c r="WQI28" s="170"/>
      <c r="WQJ28" s="170"/>
      <c r="WQK28" s="170"/>
      <c r="WQL28" s="170"/>
      <c r="WQM28" s="170"/>
      <c r="WQN28" s="170"/>
      <c r="WQO28" s="170"/>
      <c r="WQP28" s="170"/>
      <c r="WQQ28" s="170"/>
      <c r="WQR28" s="170"/>
      <c r="WQS28" s="170"/>
      <c r="WQT28" s="170"/>
      <c r="WQU28" s="170"/>
      <c r="WQV28" s="170"/>
      <c r="WQW28" s="170"/>
      <c r="WQX28" s="170"/>
      <c r="WQY28" s="170"/>
      <c r="WQZ28" s="170"/>
      <c r="WRA28" s="170"/>
      <c r="WRB28" s="170"/>
      <c r="WRC28" s="170"/>
      <c r="WRD28" s="170"/>
      <c r="WRE28" s="170"/>
      <c r="WRF28" s="170"/>
      <c r="WRG28" s="170"/>
      <c r="WRH28" s="170"/>
      <c r="WRI28" s="170"/>
      <c r="WRJ28" s="170"/>
      <c r="WRK28" s="170"/>
      <c r="WRL28" s="170"/>
      <c r="WRM28" s="170"/>
      <c r="WRN28" s="170"/>
      <c r="WRO28" s="170"/>
      <c r="WRP28" s="170"/>
      <c r="WRQ28" s="170"/>
      <c r="WRR28" s="170"/>
      <c r="WRS28" s="170"/>
      <c r="WRT28" s="170"/>
      <c r="WRU28" s="170"/>
      <c r="WRV28" s="170"/>
      <c r="WRW28" s="170"/>
      <c r="WRX28" s="170"/>
      <c r="WRY28" s="170"/>
      <c r="WRZ28" s="170"/>
      <c r="WSA28" s="170"/>
      <c r="WSB28" s="170"/>
      <c r="WSC28" s="170"/>
      <c r="WSD28" s="170"/>
      <c r="WSE28" s="170"/>
      <c r="WSF28" s="170"/>
      <c r="WSG28" s="170"/>
      <c r="WSH28" s="170"/>
      <c r="WSI28" s="170"/>
      <c r="WSJ28" s="170"/>
      <c r="WSK28" s="170"/>
      <c r="WSL28" s="170"/>
      <c r="WSM28" s="170"/>
      <c r="WSN28" s="170"/>
      <c r="WSO28" s="170"/>
      <c r="WSP28" s="170"/>
      <c r="WSQ28" s="170"/>
      <c r="WSR28" s="170"/>
      <c r="WSS28" s="170"/>
      <c r="WST28" s="170"/>
      <c r="WSU28" s="170"/>
      <c r="WSV28" s="170"/>
      <c r="WSW28" s="170"/>
      <c r="WSX28" s="170"/>
      <c r="WSY28" s="170"/>
      <c r="WSZ28" s="170"/>
      <c r="WTA28" s="170"/>
      <c r="WTB28" s="170"/>
      <c r="WTC28" s="170"/>
      <c r="WTD28" s="170"/>
      <c r="WTE28" s="170"/>
      <c r="WTF28" s="170"/>
      <c r="WTG28" s="170"/>
      <c r="WTH28" s="170"/>
      <c r="WTI28" s="170"/>
      <c r="WTJ28" s="170"/>
      <c r="WTK28" s="170"/>
      <c r="WTL28" s="170"/>
      <c r="WTM28" s="170"/>
      <c r="WTN28" s="170"/>
      <c r="WTO28" s="170"/>
      <c r="WTP28" s="170"/>
      <c r="WTQ28" s="170"/>
      <c r="WTR28" s="170"/>
      <c r="WTS28" s="170"/>
      <c r="WTT28" s="170"/>
      <c r="WTU28" s="170"/>
      <c r="WTV28" s="170"/>
      <c r="WTW28" s="170"/>
      <c r="WTX28" s="170"/>
      <c r="WTY28" s="170"/>
      <c r="WTZ28" s="170"/>
      <c r="WUA28" s="170"/>
      <c r="WUB28" s="170"/>
      <c r="WUC28" s="170"/>
      <c r="WUD28" s="170"/>
      <c r="WUE28" s="170"/>
      <c r="WUF28" s="170"/>
      <c r="WUG28" s="170"/>
      <c r="WUH28" s="170"/>
      <c r="WUI28" s="170"/>
      <c r="WUJ28" s="170"/>
      <c r="WUK28" s="170"/>
      <c r="WUL28" s="170"/>
      <c r="WUM28" s="170"/>
      <c r="WUN28" s="170"/>
      <c r="WUO28" s="170"/>
      <c r="WUP28" s="170"/>
      <c r="WUQ28" s="170"/>
      <c r="WUR28" s="170"/>
      <c r="WUS28" s="170"/>
      <c r="WUT28" s="170"/>
      <c r="WUU28" s="170"/>
      <c r="WUV28" s="170"/>
      <c r="WUW28" s="170"/>
      <c r="WUX28" s="170"/>
      <c r="WUY28" s="170"/>
      <c r="WUZ28" s="170"/>
      <c r="WVA28" s="170"/>
      <c r="WVB28" s="170"/>
      <c r="WVC28" s="170"/>
      <c r="WVD28" s="170"/>
      <c r="WVE28" s="170"/>
      <c r="WVF28" s="170"/>
      <c r="WVG28" s="170"/>
      <c r="WVH28" s="170"/>
      <c r="WVI28" s="170"/>
      <c r="WVJ28" s="170"/>
      <c r="WVK28" s="170"/>
      <c r="WVL28" s="170"/>
      <c r="WVM28" s="170"/>
      <c r="WVN28" s="170"/>
      <c r="WVO28" s="170"/>
      <c r="WVP28" s="170"/>
      <c r="WVQ28" s="170"/>
      <c r="WVR28" s="170"/>
      <c r="WVS28" s="170"/>
      <c r="WVT28" s="170"/>
      <c r="WVU28" s="170"/>
      <c r="WVV28" s="170"/>
      <c r="WVW28" s="170"/>
      <c r="WVX28" s="170"/>
      <c r="WVY28" s="170"/>
      <c r="WVZ28" s="170"/>
      <c r="WWA28" s="170"/>
      <c r="WWB28" s="170"/>
      <c r="WWC28" s="170"/>
      <c r="WWD28" s="170"/>
      <c r="WWE28" s="170"/>
      <c r="WWF28" s="170"/>
      <c r="WWG28" s="170"/>
      <c r="WWH28" s="170"/>
      <c r="WWI28" s="170"/>
      <c r="WWJ28" s="170"/>
      <c r="WWK28" s="170"/>
      <c r="WWL28" s="170"/>
      <c r="WWM28" s="170"/>
      <c r="WWN28" s="170"/>
      <c r="WWO28" s="170"/>
      <c r="WWP28" s="170"/>
      <c r="WWQ28" s="170"/>
      <c r="WWR28" s="170"/>
      <c r="WWS28" s="170"/>
      <c r="WWT28" s="170"/>
      <c r="WWU28" s="170"/>
      <c r="WWV28" s="170"/>
      <c r="WWW28" s="170"/>
      <c r="WWX28" s="170"/>
      <c r="WWY28" s="170"/>
      <c r="WWZ28" s="170"/>
      <c r="WXA28" s="170"/>
      <c r="WXB28" s="170"/>
      <c r="WXC28" s="170"/>
      <c r="WXD28" s="170"/>
      <c r="WXE28" s="170"/>
      <c r="WXF28" s="170"/>
      <c r="WXG28" s="170"/>
      <c r="WXH28" s="170"/>
      <c r="WXI28" s="170"/>
      <c r="WXJ28" s="170"/>
      <c r="WXK28" s="170"/>
      <c r="WXL28" s="170"/>
      <c r="WXM28" s="170"/>
      <c r="WXN28" s="170"/>
      <c r="WXO28" s="170"/>
      <c r="WXP28" s="170"/>
      <c r="WXQ28" s="170"/>
      <c r="WXR28" s="170"/>
      <c r="WXS28" s="170"/>
      <c r="WXT28" s="170"/>
      <c r="WXU28" s="170"/>
      <c r="WXV28" s="170"/>
      <c r="WXW28" s="170"/>
      <c r="WXX28" s="170"/>
      <c r="WXY28" s="170"/>
      <c r="WXZ28" s="170"/>
      <c r="WYA28" s="170"/>
      <c r="WYB28" s="170"/>
      <c r="WYC28" s="170"/>
      <c r="WYD28" s="170"/>
      <c r="WYE28" s="170"/>
      <c r="WYF28" s="170"/>
      <c r="WYG28" s="170"/>
      <c r="WYH28" s="170"/>
      <c r="WYI28" s="170"/>
      <c r="WYJ28" s="170"/>
      <c r="WYK28" s="170"/>
      <c r="WYL28" s="170"/>
      <c r="WYM28" s="170"/>
      <c r="WYN28" s="170"/>
      <c r="WYO28" s="170"/>
      <c r="WYP28" s="170"/>
      <c r="WYQ28" s="170"/>
      <c r="WYR28" s="170"/>
      <c r="WYS28" s="170"/>
      <c r="WYT28" s="170"/>
      <c r="WYU28" s="170"/>
      <c r="WYV28" s="170"/>
      <c r="WYW28" s="170"/>
      <c r="WYX28" s="170"/>
      <c r="WYY28" s="170"/>
      <c r="WYZ28" s="170"/>
      <c r="WZA28" s="170"/>
      <c r="WZB28" s="170"/>
      <c r="WZC28" s="170"/>
      <c r="WZD28" s="170"/>
      <c r="WZE28" s="170"/>
      <c r="WZF28" s="170"/>
      <c r="WZG28" s="170"/>
      <c r="WZH28" s="170"/>
      <c r="WZI28" s="170"/>
      <c r="WZJ28" s="170"/>
      <c r="WZK28" s="170"/>
      <c r="WZL28" s="170"/>
      <c r="WZM28" s="170"/>
      <c r="WZN28" s="170"/>
      <c r="WZO28" s="170"/>
      <c r="WZP28" s="170"/>
      <c r="WZQ28" s="170"/>
      <c r="WZR28" s="170"/>
      <c r="WZS28" s="170"/>
      <c r="WZT28" s="170"/>
      <c r="WZU28" s="170"/>
      <c r="WZV28" s="170"/>
      <c r="WZW28" s="170"/>
      <c r="WZX28" s="170"/>
      <c r="WZY28" s="170"/>
      <c r="WZZ28" s="170"/>
      <c r="XAA28" s="170"/>
      <c r="XAB28" s="170"/>
      <c r="XAC28" s="170"/>
      <c r="XAD28" s="170"/>
      <c r="XAE28" s="170"/>
      <c r="XAF28" s="170"/>
      <c r="XAG28" s="170"/>
      <c r="XAH28" s="170"/>
      <c r="XAI28" s="170"/>
      <c r="XAJ28" s="170"/>
      <c r="XAK28" s="170"/>
      <c r="XAL28" s="170"/>
      <c r="XAM28" s="170"/>
      <c r="XAN28" s="170"/>
      <c r="XAO28" s="170"/>
      <c r="XAP28" s="170"/>
      <c r="XAQ28" s="170"/>
      <c r="XAR28" s="170"/>
      <c r="XAS28" s="170"/>
      <c r="XAT28" s="170"/>
      <c r="XAU28" s="170"/>
      <c r="XAV28" s="170"/>
      <c r="XAW28" s="170"/>
      <c r="XAX28" s="170"/>
      <c r="XAY28" s="170"/>
      <c r="XAZ28" s="170"/>
      <c r="XBA28" s="170"/>
      <c r="XBB28" s="170"/>
      <c r="XBC28" s="170"/>
      <c r="XBD28" s="170"/>
      <c r="XBE28" s="170"/>
      <c r="XBF28" s="170"/>
      <c r="XBG28" s="170"/>
      <c r="XBH28" s="170"/>
      <c r="XBI28" s="170"/>
      <c r="XBJ28" s="170"/>
      <c r="XBK28" s="170"/>
      <c r="XBL28" s="170"/>
      <c r="XBM28" s="170"/>
      <c r="XBN28" s="170"/>
      <c r="XBO28" s="170"/>
      <c r="XBP28" s="170"/>
      <c r="XBQ28" s="170"/>
      <c r="XBR28" s="170"/>
      <c r="XBS28" s="170"/>
      <c r="XBT28" s="170"/>
      <c r="XBU28" s="170"/>
      <c r="XBV28" s="170"/>
      <c r="XBW28" s="170"/>
      <c r="XBX28" s="170"/>
      <c r="XBY28" s="170"/>
      <c r="XBZ28" s="170"/>
      <c r="XCA28" s="170"/>
      <c r="XCB28" s="170"/>
      <c r="XCC28" s="170"/>
      <c r="XCD28" s="170"/>
      <c r="XCE28" s="170"/>
      <c r="XCF28" s="170"/>
      <c r="XCG28" s="170"/>
      <c r="XCH28" s="170"/>
      <c r="XCI28" s="170"/>
      <c r="XCJ28" s="170"/>
      <c r="XCK28" s="170"/>
      <c r="XCL28" s="170"/>
      <c r="XCM28" s="170"/>
      <c r="XCN28" s="170"/>
      <c r="XCO28" s="170"/>
      <c r="XCP28" s="170"/>
      <c r="XCQ28" s="170"/>
      <c r="XCR28" s="170"/>
      <c r="XCS28" s="170"/>
      <c r="XCT28" s="170"/>
      <c r="XCU28" s="170"/>
      <c r="XCV28" s="170"/>
      <c r="XCW28" s="170"/>
      <c r="XCX28" s="170"/>
      <c r="XCY28" s="170"/>
      <c r="XCZ28" s="170"/>
      <c r="XDA28" s="170"/>
      <c r="XDB28" s="170"/>
      <c r="XDC28" s="170"/>
      <c r="XDD28" s="170"/>
      <c r="XDE28" s="170"/>
      <c r="XDF28" s="170"/>
      <c r="XDG28" s="170"/>
      <c r="XDH28" s="170"/>
      <c r="XDI28" s="170"/>
      <c r="XDJ28" s="170"/>
      <c r="XDK28" s="170"/>
      <c r="XDL28" s="170"/>
      <c r="XDM28" s="170"/>
      <c r="XDN28" s="170"/>
      <c r="XDO28" s="170"/>
      <c r="XDP28" s="170"/>
      <c r="XDQ28" s="170"/>
      <c r="XDR28" s="170"/>
      <c r="XDS28" s="170"/>
      <c r="XDT28" s="170"/>
      <c r="XDU28" s="170"/>
      <c r="XDV28" s="170"/>
      <c r="XDW28" s="170"/>
      <c r="XDX28" s="170"/>
      <c r="XDY28" s="170"/>
      <c r="XDZ28" s="170"/>
      <c r="XEA28" s="170"/>
      <c r="XEB28" s="170"/>
      <c r="XEC28" s="170"/>
      <c r="XED28" s="170"/>
      <c r="XEE28" s="170"/>
      <c r="XEF28" s="170"/>
      <c r="XEG28" s="170"/>
      <c r="XEH28" s="170"/>
      <c r="XEI28" s="170"/>
      <c r="XEJ28" s="170"/>
      <c r="XEK28" s="170"/>
      <c r="XEL28" s="170"/>
      <c r="XEM28" s="170"/>
      <c r="XEN28" s="170"/>
      <c r="XEO28" s="170"/>
      <c r="XEP28" s="170"/>
      <c r="XEQ28" s="170"/>
      <c r="XER28" s="170"/>
      <c r="XES28" s="170"/>
      <c r="XET28" s="170"/>
      <c r="XEU28" s="170"/>
      <c r="XEV28" s="170"/>
      <c r="XEW28" s="170"/>
      <c r="XEX28" s="170"/>
      <c r="XEY28" s="170"/>
      <c r="XEZ28" s="170"/>
      <c r="XFA28" s="170"/>
      <c r="XFB28" s="170"/>
      <c r="XFC28" s="170"/>
      <c r="XFD28" s="170"/>
    </row>
    <row r="29" spans="1:16384" s="10" customFormat="1" x14ac:dyDescent="0.2">
      <c r="A29" s="84">
        <v>20</v>
      </c>
      <c r="B29" s="335"/>
      <c r="C29" s="335"/>
      <c r="D29" s="14"/>
      <c r="E29" s="110" t="str">
        <f t="shared" si="1"/>
        <v/>
      </c>
      <c r="F29" s="16"/>
      <c r="G29" s="111">
        <f t="shared" si="2"/>
        <v>0</v>
      </c>
      <c r="H29" s="111">
        <f t="shared" si="3"/>
        <v>0</v>
      </c>
      <c r="I29" s="15"/>
      <c r="J29" s="10" t="str">
        <f t="shared" si="4"/>
        <v/>
      </c>
      <c r="K29" s="10" t="str">
        <f>IF(J29&lt;&gt;"",INDEX(Helper!$D$3:$D$17,D29),"")</f>
        <v/>
      </c>
      <c r="L29" s="10" t="str">
        <f t="shared" si="5"/>
        <v/>
      </c>
      <c r="N29" s="5"/>
      <c r="O29" s="5"/>
      <c r="P29" s="5"/>
      <c r="Q29" s="5"/>
      <c r="R29" s="5"/>
      <c r="S29" s="5"/>
      <c r="T29" s="5"/>
      <c r="U29" s="5"/>
      <c r="V29" s="5"/>
      <c r="W29" s="5"/>
      <c r="X29" s="5"/>
      <c r="Y29" s="5"/>
      <c r="Z29" s="5"/>
      <c r="AA29" s="5"/>
      <c r="AB29" s="5"/>
      <c r="AC29" s="5"/>
    </row>
    <row r="30" spans="1:16384" s="10" customFormat="1" ht="20.100000000000001" customHeight="1" x14ac:dyDescent="0.25">
      <c r="A30" s="462" t="s">
        <v>2</v>
      </c>
      <c r="B30" s="463"/>
      <c r="C30" s="463"/>
      <c r="D30" s="464"/>
      <c r="E30" s="465"/>
      <c r="F30" s="81">
        <f>SUM(F10:F29)</f>
        <v>0</v>
      </c>
      <c r="G30" s="80">
        <f>SUM(G10:G29)</f>
        <v>0</v>
      </c>
      <c r="H30" s="80">
        <f>SUM(H10:H29)</f>
        <v>0</v>
      </c>
      <c r="I30" s="85"/>
      <c r="N30" s="5"/>
      <c r="O30" s="5"/>
      <c r="P30" s="5"/>
      <c r="Q30" s="5"/>
      <c r="R30" s="5"/>
      <c r="S30" s="5"/>
      <c r="T30" s="5"/>
      <c r="U30" s="5"/>
      <c r="V30" s="5"/>
      <c r="W30" s="5"/>
      <c r="X30" s="5"/>
      <c r="Y30" s="5"/>
      <c r="Z30" s="5"/>
      <c r="AA30" s="5"/>
      <c r="AB30" s="5"/>
      <c r="AC30" s="5"/>
    </row>
    <row r="31" spans="1:16384" s="160" customFormat="1" ht="12" customHeight="1" x14ac:dyDescent="0.2">
      <c r="A31" s="214"/>
      <c r="B31" s="215"/>
      <c r="E31" s="173"/>
      <c r="N31" s="5"/>
      <c r="O31" s="5"/>
      <c r="P31" s="5"/>
      <c r="Q31" s="5"/>
      <c r="R31" s="5"/>
      <c r="S31" s="5"/>
      <c r="T31" s="5"/>
      <c r="U31" s="5"/>
      <c r="V31" s="5"/>
      <c r="W31" s="5"/>
      <c r="X31" s="5"/>
      <c r="Y31" s="5"/>
      <c r="Z31" s="5"/>
      <c r="AA31" s="5"/>
      <c r="AB31" s="5"/>
      <c r="AC31" s="5"/>
    </row>
    <row r="32" spans="1:16384" ht="4.5" customHeight="1" x14ac:dyDescent="0.2"/>
    <row r="33" spans="1:29" s="170" customFormat="1" ht="13.5" customHeight="1" x14ac:dyDescent="0.2">
      <c r="A33" s="458" t="s">
        <v>12</v>
      </c>
      <c r="B33" s="459"/>
      <c r="C33" s="459"/>
      <c r="D33" s="459"/>
      <c r="E33" s="459"/>
      <c r="F33" s="459"/>
      <c r="G33" s="459"/>
      <c r="H33" s="459"/>
      <c r="I33" s="459"/>
      <c r="N33" s="5"/>
      <c r="O33" s="5"/>
      <c r="P33" s="5"/>
      <c r="Q33" s="5"/>
      <c r="R33" s="5"/>
      <c r="S33" s="5"/>
      <c r="T33" s="5"/>
      <c r="U33" s="5"/>
      <c r="V33" s="5"/>
      <c r="W33" s="5"/>
      <c r="X33" s="5"/>
      <c r="Y33" s="5"/>
      <c r="Z33" s="5"/>
      <c r="AA33" s="5"/>
      <c r="AB33" s="5"/>
      <c r="AC33" s="5"/>
    </row>
    <row r="34" spans="1:29" s="170" customFormat="1" ht="13.5" customHeight="1" x14ac:dyDescent="0.2">
      <c r="A34" s="459" t="s">
        <v>114</v>
      </c>
      <c r="B34" s="459"/>
      <c r="C34" s="459"/>
      <c r="D34" s="459"/>
      <c r="E34" s="459"/>
      <c r="F34" s="459"/>
      <c r="G34" s="459"/>
      <c r="H34" s="459"/>
      <c r="I34" s="459"/>
      <c r="N34" s="5"/>
      <c r="O34" s="5"/>
      <c r="P34" s="5"/>
      <c r="Q34" s="5"/>
      <c r="R34" s="5"/>
      <c r="S34" s="5"/>
      <c r="T34" s="5"/>
      <c r="U34" s="5"/>
      <c r="V34" s="5"/>
      <c r="W34" s="5"/>
      <c r="X34" s="5"/>
      <c r="Y34" s="5"/>
      <c r="Z34" s="5"/>
      <c r="AA34" s="5"/>
      <c r="AB34" s="5"/>
      <c r="AC34" s="5"/>
    </row>
    <row r="35" spans="1:29" s="170" customFormat="1" ht="13.5" customHeight="1" x14ac:dyDescent="0.2">
      <c r="A35" s="459" t="s">
        <v>108</v>
      </c>
      <c r="B35" s="459"/>
      <c r="C35" s="459"/>
      <c r="D35" s="459"/>
      <c r="E35" s="459"/>
      <c r="F35" s="459"/>
      <c r="G35" s="459"/>
      <c r="H35" s="459"/>
      <c r="I35" s="459"/>
      <c r="N35" s="5"/>
      <c r="O35" s="5"/>
      <c r="P35" s="5"/>
      <c r="Q35" s="5"/>
      <c r="R35" s="5"/>
      <c r="S35" s="5"/>
      <c r="T35" s="5"/>
      <c r="U35" s="5"/>
      <c r="V35" s="5"/>
      <c r="W35" s="5"/>
      <c r="X35" s="5"/>
      <c r="Y35" s="5"/>
      <c r="Z35" s="5"/>
      <c r="AA35" s="5"/>
      <c r="AB35" s="5"/>
      <c r="AC35" s="5"/>
    </row>
    <row r="36" spans="1:29" ht="8.25" customHeight="1" x14ac:dyDescent="0.2"/>
    <row r="37" spans="1:29" s="137" customFormat="1" ht="12" customHeight="1" x14ac:dyDescent="0.25">
      <c r="A37" s="137" t="s">
        <v>162</v>
      </c>
      <c r="D37" s="216"/>
      <c r="E37" s="216"/>
      <c r="N37" s="5"/>
      <c r="O37" s="5"/>
      <c r="P37" s="5"/>
      <c r="Q37" s="5"/>
      <c r="R37" s="5"/>
      <c r="S37" s="5"/>
      <c r="T37" s="5"/>
      <c r="U37" s="5"/>
      <c r="V37" s="5"/>
      <c r="W37" s="5"/>
      <c r="X37" s="5"/>
      <c r="Y37" s="5"/>
      <c r="Z37" s="5"/>
      <c r="AA37" s="5"/>
      <c r="AB37" s="5"/>
      <c r="AC37" s="5"/>
    </row>
  </sheetData>
  <sheetProtection password="C56D" sheet="1" objects="1" scenarios="1" selectLockedCells="1"/>
  <mergeCells count="8">
    <mergeCell ref="A7:I7"/>
    <mergeCell ref="A33:I33"/>
    <mergeCell ref="A35:I35"/>
    <mergeCell ref="A4:B4"/>
    <mergeCell ref="C4:D4"/>
    <mergeCell ref="A30:E30"/>
    <mergeCell ref="A6:I6"/>
    <mergeCell ref="A34:I34"/>
  </mergeCells>
  <dataValidations count="1">
    <dataValidation type="whole" errorStyle="warning" allowBlank="1" showErrorMessage="1" errorTitle="Fehler" error="ungültiges Arbeitspaket" sqref="D21:D29">
      <formula1>1</formula1>
      <formula2>15</formula2>
    </dataValidation>
  </dataValidations>
  <pageMargins left="0.74803149606299213" right="0.35433070866141736" top="0.70866141732283472" bottom="0.78740157480314965" header="0.31496062992125984" footer="0.31496062992125984"/>
  <pageSetup paperSize="9" scale="78" orientation="landscape" r:id="rId1"/>
  <headerFooter>
    <oddFooter>&amp;L&amp;"Arial,Standard"&amp;6w1505150247 - 10.11.2016
"Beiblätter Ausgaben" ProFIT  &amp;R&amp;6&amp;P von &amp;N</oddFooter>
  </headerFooter>
  <drawing r:id="rId2"/>
  <extLst>
    <ext xmlns:x14="http://schemas.microsoft.com/office/spreadsheetml/2009/9/main" uri="{CCE6A557-97BC-4b89-ADB6-D9C93CAAB3DF}">
      <x14:dataValidations xmlns:xm="http://schemas.microsoft.com/office/excel/2006/main" count="1">
        <x14:dataValidation type="whole" errorStyle="warning" allowBlank="1" showErrorMessage="1" errorTitle="Fehler" error="ungültiges Arbeitspaket">
          <x14:formula1>
            <xm:f>1</xm:f>
          </x14:formula1>
          <x14:formula2>
            <xm:f>'Planung der Arbeitspakete'!D8</xm:f>
          </x14:formula2>
          <xm:sqref>D10:D20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8"/>
  <sheetViews>
    <sheetView workbookViewId="0">
      <selection activeCell="C19" sqref="C19"/>
    </sheetView>
  </sheetViews>
  <sheetFormatPr baseColWidth="10" defaultRowHeight="14.25" x14ac:dyDescent="0.2"/>
  <cols>
    <col min="1" max="1" width="4.140625" style="2" customWidth="1"/>
    <col min="2" max="3" width="30.7109375" style="5" customWidth="1"/>
    <col min="4" max="4" width="11" style="5" customWidth="1"/>
    <col min="5" max="5" width="6.85546875" style="5" customWidth="1"/>
    <col min="6" max="8" width="25.7109375" style="5" customWidth="1"/>
    <col min="9" max="9" width="10.5703125" style="5" customWidth="1"/>
    <col min="10" max="12" width="0" style="5" hidden="1" customWidth="1"/>
    <col min="13" max="13" width="4.7109375" style="5" customWidth="1"/>
    <col min="14" max="29" width="0" style="5" hidden="1" customWidth="1"/>
    <col min="30" max="16384" width="11.42578125" style="5"/>
  </cols>
  <sheetData>
    <row r="1" spans="1:16384" s="160" customFormat="1" ht="20.25" customHeight="1" x14ac:dyDescent="0.2">
      <c r="A1" s="159" t="s">
        <v>79</v>
      </c>
      <c r="B1" s="172"/>
      <c r="C1" s="162"/>
      <c r="D1" s="162"/>
      <c r="E1" s="162"/>
      <c r="F1" s="162"/>
      <c r="G1" s="162"/>
      <c r="H1" s="162"/>
      <c r="J1" s="162"/>
      <c r="K1" s="162"/>
      <c r="L1" s="162"/>
      <c r="M1" s="162"/>
      <c r="N1" s="162"/>
      <c r="O1" s="162"/>
      <c r="P1" s="162"/>
      <c r="Q1" s="163"/>
    </row>
    <row r="2" spans="1:16384" s="160" customFormat="1" ht="15.75" x14ac:dyDescent="0.25">
      <c r="A2" s="164" t="s">
        <v>99</v>
      </c>
      <c r="C2" s="162"/>
      <c r="D2" s="162"/>
      <c r="E2" s="162"/>
      <c r="F2" s="162"/>
      <c r="G2" s="162"/>
      <c r="H2" s="162"/>
      <c r="I2" s="162"/>
      <c r="J2" s="162"/>
      <c r="K2" s="162"/>
      <c r="L2" s="162"/>
      <c r="M2" s="162"/>
      <c r="N2" s="162"/>
      <c r="O2" s="162"/>
      <c r="P2" s="162"/>
      <c r="Q2" s="162"/>
      <c r="R2" s="162"/>
      <c r="S2" s="163"/>
    </row>
    <row r="3" spans="1:16384" s="160" customFormat="1" ht="9" customHeight="1" x14ac:dyDescent="0.25">
      <c r="A3" s="164"/>
      <c r="C3" s="162"/>
      <c r="D3" s="162"/>
      <c r="E3" s="162"/>
      <c r="F3" s="162"/>
      <c r="G3" s="162"/>
      <c r="H3" s="162"/>
      <c r="I3" s="162"/>
      <c r="J3" s="162"/>
      <c r="K3" s="162"/>
      <c r="L3" s="162"/>
      <c r="M3" s="162"/>
      <c r="N3" s="162"/>
      <c r="O3" s="162"/>
      <c r="P3" s="162"/>
      <c r="Q3" s="162"/>
      <c r="R3" s="162"/>
      <c r="S3" s="163"/>
    </row>
    <row r="4" spans="1:16384" s="160" customFormat="1" ht="15.75" x14ac:dyDescent="0.25">
      <c r="A4" s="460" t="s">
        <v>46</v>
      </c>
      <c r="B4" s="461"/>
      <c r="C4" s="460">
        <f>'Planung der Arbeitspakete'!C4:I4</f>
        <v>0</v>
      </c>
      <c r="D4" s="461"/>
      <c r="E4" s="461"/>
      <c r="F4" s="461"/>
      <c r="N4" s="199" t="s">
        <v>116</v>
      </c>
      <c r="O4" s="197"/>
      <c r="P4" s="197"/>
      <c r="Q4" s="197"/>
      <c r="R4" s="197"/>
      <c r="S4" s="197"/>
      <c r="T4" s="197"/>
      <c r="U4" s="197"/>
      <c r="V4" s="197"/>
      <c r="W4" s="197"/>
      <c r="X4" s="197"/>
      <c r="Y4" s="197"/>
      <c r="Z4" s="197"/>
      <c r="AA4" s="197"/>
      <c r="AB4" s="197"/>
      <c r="AC4" s="197"/>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c r="XFD4" s="10"/>
    </row>
    <row r="5" spans="1:16384" s="160" customFormat="1" ht="8.25" customHeight="1" x14ac:dyDescent="0.25">
      <c r="A5" s="208"/>
      <c r="B5" s="209"/>
      <c r="C5" s="173"/>
      <c r="D5" s="174"/>
      <c r="E5" s="174"/>
      <c r="F5" s="174"/>
      <c r="O5" s="207"/>
      <c r="P5" s="207"/>
      <c r="Q5" s="207"/>
      <c r="R5" s="207"/>
      <c r="S5" s="207"/>
      <c r="T5" s="207"/>
      <c r="U5" s="207"/>
      <c r="V5" s="207"/>
      <c r="W5" s="207"/>
      <c r="X5" s="207"/>
      <c r="Y5" s="207"/>
      <c r="Z5" s="207"/>
      <c r="AA5" s="207"/>
      <c r="AB5" s="207"/>
      <c r="AC5" s="207"/>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c r="XFD5" s="10"/>
    </row>
    <row r="6" spans="1:16384" s="223" customFormat="1" ht="13.5" x14ac:dyDescent="0.2">
      <c r="A6" s="466" t="s">
        <v>103</v>
      </c>
      <c r="B6" s="467"/>
      <c r="C6" s="467"/>
      <c r="D6" s="467"/>
      <c r="E6" s="467"/>
      <c r="F6" s="467"/>
      <c r="G6" s="467"/>
      <c r="H6" s="472"/>
      <c r="I6" s="472"/>
      <c r="N6" s="278" t="s">
        <v>122</v>
      </c>
      <c r="O6" s="9"/>
      <c r="P6" s="9"/>
      <c r="Q6" s="9"/>
      <c r="R6" s="9"/>
      <c r="S6" s="9"/>
      <c r="T6" s="9"/>
      <c r="U6" s="9"/>
      <c r="V6" s="9"/>
      <c r="W6" s="9"/>
      <c r="X6" s="9"/>
      <c r="Y6" s="9"/>
      <c r="Z6" s="9"/>
      <c r="AA6" s="9"/>
      <c r="AB6" s="9"/>
      <c r="AC6" s="9"/>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s="160" customFormat="1" ht="14.25" customHeight="1" x14ac:dyDescent="0.2">
      <c r="A7" s="455" t="s">
        <v>90</v>
      </c>
      <c r="B7" s="456"/>
      <c r="C7" s="456"/>
      <c r="D7" s="456"/>
      <c r="E7" s="456"/>
      <c r="F7" s="456"/>
      <c r="G7" s="456"/>
      <c r="H7" s="457"/>
      <c r="I7" s="457"/>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c r="XFD7" s="10"/>
    </row>
    <row r="8" spans="1:16384" ht="3.75" customHeight="1" x14ac:dyDescent="0.2">
      <c r="A8" s="118"/>
      <c r="B8" s="119"/>
      <c r="C8" s="119"/>
      <c r="D8" s="119"/>
      <c r="E8" s="119"/>
      <c r="F8" s="119"/>
      <c r="G8" s="119"/>
      <c r="H8" s="120"/>
      <c r="I8" s="12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c r="XFD8" s="10"/>
    </row>
    <row r="9" spans="1:16384" s="17" customFormat="1" ht="54.75" customHeight="1" x14ac:dyDescent="0.2">
      <c r="A9" s="82" t="s">
        <v>27</v>
      </c>
      <c r="B9" s="83" t="s">
        <v>95</v>
      </c>
      <c r="C9" s="83" t="s">
        <v>11</v>
      </c>
      <c r="D9" s="82" t="s">
        <v>48</v>
      </c>
      <c r="E9" s="107" t="s">
        <v>88</v>
      </c>
      <c r="F9" s="82" t="s">
        <v>107</v>
      </c>
      <c r="G9" s="82" t="s">
        <v>28</v>
      </c>
      <c r="H9" s="82" t="s">
        <v>29</v>
      </c>
      <c r="I9" s="82" t="s">
        <v>110</v>
      </c>
      <c r="N9" s="276" t="s">
        <v>123</v>
      </c>
      <c r="O9" s="281">
        <f>'Aufteilung PM auf AP'!E11</f>
        <v>1</v>
      </c>
      <c r="P9" s="281" t="str">
        <f>'Aufteilung PM auf AP'!F11</f>
        <v/>
      </c>
      <c r="Q9" s="281" t="str">
        <f>'Aufteilung PM auf AP'!G11</f>
        <v/>
      </c>
      <c r="R9" s="281" t="str">
        <f>'Aufteilung PM auf AP'!H11</f>
        <v/>
      </c>
      <c r="S9" s="281" t="str">
        <f>'Aufteilung PM auf AP'!I11</f>
        <v/>
      </c>
      <c r="T9" s="281" t="str">
        <f>'Aufteilung PM auf AP'!J11</f>
        <v/>
      </c>
      <c r="U9" s="281" t="str">
        <f>'Aufteilung PM auf AP'!K11</f>
        <v/>
      </c>
      <c r="V9" s="281" t="str">
        <f>'Aufteilung PM auf AP'!L11</f>
        <v/>
      </c>
      <c r="W9" s="281" t="str">
        <f>'Aufteilung PM auf AP'!M11</f>
        <v/>
      </c>
      <c r="X9" s="281" t="str">
        <f>'Aufteilung PM auf AP'!N11</f>
        <v/>
      </c>
      <c r="Y9" s="281" t="str">
        <f>'Aufteilung PM auf AP'!O11</f>
        <v/>
      </c>
      <c r="Z9" s="281" t="str">
        <f>'Aufteilung PM auf AP'!P11</f>
        <v/>
      </c>
      <c r="AA9" s="281" t="str">
        <f>'Aufteilung PM auf AP'!Q11</f>
        <v/>
      </c>
      <c r="AB9" s="281" t="str">
        <f>'Aufteilung PM auf AP'!R11</f>
        <v/>
      </c>
      <c r="AC9" s="281" t="str">
        <f>'Aufteilung PM auf AP'!S11</f>
        <v/>
      </c>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c r="XEY9" s="10"/>
      <c r="XEZ9" s="10"/>
      <c r="XFA9" s="10"/>
      <c r="XFB9" s="10"/>
      <c r="XFC9" s="10"/>
      <c r="XFD9" s="10"/>
    </row>
    <row r="10" spans="1:16384" s="10" customFormat="1" ht="12.75" x14ac:dyDescent="0.2">
      <c r="A10" s="84">
        <v>1</v>
      </c>
      <c r="B10" s="335"/>
      <c r="C10" s="335"/>
      <c r="D10" s="15"/>
      <c r="E10" s="110" t="str">
        <f>L10</f>
        <v/>
      </c>
      <c r="F10" s="16"/>
      <c r="G10" s="111">
        <f>IF(E10="iF",F10,0)</f>
        <v>0</v>
      </c>
      <c r="H10" s="111">
        <f>IF(E10="eE",F10,0)</f>
        <v>0</v>
      </c>
      <c r="I10" s="15"/>
      <c r="J10" s="10" t="str">
        <f>IF(OR(D10=0,ISBLANK(D10)),"",D10)</f>
        <v/>
      </c>
      <c r="K10" s="10" t="str">
        <f>IF(J10&lt;&gt;"",INDEX(Helper!$D$3:$D$17,D10),"")</f>
        <v/>
      </c>
      <c r="L10" s="10" t="str">
        <f>IF(K10&lt;&gt;"Markt",K10,"")</f>
        <v/>
      </c>
      <c r="N10" s="277" t="s">
        <v>118</v>
      </c>
      <c r="O10" s="287">
        <f>SUMIF($D$10:$D$29,O9,$F$10:$F$29)</f>
        <v>0</v>
      </c>
      <c r="P10" s="288">
        <f t="shared" ref="P10:AC10" si="0">SUMIF($D$10:$D$29,P9,$F$10:$F$29)</f>
        <v>0</v>
      </c>
      <c r="Q10" s="288">
        <f t="shared" si="0"/>
        <v>0</v>
      </c>
      <c r="R10" s="288">
        <f t="shared" si="0"/>
        <v>0</v>
      </c>
      <c r="S10" s="288">
        <f t="shared" si="0"/>
        <v>0</v>
      </c>
      <c r="T10" s="288">
        <f t="shared" si="0"/>
        <v>0</v>
      </c>
      <c r="U10" s="288">
        <f t="shared" si="0"/>
        <v>0</v>
      </c>
      <c r="V10" s="288">
        <f t="shared" si="0"/>
        <v>0</v>
      </c>
      <c r="W10" s="288">
        <f t="shared" si="0"/>
        <v>0</v>
      </c>
      <c r="X10" s="288">
        <f t="shared" si="0"/>
        <v>0</v>
      </c>
      <c r="Y10" s="288">
        <f t="shared" si="0"/>
        <v>0</v>
      </c>
      <c r="Z10" s="288">
        <f t="shared" si="0"/>
        <v>0</v>
      </c>
      <c r="AA10" s="288">
        <f t="shared" si="0"/>
        <v>0</v>
      </c>
      <c r="AB10" s="288">
        <f t="shared" si="0"/>
        <v>0</v>
      </c>
      <c r="AC10" s="288">
        <f t="shared" si="0"/>
        <v>0</v>
      </c>
    </row>
    <row r="11" spans="1:16384" s="10" customFormat="1" ht="12.75" x14ac:dyDescent="0.2">
      <c r="A11" s="84">
        <v>2</v>
      </c>
      <c r="B11" s="335"/>
      <c r="C11" s="335"/>
      <c r="D11" s="15"/>
      <c r="E11" s="110" t="str">
        <f t="shared" ref="E11:E29" si="1">L11</f>
        <v/>
      </c>
      <c r="F11" s="16"/>
      <c r="G11" s="111">
        <f t="shared" ref="G11:G29" si="2">IF(E11="iF",F11,0)</f>
        <v>0</v>
      </c>
      <c r="H11" s="111">
        <f t="shared" ref="H11:H29" si="3">IF(E11="eE",F11,0)</f>
        <v>0</v>
      </c>
      <c r="I11" s="15"/>
      <c r="J11" s="10" t="str">
        <f t="shared" ref="J11:J29" si="4">IF(OR(D11=0,ISBLANK(D11)),"",D11)</f>
        <v/>
      </c>
      <c r="K11" s="10" t="str">
        <f>IF(J11&lt;&gt;"",INDEX(Helper!$D$3:$D$17,D11),"")</f>
        <v/>
      </c>
      <c r="L11" s="10" t="str">
        <f t="shared" ref="L11:L29" si="5">IF(K11&lt;&gt;"Markt",K11,"")</f>
        <v/>
      </c>
    </row>
    <row r="12" spans="1:16384" s="10" customFormat="1" ht="12.75" x14ac:dyDescent="0.2">
      <c r="A12" s="84">
        <v>3</v>
      </c>
      <c r="B12" s="335"/>
      <c r="C12" s="335"/>
      <c r="D12" s="15"/>
      <c r="E12" s="110" t="str">
        <f t="shared" si="1"/>
        <v/>
      </c>
      <c r="F12" s="16"/>
      <c r="G12" s="111">
        <f t="shared" si="2"/>
        <v>0</v>
      </c>
      <c r="H12" s="111">
        <f t="shared" si="3"/>
        <v>0</v>
      </c>
      <c r="I12" s="15"/>
      <c r="J12" s="10" t="str">
        <f t="shared" si="4"/>
        <v/>
      </c>
      <c r="K12" s="10" t="str">
        <f>IF(J12&lt;&gt;"",INDEX(Helper!$D$3:$D$17,D12),"")</f>
        <v/>
      </c>
      <c r="L12" s="10" t="str">
        <f t="shared" si="5"/>
        <v/>
      </c>
    </row>
    <row r="13" spans="1:16384" s="10" customFormat="1" ht="12.75" x14ac:dyDescent="0.2">
      <c r="A13" s="84">
        <v>4</v>
      </c>
      <c r="B13" s="335"/>
      <c r="C13" s="335"/>
      <c r="D13" s="15"/>
      <c r="E13" s="110" t="str">
        <f t="shared" si="1"/>
        <v/>
      </c>
      <c r="F13" s="16"/>
      <c r="G13" s="111">
        <f t="shared" si="2"/>
        <v>0</v>
      </c>
      <c r="H13" s="111">
        <f t="shared" si="3"/>
        <v>0</v>
      </c>
      <c r="I13" s="15"/>
      <c r="J13" s="10" t="str">
        <f t="shared" si="4"/>
        <v/>
      </c>
      <c r="K13" s="10" t="str">
        <f>IF(J13&lt;&gt;"",INDEX(Helper!$D$3:$D$17,D13),"")</f>
        <v/>
      </c>
      <c r="L13" s="10" t="str">
        <f t="shared" si="5"/>
        <v/>
      </c>
    </row>
    <row r="14" spans="1:16384" s="10" customFormat="1" ht="12.75" x14ac:dyDescent="0.2">
      <c r="A14" s="84">
        <v>5</v>
      </c>
      <c r="B14" s="335"/>
      <c r="C14" s="335"/>
      <c r="D14" s="15"/>
      <c r="E14" s="110" t="str">
        <f t="shared" si="1"/>
        <v/>
      </c>
      <c r="F14" s="16"/>
      <c r="G14" s="111">
        <f t="shared" si="2"/>
        <v>0</v>
      </c>
      <c r="H14" s="111">
        <f t="shared" si="3"/>
        <v>0</v>
      </c>
      <c r="I14" s="15"/>
      <c r="J14" s="10" t="str">
        <f t="shared" si="4"/>
        <v/>
      </c>
      <c r="K14" s="10" t="str">
        <f>IF(J14&lt;&gt;"",INDEX(Helper!$D$3:$D$17,D14),"")</f>
        <v/>
      </c>
      <c r="L14" s="10" t="str">
        <f t="shared" si="5"/>
        <v/>
      </c>
    </row>
    <row r="15" spans="1:16384" s="10" customFormat="1" ht="12.75" x14ac:dyDescent="0.2">
      <c r="A15" s="84">
        <v>6</v>
      </c>
      <c r="B15" s="335"/>
      <c r="C15" s="335"/>
      <c r="D15" s="15"/>
      <c r="E15" s="110" t="str">
        <f t="shared" si="1"/>
        <v/>
      </c>
      <c r="F15" s="16"/>
      <c r="G15" s="111">
        <f t="shared" si="2"/>
        <v>0</v>
      </c>
      <c r="H15" s="111">
        <f t="shared" si="3"/>
        <v>0</v>
      </c>
      <c r="I15" s="15"/>
      <c r="J15" s="10" t="str">
        <f t="shared" si="4"/>
        <v/>
      </c>
      <c r="K15" s="10" t="str">
        <f>IF(J15&lt;&gt;"",INDEX(Helper!$D$3:$D$17,D15),"")</f>
        <v/>
      </c>
      <c r="L15" s="10" t="str">
        <f t="shared" si="5"/>
        <v/>
      </c>
    </row>
    <row r="16" spans="1:16384" s="10" customFormat="1" ht="12.75" x14ac:dyDescent="0.2">
      <c r="A16" s="84">
        <v>7</v>
      </c>
      <c r="B16" s="335"/>
      <c r="C16" s="335"/>
      <c r="D16" s="15"/>
      <c r="E16" s="110" t="str">
        <f t="shared" si="1"/>
        <v/>
      </c>
      <c r="F16" s="16"/>
      <c r="G16" s="111">
        <f t="shared" si="2"/>
        <v>0</v>
      </c>
      <c r="H16" s="111">
        <f t="shared" si="3"/>
        <v>0</v>
      </c>
      <c r="I16" s="15"/>
      <c r="J16" s="10" t="str">
        <f t="shared" si="4"/>
        <v/>
      </c>
      <c r="K16" s="10" t="str">
        <f>IF(J16&lt;&gt;"",INDEX(Helper!$D$3:$D$17,D16),"")</f>
        <v/>
      </c>
      <c r="L16" s="10" t="str">
        <f t="shared" si="5"/>
        <v/>
      </c>
    </row>
    <row r="17" spans="1:12" s="10" customFormat="1" ht="12.75" x14ac:dyDescent="0.2">
      <c r="A17" s="84">
        <v>8</v>
      </c>
      <c r="B17" s="335"/>
      <c r="C17" s="335"/>
      <c r="D17" s="15"/>
      <c r="E17" s="110" t="str">
        <f t="shared" si="1"/>
        <v/>
      </c>
      <c r="F17" s="16"/>
      <c r="G17" s="111">
        <f t="shared" si="2"/>
        <v>0</v>
      </c>
      <c r="H17" s="111">
        <f t="shared" si="3"/>
        <v>0</v>
      </c>
      <c r="I17" s="15"/>
      <c r="J17" s="10" t="str">
        <f t="shared" si="4"/>
        <v/>
      </c>
      <c r="K17" s="10" t="str">
        <f>IF(J17&lt;&gt;"",INDEX(Helper!$D$3:$D$17,D17),"")</f>
        <v/>
      </c>
      <c r="L17" s="10" t="str">
        <f t="shared" si="5"/>
        <v/>
      </c>
    </row>
    <row r="18" spans="1:12" s="10" customFormat="1" ht="12.75" x14ac:dyDescent="0.2">
      <c r="A18" s="84">
        <v>9</v>
      </c>
      <c r="B18" s="335"/>
      <c r="C18" s="335"/>
      <c r="D18" s="15"/>
      <c r="E18" s="110" t="str">
        <f t="shared" ref="E18" si="6">L18</f>
        <v/>
      </c>
      <c r="F18" s="16"/>
      <c r="G18" s="111">
        <f t="shared" ref="G18" si="7">IF(E18="iF",F18,0)</f>
        <v>0</v>
      </c>
      <c r="H18" s="111">
        <f t="shared" ref="H18" si="8">IF(E18="eE",F18,0)</f>
        <v>0</v>
      </c>
      <c r="I18" s="15"/>
      <c r="J18" s="10" t="str">
        <f t="shared" ref="J18" si="9">IF(OR(D18=0,ISBLANK(D18)),"",D18)</f>
        <v/>
      </c>
      <c r="K18" s="10" t="str">
        <f>IF(J18&lt;&gt;"",INDEX(Helper!$D$3:$D$17,D18),"")</f>
        <v/>
      </c>
      <c r="L18" s="10" t="str">
        <f t="shared" ref="L18" si="10">IF(K18&lt;&gt;"Markt",K18,"")</f>
        <v/>
      </c>
    </row>
    <row r="19" spans="1:12" s="10" customFormat="1" ht="12.75" x14ac:dyDescent="0.2">
      <c r="A19" s="84">
        <v>10</v>
      </c>
      <c r="B19" s="335"/>
      <c r="C19" s="335"/>
      <c r="D19" s="15"/>
      <c r="E19" s="110" t="str">
        <f t="shared" si="1"/>
        <v/>
      </c>
      <c r="F19" s="16"/>
      <c r="G19" s="111">
        <f t="shared" si="2"/>
        <v>0</v>
      </c>
      <c r="H19" s="111">
        <f t="shared" si="3"/>
        <v>0</v>
      </c>
      <c r="I19" s="15"/>
      <c r="J19" s="10" t="str">
        <f t="shared" si="4"/>
        <v/>
      </c>
      <c r="K19" s="10" t="str">
        <f>IF(J19&lt;&gt;"",INDEX(Helper!$D$3:$D$17,D19),"")</f>
        <v/>
      </c>
      <c r="L19" s="10" t="str">
        <f t="shared" si="5"/>
        <v/>
      </c>
    </row>
    <row r="20" spans="1:12" s="10" customFormat="1" ht="12.75" x14ac:dyDescent="0.2">
      <c r="A20" s="84">
        <v>11</v>
      </c>
      <c r="B20" s="335"/>
      <c r="C20" s="335"/>
      <c r="D20" s="15"/>
      <c r="E20" s="110" t="str">
        <f t="shared" ref="E20" si="11">L20</f>
        <v/>
      </c>
      <c r="F20" s="16"/>
      <c r="G20" s="111">
        <f t="shared" ref="G20" si="12">IF(E20="iF",F20,0)</f>
        <v>0</v>
      </c>
      <c r="H20" s="111">
        <f t="shared" ref="H20" si="13">IF(E20="eE",F20,0)</f>
        <v>0</v>
      </c>
      <c r="I20" s="15"/>
      <c r="J20" s="10" t="str">
        <f t="shared" ref="J20" si="14">IF(OR(D20=0,ISBLANK(D20)),"",D20)</f>
        <v/>
      </c>
      <c r="K20" s="10" t="str">
        <f>IF(J20&lt;&gt;"",INDEX(Helper!$D$3:$D$17,D20),"")</f>
        <v/>
      </c>
      <c r="L20" s="10" t="str">
        <f t="shared" ref="L20" si="15">IF(K20&lt;&gt;"Markt",K20,"")</f>
        <v/>
      </c>
    </row>
    <row r="21" spans="1:12" s="10" customFormat="1" ht="12.75" x14ac:dyDescent="0.2">
      <c r="A21" s="84">
        <v>12</v>
      </c>
      <c r="B21" s="335"/>
      <c r="C21" s="335"/>
      <c r="D21" s="15"/>
      <c r="E21" s="110" t="str">
        <f t="shared" ref="E21" si="16">L21</f>
        <v/>
      </c>
      <c r="F21" s="16"/>
      <c r="G21" s="111">
        <f t="shared" ref="G21" si="17">IF(E21="iF",F21,0)</f>
        <v>0</v>
      </c>
      <c r="H21" s="111">
        <f t="shared" ref="H21" si="18">IF(E21="eE",F21,0)</f>
        <v>0</v>
      </c>
      <c r="I21" s="15"/>
      <c r="J21" s="10" t="str">
        <f t="shared" ref="J21" si="19">IF(OR(D21=0,ISBLANK(D21)),"",D21)</f>
        <v/>
      </c>
      <c r="K21" s="10" t="str">
        <f>IF(J21&lt;&gt;"",INDEX(Helper!$D$3:$D$17,D21),"")</f>
        <v/>
      </c>
      <c r="L21" s="10" t="str">
        <f t="shared" ref="L21" si="20">IF(K21&lt;&gt;"Markt",K21,"")</f>
        <v/>
      </c>
    </row>
    <row r="22" spans="1:12" s="10" customFormat="1" ht="12.75" x14ac:dyDescent="0.2">
      <c r="A22" s="84">
        <v>13</v>
      </c>
      <c r="B22" s="335"/>
      <c r="C22" s="335"/>
      <c r="D22" s="15"/>
      <c r="E22" s="110" t="str">
        <f t="shared" si="1"/>
        <v/>
      </c>
      <c r="F22" s="16"/>
      <c r="G22" s="111">
        <f t="shared" si="2"/>
        <v>0</v>
      </c>
      <c r="H22" s="111">
        <f t="shared" si="3"/>
        <v>0</v>
      </c>
      <c r="I22" s="15"/>
      <c r="J22" s="10" t="str">
        <f t="shared" si="4"/>
        <v/>
      </c>
      <c r="K22" s="10" t="str">
        <f>IF(J22&lt;&gt;"",INDEX(Helper!$D$3:$D$17,D22),"")</f>
        <v/>
      </c>
      <c r="L22" s="10" t="str">
        <f t="shared" si="5"/>
        <v/>
      </c>
    </row>
    <row r="23" spans="1:12" s="10" customFormat="1" ht="12.75" x14ac:dyDescent="0.2">
      <c r="A23" s="84">
        <v>14</v>
      </c>
      <c r="B23" s="335"/>
      <c r="C23" s="335"/>
      <c r="D23" s="15"/>
      <c r="E23" s="110" t="str">
        <f t="shared" si="1"/>
        <v/>
      </c>
      <c r="F23" s="16"/>
      <c r="G23" s="111">
        <f t="shared" si="2"/>
        <v>0</v>
      </c>
      <c r="H23" s="111">
        <f t="shared" si="3"/>
        <v>0</v>
      </c>
      <c r="I23" s="15"/>
      <c r="J23" s="10" t="str">
        <f t="shared" si="4"/>
        <v/>
      </c>
      <c r="K23" s="10" t="str">
        <f>IF(J23&lt;&gt;"",INDEX(Helper!$D$3:$D$17,D23),"")</f>
        <v/>
      </c>
      <c r="L23" s="10" t="str">
        <f t="shared" si="5"/>
        <v/>
      </c>
    </row>
    <row r="24" spans="1:12" s="10" customFormat="1" ht="12.75" x14ac:dyDescent="0.2">
      <c r="A24" s="84">
        <v>15</v>
      </c>
      <c r="B24" s="335"/>
      <c r="C24" s="335"/>
      <c r="D24" s="15"/>
      <c r="E24" s="110" t="str">
        <f t="shared" si="1"/>
        <v/>
      </c>
      <c r="F24" s="16"/>
      <c r="G24" s="111">
        <f t="shared" si="2"/>
        <v>0</v>
      </c>
      <c r="H24" s="111">
        <f t="shared" si="3"/>
        <v>0</v>
      </c>
      <c r="I24" s="15"/>
      <c r="J24" s="10" t="str">
        <f t="shared" si="4"/>
        <v/>
      </c>
      <c r="K24" s="10" t="str">
        <f>IF(J24&lt;&gt;"",INDEX(Helper!$D$3:$D$17,D24),"")</f>
        <v/>
      </c>
      <c r="L24" s="10" t="str">
        <f t="shared" si="5"/>
        <v/>
      </c>
    </row>
    <row r="25" spans="1:12" s="10" customFormat="1" ht="12.75" x14ac:dyDescent="0.2">
      <c r="A25" s="84">
        <v>16</v>
      </c>
      <c r="B25" s="335"/>
      <c r="C25" s="335"/>
      <c r="D25" s="15"/>
      <c r="E25" s="110" t="str">
        <f t="shared" ref="E25:E26" si="21">L25</f>
        <v/>
      </c>
      <c r="F25" s="16"/>
      <c r="G25" s="111">
        <f t="shared" ref="G25:G26" si="22">IF(E25="iF",F25,0)</f>
        <v>0</v>
      </c>
      <c r="H25" s="111">
        <f t="shared" ref="H25:H26" si="23">IF(E25="eE",F25,0)</f>
        <v>0</v>
      </c>
      <c r="I25" s="15"/>
      <c r="J25" s="10" t="str">
        <f t="shared" ref="J25:J26" si="24">IF(OR(D25=0,ISBLANK(D25)),"",D25)</f>
        <v/>
      </c>
      <c r="K25" s="10" t="str">
        <f>IF(J25&lt;&gt;"",INDEX(Helper!$D$3:$D$17,D25),"")</f>
        <v/>
      </c>
      <c r="L25" s="10" t="str">
        <f t="shared" ref="L25:L26" si="25">IF(K25&lt;&gt;"Markt",K25,"")</f>
        <v/>
      </c>
    </row>
    <row r="26" spans="1:12" s="10" customFormat="1" ht="12.75" x14ac:dyDescent="0.2">
      <c r="A26" s="84">
        <v>17</v>
      </c>
      <c r="B26" s="335"/>
      <c r="C26" s="335"/>
      <c r="D26" s="15"/>
      <c r="E26" s="110" t="str">
        <f t="shared" si="21"/>
        <v/>
      </c>
      <c r="F26" s="16"/>
      <c r="G26" s="111">
        <f t="shared" si="22"/>
        <v>0</v>
      </c>
      <c r="H26" s="111">
        <f t="shared" si="23"/>
        <v>0</v>
      </c>
      <c r="I26" s="15"/>
      <c r="J26" s="10" t="str">
        <f t="shared" si="24"/>
        <v/>
      </c>
      <c r="K26" s="10" t="str">
        <f>IF(J26&lt;&gt;"",INDEX(Helper!$D$3:$D$17,D26),"")</f>
        <v/>
      </c>
      <c r="L26" s="10" t="str">
        <f t="shared" si="25"/>
        <v/>
      </c>
    </row>
    <row r="27" spans="1:12" s="10" customFormat="1" ht="12.75" x14ac:dyDescent="0.2">
      <c r="A27" s="84">
        <v>18</v>
      </c>
      <c r="B27" s="335"/>
      <c r="C27" s="335"/>
      <c r="D27" s="15"/>
      <c r="E27" s="110" t="str">
        <f t="shared" ref="E27:E28" si="26">L27</f>
        <v/>
      </c>
      <c r="F27" s="16"/>
      <c r="G27" s="111">
        <f t="shared" ref="G27:G28" si="27">IF(E27="iF",F27,0)</f>
        <v>0</v>
      </c>
      <c r="H27" s="111">
        <f t="shared" ref="H27:H28" si="28">IF(E27="eE",F27,0)</f>
        <v>0</v>
      </c>
      <c r="I27" s="15"/>
      <c r="J27" s="10" t="str">
        <f t="shared" ref="J27:J28" si="29">IF(OR(D27=0,ISBLANK(D27)),"",D27)</f>
        <v/>
      </c>
      <c r="K27" s="10" t="str">
        <f>IF(J27&lt;&gt;"",INDEX(Helper!$D$3:$D$17,D27),"")</f>
        <v/>
      </c>
      <c r="L27" s="10" t="str">
        <f t="shared" ref="L27:L28" si="30">IF(K27&lt;&gt;"Markt",K27,"")</f>
        <v/>
      </c>
    </row>
    <row r="28" spans="1:12" s="10" customFormat="1" ht="12.75" x14ac:dyDescent="0.2">
      <c r="A28" s="84">
        <v>19</v>
      </c>
      <c r="B28" s="335"/>
      <c r="C28" s="335"/>
      <c r="D28" s="15"/>
      <c r="E28" s="110" t="str">
        <f t="shared" si="26"/>
        <v/>
      </c>
      <c r="F28" s="16"/>
      <c r="G28" s="111">
        <f t="shared" si="27"/>
        <v>0</v>
      </c>
      <c r="H28" s="111">
        <f t="shared" si="28"/>
        <v>0</v>
      </c>
      <c r="I28" s="15"/>
      <c r="J28" s="10" t="str">
        <f t="shared" si="29"/>
        <v/>
      </c>
      <c r="K28" s="10" t="str">
        <f>IF(J28&lt;&gt;"",INDEX(Helper!$D$3:$D$17,D28),"")</f>
        <v/>
      </c>
      <c r="L28" s="10" t="str">
        <f t="shared" si="30"/>
        <v/>
      </c>
    </row>
    <row r="29" spans="1:12" s="10" customFormat="1" ht="12.75" x14ac:dyDescent="0.2">
      <c r="A29" s="84">
        <v>20</v>
      </c>
      <c r="B29" s="335"/>
      <c r="C29" s="335"/>
      <c r="D29" s="15"/>
      <c r="E29" s="110" t="str">
        <f t="shared" si="1"/>
        <v/>
      </c>
      <c r="F29" s="16"/>
      <c r="G29" s="111">
        <f t="shared" si="2"/>
        <v>0</v>
      </c>
      <c r="H29" s="111">
        <f t="shared" si="3"/>
        <v>0</v>
      </c>
      <c r="I29" s="15"/>
      <c r="J29" s="10" t="str">
        <f t="shared" si="4"/>
        <v/>
      </c>
      <c r="K29" s="10" t="str">
        <f>IF(J29&lt;&gt;"",INDEX(Helper!$D$3:$D$17,D29),"")</f>
        <v/>
      </c>
      <c r="L29" s="10" t="str">
        <f t="shared" si="5"/>
        <v/>
      </c>
    </row>
    <row r="30" spans="1:12" s="10" customFormat="1" ht="20.100000000000001" customHeight="1" x14ac:dyDescent="0.2">
      <c r="A30" s="469" t="s">
        <v>2</v>
      </c>
      <c r="B30" s="470"/>
      <c r="C30" s="470"/>
      <c r="D30" s="470"/>
      <c r="E30" s="471"/>
      <c r="F30" s="86">
        <f>SUM(F10:F29)</f>
        <v>0</v>
      </c>
      <c r="G30" s="86">
        <f>SUM(G10:G29)</f>
        <v>0</v>
      </c>
      <c r="H30" s="86">
        <f>SUM(H10:H29)</f>
        <v>0</v>
      </c>
      <c r="I30" s="230"/>
    </row>
    <row r="31" spans="1:12" s="228" customFormat="1" ht="5.25" customHeight="1" x14ac:dyDescent="0.2">
      <c r="A31" s="224"/>
      <c r="B31" s="224"/>
      <c r="C31" s="224"/>
      <c r="D31" s="224"/>
      <c r="E31" s="225"/>
      <c r="F31" s="226"/>
      <c r="G31" s="226"/>
      <c r="H31" s="226"/>
      <c r="I31" s="227"/>
    </row>
    <row r="33" spans="1:42" s="160" customFormat="1" ht="4.5" hidden="1" customHeight="1" x14ac:dyDescent="0.2">
      <c r="A33" s="214"/>
      <c r="B33" s="215"/>
    </row>
    <row r="34" spans="1:42" s="170" customFormat="1" ht="13.5" x14ac:dyDescent="0.2">
      <c r="A34" s="229" t="s">
        <v>9</v>
      </c>
      <c r="B34" s="229"/>
      <c r="C34" s="179"/>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81"/>
      <c r="AE34" s="181"/>
      <c r="AF34" s="181"/>
      <c r="AG34" s="181"/>
      <c r="AH34" s="181"/>
      <c r="AI34" s="181"/>
      <c r="AJ34" s="181"/>
      <c r="AK34" s="181"/>
      <c r="AL34" s="181"/>
      <c r="AM34" s="181"/>
      <c r="AN34" s="181"/>
      <c r="AO34" s="181"/>
      <c r="AP34" s="180"/>
    </row>
    <row r="35" spans="1:42" s="170" customFormat="1" ht="13.5" customHeight="1" x14ac:dyDescent="0.2">
      <c r="A35" s="459" t="s">
        <v>114</v>
      </c>
      <c r="B35" s="459"/>
      <c r="C35" s="459"/>
      <c r="D35" s="459"/>
      <c r="E35" s="459"/>
      <c r="F35" s="459"/>
      <c r="G35" s="459"/>
      <c r="H35" s="459"/>
      <c r="I35" s="459"/>
    </row>
    <row r="36" spans="1:42" s="170" customFormat="1" ht="16.5" customHeight="1" x14ac:dyDescent="0.2">
      <c r="A36" s="459" t="s">
        <v>109</v>
      </c>
      <c r="B36" s="459"/>
      <c r="C36" s="459"/>
      <c r="D36" s="459"/>
      <c r="E36" s="459"/>
      <c r="F36" s="459"/>
      <c r="G36" s="459"/>
      <c r="H36" s="459"/>
      <c r="I36" s="459"/>
    </row>
    <row r="37" spans="1:42" ht="6" customHeight="1" x14ac:dyDescent="0.2"/>
    <row r="38" spans="1:42" s="138" customFormat="1" ht="11.25" customHeight="1" x14ac:dyDescent="0.25">
      <c r="A38" s="137" t="s">
        <v>162</v>
      </c>
      <c r="D38" s="146"/>
      <c r="E38" s="146"/>
    </row>
  </sheetData>
  <sheetProtection password="C56D" sheet="1" objects="1" scenarios="1" selectLockedCells="1"/>
  <mergeCells count="7">
    <mergeCell ref="A36:I36"/>
    <mergeCell ref="A4:B4"/>
    <mergeCell ref="C4:F4"/>
    <mergeCell ref="A30:E30"/>
    <mergeCell ref="A7:I7"/>
    <mergeCell ref="A6:I6"/>
    <mergeCell ref="A35:I35"/>
  </mergeCells>
  <pageMargins left="0.78740157480314965" right="0.27559055118110237" top="0.70866141732283472" bottom="0.78740157480314965" header="0.31496062992125984" footer="0.31496062992125984"/>
  <pageSetup paperSize="9" scale="79" orientation="landscape" r:id="rId1"/>
  <headerFooter>
    <oddFooter>&amp;L&amp;"Arial,Standard"&amp;6w1505150247 - 10.11.2016
"Beiblätter Ausgaben" ProFIT &amp;"-,Standard"&amp;11 &amp;R&amp;"Arial,Standard"&amp;6&amp;P von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6"/>
  <sheetViews>
    <sheetView zoomScale="90" zoomScaleNormal="90" workbookViewId="0">
      <selection activeCell="B9" sqref="B9"/>
    </sheetView>
  </sheetViews>
  <sheetFormatPr baseColWidth="10" defaultRowHeight="14.25" x14ac:dyDescent="0.2"/>
  <cols>
    <col min="1" max="1" width="4.140625" style="2" customWidth="1"/>
    <col min="2" max="3" width="30.7109375" style="5" customWidth="1"/>
    <col min="4" max="4" width="12.7109375" style="5" customWidth="1"/>
    <col min="5" max="5" width="8.85546875" style="5" customWidth="1"/>
    <col min="6" max="8" width="25.7109375" style="5" customWidth="1"/>
    <col min="9" max="9" width="10.5703125" style="5" customWidth="1"/>
    <col min="10" max="12" width="0" style="5" hidden="1" customWidth="1"/>
    <col min="13" max="13" width="11.42578125" style="5"/>
    <col min="14" max="29" width="0" style="5" hidden="1" customWidth="1"/>
    <col min="30" max="16384" width="11.42578125" style="5"/>
  </cols>
  <sheetData>
    <row r="1" spans="1:16384" s="160" customFormat="1" ht="20.25" customHeight="1" x14ac:dyDescent="0.2">
      <c r="A1" s="159" t="s">
        <v>80</v>
      </c>
      <c r="B1" s="172"/>
      <c r="C1" s="162"/>
      <c r="D1" s="162"/>
      <c r="E1" s="162"/>
      <c r="F1" s="162"/>
      <c r="G1" s="162"/>
      <c r="H1" s="162"/>
      <c r="I1" s="162"/>
      <c r="J1" s="162"/>
      <c r="K1" s="162"/>
      <c r="L1" s="162"/>
      <c r="M1" s="162"/>
      <c r="N1" s="162"/>
      <c r="O1" s="162"/>
      <c r="P1" s="162"/>
      <c r="Q1" s="163"/>
    </row>
    <row r="2" spans="1:16384" s="160" customFormat="1" ht="15.75" x14ac:dyDescent="0.25">
      <c r="A2" s="164" t="s">
        <v>99</v>
      </c>
      <c r="C2" s="162"/>
      <c r="D2" s="162"/>
      <c r="E2" s="162"/>
      <c r="F2" s="162"/>
      <c r="G2" s="162"/>
      <c r="H2" s="162"/>
      <c r="I2" s="162"/>
      <c r="J2" s="162"/>
      <c r="K2" s="162"/>
      <c r="L2" s="162"/>
      <c r="M2" s="162"/>
      <c r="N2" s="162"/>
      <c r="O2" s="162"/>
      <c r="P2" s="162"/>
      <c r="Q2" s="162"/>
      <c r="R2" s="162"/>
      <c r="S2" s="163"/>
    </row>
    <row r="3" spans="1:16384" s="160" customFormat="1" ht="9" customHeight="1" x14ac:dyDescent="0.25">
      <c r="A3" s="164"/>
      <c r="C3" s="162"/>
      <c r="D3" s="162"/>
      <c r="E3" s="162"/>
      <c r="F3" s="162"/>
      <c r="G3" s="162"/>
      <c r="H3" s="162"/>
      <c r="I3" s="162"/>
      <c r="J3" s="162"/>
      <c r="K3" s="162"/>
      <c r="L3" s="162"/>
      <c r="M3" s="162"/>
      <c r="O3" s="197"/>
      <c r="P3" s="197"/>
      <c r="Q3" s="197"/>
      <c r="R3" s="197"/>
      <c r="S3" s="197"/>
      <c r="T3" s="197"/>
      <c r="U3" s="197"/>
      <c r="V3" s="197"/>
      <c r="W3" s="197"/>
      <c r="X3" s="197"/>
      <c r="Y3" s="197"/>
      <c r="Z3" s="197"/>
      <c r="AA3" s="197"/>
      <c r="AB3" s="197"/>
      <c r="AC3" s="197"/>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c r="XCB3" s="10"/>
      <c r="XCC3" s="10"/>
      <c r="XCD3" s="10"/>
      <c r="XCE3" s="10"/>
      <c r="XCF3" s="10"/>
      <c r="XCG3" s="10"/>
      <c r="XCH3" s="10"/>
      <c r="XCI3" s="10"/>
      <c r="XCJ3" s="10"/>
      <c r="XCK3" s="10"/>
      <c r="XCL3" s="10"/>
      <c r="XCM3" s="10"/>
      <c r="XCN3" s="10"/>
      <c r="XCO3" s="10"/>
      <c r="XCP3" s="10"/>
      <c r="XCQ3" s="10"/>
      <c r="XCR3" s="10"/>
      <c r="XCS3" s="10"/>
      <c r="XCT3" s="10"/>
      <c r="XCU3" s="10"/>
      <c r="XCV3" s="10"/>
      <c r="XCW3" s="10"/>
      <c r="XCX3" s="10"/>
      <c r="XCY3" s="10"/>
      <c r="XCZ3" s="10"/>
      <c r="XDA3" s="10"/>
      <c r="XDB3" s="10"/>
      <c r="XDC3" s="10"/>
      <c r="XDD3" s="10"/>
      <c r="XDE3" s="10"/>
      <c r="XDF3" s="10"/>
      <c r="XDG3" s="10"/>
      <c r="XDH3" s="10"/>
      <c r="XDI3" s="10"/>
      <c r="XDJ3" s="10"/>
      <c r="XDK3" s="10"/>
      <c r="XDL3" s="10"/>
      <c r="XDM3" s="10"/>
      <c r="XDN3" s="10"/>
      <c r="XDO3" s="10"/>
      <c r="XDP3" s="10"/>
      <c r="XDQ3" s="10"/>
      <c r="XDR3" s="10"/>
      <c r="XDS3" s="10"/>
      <c r="XDT3" s="10"/>
      <c r="XDU3" s="10"/>
      <c r="XDV3" s="10"/>
      <c r="XDW3" s="10"/>
      <c r="XDX3" s="10"/>
      <c r="XDY3" s="10"/>
      <c r="XDZ3" s="10"/>
      <c r="XEA3" s="10"/>
      <c r="XEB3" s="10"/>
      <c r="XEC3" s="10"/>
      <c r="XED3" s="10"/>
      <c r="XEE3" s="10"/>
      <c r="XEF3" s="10"/>
      <c r="XEG3" s="10"/>
      <c r="XEH3" s="10"/>
      <c r="XEI3" s="10"/>
      <c r="XEJ3" s="10"/>
      <c r="XEK3" s="10"/>
      <c r="XEL3" s="10"/>
      <c r="XEM3" s="10"/>
      <c r="XEN3" s="10"/>
      <c r="XEO3" s="10"/>
      <c r="XEP3" s="10"/>
      <c r="XEQ3" s="10"/>
      <c r="XER3" s="10"/>
      <c r="XES3" s="10"/>
      <c r="XET3" s="10"/>
      <c r="XEU3" s="10"/>
      <c r="XEV3" s="10"/>
      <c r="XEW3" s="10"/>
      <c r="XEX3" s="10"/>
      <c r="XEY3" s="10"/>
      <c r="XEZ3" s="10"/>
      <c r="XFA3" s="10"/>
      <c r="XFB3" s="10"/>
      <c r="XFC3" s="10"/>
      <c r="XFD3" s="10"/>
    </row>
    <row r="4" spans="1:16384" s="160" customFormat="1" ht="19.5" customHeight="1" x14ac:dyDescent="0.25">
      <c r="A4" s="460" t="s">
        <v>46</v>
      </c>
      <c r="B4" s="461"/>
      <c r="C4" s="460">
        <f>'Planung der Arbeitspakete'!C4:I4</f>
        <v>0</v>
      </c>
      <c r="D4" s="461"/>
      <c r="E4" s="461"/>
      <c r="F4" s="461"/>
      <c r="N4" s="199" t="s">
        <v>116</v>
      </c>
      <c r="O4" s="207"/>
      <c r="P4" s="207"/>
      <c r="Q4" s="207"/>
      <c r="R4" s="207"/>
      <c r="S4" s="207"/>
      <c r="T4" s="207"/>
      <c r="U4" s="207"/>
      <c r="V4" s="207"/>
      <c r="W4" s="207"/>
      <c r="X4" s="207"/>
      <c r="Y4" s="207"/>
      <c r="Z4" s="207"/>
      <c r="AA4" s="207"/>
      <c r="AB4" s="207"/>
      <c r="AC4" s="207"/>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c r="XFD4" s="10"/>
    </row>
    <row r="5" spans="1:16384" s="210" customFormat="1" ht="19.5" customHeight="1" x14ac:dyDescent="0.2">
      <c r="A5" s="466" t="s">
        <v>104</v>
      </c>
      <c r="B5" s="467"/>
      <c r="C5" s="467"/>
      <c r="D5" s="467"/>
      <c r="E5" s="467"/>
      <c r="F5" s="467"/>
      <c r="G5" s="467"/>
      <c r="H5" s="477"/>
      <c r="I5" s="472"/>
      <c r="N5" s="278" t="s">
        <v>124</v>
      </c>
      <c r="O5" s="9"/>
      <c r="P5" s="9"/>
      <c r="Q5" s="9"/>
      <c r="R5" s="9"/>
      <c r="S5" s="9"/>
      <c r="T5" s="9"/>
      <c r="U5" s="9"/>
      <c r="V5" s="9"/>
      <c r="W5" s="9"/>
      <c r="X5" s="9"/>
      <c r="Y5" s="9"/>
      <c r="Z5" s="9"/>
      <c r="AA5" s="9"/>
      <c r="AB5" s="9"/>
      <c r="AC5" s="9"/>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c r="XFD5" s="10"/>
    </row>
    <row r="6" spans="1:16384" s="228" customFormat="1" ht="15" customHeight="1" x14ac:dyDescent="0.2">
      <c r="A6" s="474" t="s">
        <v>90</v>
      </c>
      <c r="B6" s="475"/>
      <c r="C6" s="475"/>
      <c r="D6" s="475"/>
      <c r="E6" s="475"/>
      <c r="F6" s="475"/>
      <c r="G6" s="475"/>
      <c r="H6" s="476"/>
      <c r="I6" s="476"/>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ht="7.5" customHeight="1" x14ac:dyDescent="0.2">
      <c r="A7" s="118"/>
      <c r="B7" s="119"/>
      <c r="C7" s="119"/>
      <c r="D7" s="119"/>
      <c r="E7" s="119"/>
      <c r="F7" s="119"/>
      <c r="G7" s="119"/>
      <c r="H7" s="121"/>
      <c r="I7" s="121"/>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c r="XFD7" s="10"/>
    </row>
    <row r="8" spans="1:16384" s="17" customFormat="1" ht="51.75" x14ac:dyDescent="0.2">
      <c r="A8" s="82" t="s">
        <v>27</v>
      </c>
      <c r="B8" s="83" t="s">
        <v>95</v>
      </c>
      <c r="C8" s="83" t="s">
        <v>11</v>
      </c>
      <c r="D8" s="82" t="s">
        <v>10</v>
      </c>
      <c r="E8" s="107" t="s">
        <v>88</v>
      </c>
      <c r="F8" s="82" t="s">
        <v>107</v>
      </c>
      <c r="G8" s="82" t="s">
        <v>28</v>
      </c>
      <c r="H8" s="82" t="s">
        <v>29</v>
      </c>
      <c r="I8" s="82" t="s">
        <v>110</v>
      </c>
      <c r="N8" s="276" t="s">
        <v>125</v>
      </c>
      <c r="O8" s="281">
        <f>'Aufteilung PM auf AP'!E11</f>
        <v>1</v>
      </c>
      <c r="P8" s="281" t="str">
        <f>'Aufteilung PM auf AP'!F11</f>
        <v/>
      </c>
      <c r="Q8" s="281" t="str">
        <f>'Aufteilung PM auf AP'!G11</f>
        <v/>
      </c>
      <c r="R8" s="281" t="str">
        <f>'Aufteilung PM auf AP'!H11</f>
        <v/>
      </c>
      <c r="S8" s="281" t="str">
        <f>'Aufteilung PM auf AP'!I11</f>
        <v/>
      </c>
      <c r="T8" s="281" t="str">
        <f>'Aufteilung PM auf AP'!J11</f>
        <v/>
      </c>
      <c r="U8" s="281" t="str">
        <f>'Aufteilung PM auf AP'!K11</f>
        <v/>
      </c>
      <c r="V8" s="281" t="str">
        <f>'Aufteilung PM auf AP'!L11</f>
        <v/>
      </c>
      <c r="W8" s="281" t="str">
        <f>'Aufteilung PM auf AP'!M11</f>
        <v/>
      </c>
      <c r="X8" s="281" t="str">
        <f>'Aufteilung PM auf AP'!N11</f>
        <v/>
      </c>
      <c r="Y8" s="281" t="str">
        <f>'Aufteilung PM auf AP'!O11</f>
        <v/>
      </c>
      <c r="Z8" s="281" t="str">
        <f>'Aufteilung PM auf AP'!P11</f>
        <v/>
      </c>
      <c r="AA8" s="281" t="str">
        <f>'Aufteilung PM auf AP'!Q11</f>
        <v/>
      </c>
      <c r="AB8" s="281" t="str">
        <f>'Aufteilung PM auf AP'!R11</f>
        <v/>
      </c>
      <c r="AC8" s="281" t="str">
        <f>'Aufteilung PM auf AP'!S11</f>
        <v/>
      </c>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c r="XFD8" s="10"/>
    </row>
    <row r="9" spans="1:16384" s="10" customFormat="1" ht="12.75" x14ac:dyDescent="0.2">
      <c r="A9" s="84">
        <v>1</v>
      </c>
      <c r="B9" s="335"/>
      <c r="C9" s="335"/>
      <c r="D9" s="15"/>
      <c r="E9" s="110" t="str">
        <f>L9</f>
        <v/>
      </c>
      <c r="F9" s="16"/>
      <c r="G9" s="111">
        <f>IF(E9="iF",F9,0)</f>
        <v>0</v>
      </c>
      <c r="H9" s="111">
        <f>IF(E9="eE",F9,0)</f>
        <v>0</v>
      </c>
      <c r="I9" s="15"/>
      <c r="J9" s="10" t="str">
        <f>IF(OR(D9=0,ISBLANK(D9)),"",D9)</f>
        <v/>
      </c>
      <c r="K9" s="10" t="str">
        <f>IF(J9&lt;&gt;"",INDEX(Helper!$D$3:$D$17,D9),"")</f>
        <v/>
      </c>
      <c r="L9" s="10" t="str">
        <f>IF(K9&lt;&gt;"Markt",K9,"")</f>
        <v/>
      </c>
      <c r="N9" s="277" t="s">
        <v>118</v>
      </c>
      <c r="O9" s="287">
        <f>SUMIF($D$9:$D$28,O8,$F$9:$F$28)</f>
        <v>0</v>
      </c>
      <c r="P9" s="287">
        <f t="shared" ref="P9:AC9" si="0">SUMIF($D$9:$D$28,P8,$F$9:$F$28)</f>
        <v>0</v>
      </c>
      <c r="Q9" s="287">
        <f t="shared" si="0"/>
        <v>0</v>
      </c>
      <c r="R9" s="287">
        <f t="shared" si="0"/>
        <v>0</v>
      </c>
      <c r="S9" s="287">
        <f t="shared" si="0"/>
        <v>0</v>
      </c>
      <c r="T9" s="287">
        <f t="shared" si="0"/>
        <v>0</v>
      </c>
      <c r="U9" s="287">
        <f t="shared" si="0"/>
        <v>0</v>
      </c>
      <c r="V9" s="287">
        <f t="shared" si="0"/>
        <v>0</v>
      </c>
      <c r="W9" s="287">
        <f t="shared" si="0"/>
        <v>0</v>
      </c>
      <c r="X9" s="287">
        <f t="shared" si="0"/>
        <v>0</v>
      </c>
      <c r="Y9" s="287">
        <f t="shared" si="0"/>
        <v>0</v>
      </c>
      <c r="Z9" s="287">
        <f t="shared" si="0"/>
        <v>0</v>
      </c>
      <c r="AA9" s="287">
        <f t="shared" si="0"/>
        <v>0</v>
      </c>
      <c r="AB9" s="287">
        <f t="shared" si="0"/>
        <v>0</v>
      </c>
      <c r="AC9" s="287">
        <f t="shared" si="0"/>
        <v>0</v>
      </c>
    </row>
    <row r="10" spans="1:16384" s="10" customFormat="1" ht="12.75" x14ac:dyDescent="0.2">
      <c r="A10" s="84">
        <v>2</v>
      </c>
      <c r="B10" s="335"/>
      <c r="C10" s="335"/>
      <c r="D10" s="15"/>
      <c r="E10" s="110" t="str">
        <f t="shared" ref="E10:E28" si="1">L10</f>
        <v/>
      </c>
      <c r="F10" s="16"/>
      <c r="G10" s="111">
        <f t="shared" ref="G10:G28" si="2">IF(E10="iF",F10,0)</f>
        <v>0</v>
      </c>
      <c r="H10" s="111">
        <f t="shared" ref="H10:H28" si="3">IF(E10="eE",F10,0)</f>
        <v>0</v>
      </c>
      <c r="I10" s="15"/>
      <c r="J10" s="10" t="str">
        <f t="shared" ref="J10:J22" si="4">IF(OR(D10=0,ISBLANK(D10)),"",D10)</f>
        <v/>
      </c>
      <c r="K10" s="10" t="str">
        <f>IF(J10&lt;&gt;"",INDEX(Helper!$D$3:$D$17,D10),"")</f>
        <v/>
      </c>
      <c r="L10" s="10" t="str">
        <f t="shared" ref="L10:L22" si="5">IF(K10&lt;&gt;"Markt",K10,"")</f>
        <v/>
      </c>
    </row>
    <row r="11" spans="1:16384" s="10" customFormat="1" ht="12.75" x14ac:dyDescent="0.2">
      <c r="A11" s="84">
        <v>3</v>
      </c>
      <c r="B11" s="335"/>
      <c r="C11" s="335"/>
      <c r="D11" s="15"/>
      <c r="E11" s="110" t="str">
        <f t="shared" si="1"/>
        <v/>
      </c>
      <c r="F11" s="16"/>
      <c r="G11" s="111">
        <f t="shared" si="2"/>
        <v>0</v>
      </c>
      <c r="H11" s="111">
        <f t="shared" si="3"/>
        <v>0</v>
      </c>
      <c r="I11" s="15"/>
      <c r="J11" s="10" t="str">
        <f t="shared" si="4"/>
        <v/>
      </c>
      <c r="K11" s="10" t="str">
        <f>IF(J11&lt;&gt;"",INDEX(Helper!$D$3:$D$17,D11),"")</f>
        <v/>
      </c>
      <c r="L11" s="10" t="str">
        <f t="shared" si="5"/>
        <v/>
      </c>
    </row>
    <row r="12" spans="1:16384" s="10" customFormat="1" ht="12.75" x14ac:dyDescent="0.2">
      <c r="A12" s="84">
        <v>4</v>
      </c>
      <c r="B12" s="335"/>
      <c r="C12" s="335"/>
      <c r="D12" s="15"/>
      <c r="E12" s="110" t="str">
        <f t="shared" si="1"/>
        <v/>
      </c>
      <c r="F12" s="16"/>
      <c r="G12" s="111">
        <f t="shared" si="2"/>
        <v>0</v>
      </c>
      <c r="H12" s="111">
        <f t="shared" si="3"/>
        <v>0</v>
      </c>
      <c r="I12" s="15"/>
      <c r="J12" s="10" t="str">
        <f t="shared" si="4"/>
        <v/>
      </c>
      <c r="K12" s="10" t="str">
        <f>IF(J12&lt;&gt;"",INDEX(Helper!$D$3:$D$17,D12),"")</f>
        <v/>
      </c>
      <c r="L12" s="10" t="str">
        <f t="shared" si="5"/>
        <v/>
      </c>
    </row>
    <row r="13" spans="1:16384" s="10" customFormat="1" ht="12.75" x14ac:dyDescent="0.2">
      <c r="A13" s="84">
        <v>5</v>
      </c>
      <c r="B13" s="335"/>
      <c r="C13" s="335"/>
      <c r="D13" s="15"/>
      <c r="E13" s="110" t="str">
        <f t="shared" si="1"/>
        <v/>
      </c>
      <c r="F13" s="16"/>
      <c r="G13" s="111">
        <f t="shared" si="2"/>
        <v>0</v>
      </c>
      <c r="H13" s="111">
        <f t="shared" si="3"/>
        <v>0</v>
      </c>
      <c r="I13" s="15"/>
      <c r="J13" s="10" t="str">
        <f t="shared" si="4"/>
        <v/>
      </c>
      <c r="K13" s="10" t="str">
        <f>IF(J13&lt;&gt;"",INDEX(Helper!$D$3:$D$17,D13),"")</f>
        <v/>
      </c>
      <c r="L13" s="10" t="str">
        <f t="shared" si="5"/>
        <v/>
      </c>
    </row>
    <row r="14" spans="1:16384" s="10" customFormat="1" ht="12.75" x14ac:dyDescent="0.2">
      <c r="A14" s="84">
        <v>6</v>
      </c>
      <c r="B14" s="335"/>
      <c r="C14" s="335"/>
      <c r="D14" s="15"/>
      <c r="E14" s="110" t="str">
        <f t="shared" si="1"/>
        <v/>
      </c>
      <c r="F14" s="16"/>
      <c r="G14" s="111">
        <f t="shared" si="2"/>
        <v>0</v>
      </c>
      <c r="H14" s="111">
        <f t="shared" si="3"/>
        <v>0</v>
      </c>
      <c r="I14" s="15"/>
      <c r="J14" s="10" t="str">
        <f t="shared" si="4"/>
        <v/>
      </c>
      <c r="K14" s="10" t="str">
        <f>IF(J14&lt;&gt;"",INDEX(Helper!$D$3:$D$17,D14),"")</f>
        <v/>
      </c>
      <c r="L14" s="10" t="str">
        <f t="shared" si="5"/>
        <v/>
      </c>
    </row>
    <row r="15" spans="1:16384" s="10" customFormat="1" ht="12.75" x14ac:dyDescent="0.2">
      <c r="A15" s="84">
        <v>7</v>
      </c>
      <c r="B15" s="335"/>
      <c r="C15" s="335"/>
      <c r="D15" s="15"/>
      <c r="E15" s="110" t="str">
        <f t="shared" si="1"/>
        <v/>
      </c>
      <c r="F15" s="16"/>
      <c r="G15" s="111">
        <f t="shared" si="2"/>
        <v>0</v>
      </c>
      <c r="H15" s="111">
        <f t="shared" si="3"/>
        <v>0</v>
      </c>
      <c r="I15" s="15"/>
      <c r="J15" s="10" t="str">
        <f t="shared" si="4"/>
        <v/>
      </c>
      <c r="K15" s="10" t="str">
        <f>IF(J15&lt;&gt;"",INDEX(Helper!$D$3:$D$17,D15),"")</f>
        <v/>
      </c>
      <c r="L15" s="10" t="str">
        <f t="shared" si="5"/>
        <v/>
      </c>
    </row>
    <row r="16" spans="1:16384" s="10" customFormat="1" ht="12.75" x14ac:dyDescent="0.2">
      <c r="A16" s="84">
        <v>8</v>
      </c>
      <c r="B16" s="335"/>
      <c r="C16" s="335"/>
      <c r="D16" s="15"/>
      <c r="E16" s="110" t="str">
        <f t="shared" si="1"/>
        <v/>
      </c>
      <c r="F16" s="16"/>
      <c r="G16" s="111">
        <f t="shared" si="2"/>
        <v>0</v>
      </c>
      <c r="H16" s="111">
        <f t="shared" si="3"/>
        <v>0</v>
      </c>
      <c r="I16" s="15"/>
      <c r="J16" s="10" t="str">
        <f t="shared" si="4"/>
        <v/>
      </c>
      <c r="K16" s="10" t="str">
        <f>IF(J16&lt;&gt;"",INDEX(Helper!$D$3:$D$17,D16),"")</f>
        <v/>
      </c>
      <c r="L16" s="10" t="str">
        <f t="shared" si="5"/>
        <v/>
      </c>
    </row>
    <row r="17" spans="1:42" s="10" customFormat="1" ht="12.75" x14ac:dyDescent="0.2">
      <c r="A17" s="84">
        <v>9</v>
      </c>
      <c r="B17" s="335"/>
      <c r="C17" s="335"/>
      <c r="D17" s="15"/>
      <c r="E17" s="110" t="str">
        <f t="shared" si="1"/>
        <v/>
      </c>
      <c r="F17" s="16"/>
      <c r="G17" s="111">
        <f t="shared" si="2"/>
        <v>0</v>
      </c>
      <c r="H17" s="111">
        <f t="shared" si="3"/>
        <v>0</v>
      </c>
      <c r="I17" s="15"/>
      <c r="J17" s="10" t="str">
        <f t="shared" si="4"/>
        <v/>
      </c>
      <c r="K17" s="10" t="str">
        <f>IF(J17&lt;&gt;"",INDEX(Helper!$D$3:$D$17,D17),"")</f>
        <v/>
      </c>
      <c r="L17" s="10" t="str">
        <f t="shared" si="5"/>
        <v/>
      </c>
    </row>
    <row r="18" spans="1:42" s="10" customFormat="1" ht="12.75" x14ac:dyDescent="0.2">
      <c r="A18" s="84">
        <v>10</v>
      </c>
      <c r="B18" s="335"/>
      <c r="C18" s="335"/>
      <c r="D18" s="15"/>
      <c r="E18" s="110" t="str">
        <f t="shared" si="1"/>
        <v/>
      </c>
      <c r="F18" s="16"/>
      <c r="G18" s="111">
        <f t="shared" si="2"/>
        <v>0</v>
      </c>
      <c r="H18" s="111">
        <f t="shared" si="3"/>
        <v>0</v>
      </c>
      <c r="I18" s="15"/>
      <c r="J18" s="10" t="str">
        <f t="shared" si="4"/>
        <v/>
      </c>
      <c r="K18" s="10" t="str">
        <f>IF(J18&lt;&gt;"",INDEX(Helper!$D$3:$D$17,D18),"")</f>
        <v/>
      </c>
      <c r="L18" s="10" t="str">
        <f t="shared" si="5"/>
        <v/>
      </c>
    </row>
    <row r="19" spans="1:42" s="10" customFormat="1" ht="12.75" x14ac:dyDescent="0.2">
      <c r="A19" s="84">
        <v>11</v>
      </c>
      <c r="B19" s="335"/>
      <c r="C19" s="335"/>
      <c r="D19" s="15"/>
      <c r="E19" s="110" t="str">
        <f t="shared" si="1"/>
        <v/>
      </c>
      <c r="F19" s="16"/>
      <c r="G19" s="111">
        <f t="shared" si="2"/>
        <v>0</v>
      </c>
      <c r="H19" s="111">
        <f t="shared" si="3"/>
        <v>0</v>
      </c>
      <c r="I19" s="15"/>
      <c r="J19" s="10" t="str">
        <f t="shared" ref="J19" si="6">IF(OR(D19=0,ISBLANK(D19)),"",D19)</f>
        <v/>
      </c>
      <c r="K19" s="10" t="str">
        <f>IF(J19&lt;&gt;"",INDEX(Helper!$D$3:$D$17,D19),"")</f>
        <v/>
      </c>
      <c r="L19" s="10" t="str">
        <f t="shared" ref="L19" si="7">IF(K19&lt;&gt;"Markt",K19,"")</f>
        <v/>
      </c>
    </row>
    <row r="20" spans="1:42" s="10" customFormat="1" ht="12.75" x14ac:dyDescent="0.2">
      <c r="A20" s="84">
        <v>12</v>
      </c>
      <c r="B20" s="335"/>
      <c r="C20" s="335"/>
      <c r="D20" s="15"/>
      <c r="E20" s="110" t="str">
        <f t="shared" si="1"/>
        <v/>
      </c>
      <c r="F20" s="16"/>
      <c r="G20" s="111">
        <f t="shared" si="2"/>
        <v>0</v>
      </c>
      <c r="H20" s="111">
        <f t="shared" si="3"/>
        <v>0</v>
      </c>
      <c r="I20" s="15"/>
      <c r="J20" s="10" t="str">
        <f t="shared" si="4"/>
        <v/>
      </c>
      <c r="K20" s="10" t="str">
        <f>IF(J20&lt;&gt;"",INDEX(Helper!$D$3:$D$17,D20),"")</f>
        <v/>
      </c>
      <c r="L20" s="10" t="str">
        <f t="shared" si="5"/>
        <v/>
      </c>
    </row>
    <row r="21" spans="1:42" s="10" customFormat="1" ht="12.75" x14ac:dyDescent="0.2">
      <c r="A21" s="84">
        <v>13</v>
      </c>
      <c r="B21" s="335"/>
      <c r="C21" s="335"/>
      <c r="D21" s="15"/>
      <c r="E21" s="110" t="str">
        <f t="shared" si="1"/>
        <v/>
      </c>
      <c r="F21" s="16"/>
      <c r="G21" s="111">
        <f t="shared" si="2"/>
        <v>0</v>
      </c>
      <c r="H21" s="111">
        <f t="shared" si="3"/>
        <v>0</v>
      </c>
      <c r="I21" s="15"/>
      <c r="J21" s="10" t="str">
        <f t="shared" ref="J21" si="8">IF(OR(D21=0,ISBLANK(D21)),"",D21)</f>
        <v/>
      </c>
      <c r="K21" s="10" t="str">
        <f>IF(J21&lt;&gt;"",INDEX(Helper!$D$3:$D$17,D21),"")</f>
        <v/>
      </c>
      <c r="L21" s="10" t="str">
        <f t="shared" ref="L21" si="9">IF(K21&lt;&gt;"Markt",K21,"")</f>
        <v/>
      </c>
    </row>
    <row r="22" spans="1:42" s="10" customFormat="1" ht="12.75" x14ac:dyDescent="0.2">
      <c r="A22" s="84">
        <v>14</v>
      </c>
      <c r="B22" s="335"/>
      <c r="C22" s="335"/>
      <c r="D22" s="15"/>
      <c r="E22" s="110" t="str">
        <f t="shared" si="1"/>
        <v/>
      </c>
      <c r="F22" s="16"/>
      <c r="G22" s="111">
        <f t="shared" si="2"/>
        <v>0</v>
      </c>
      <c r="H22" s="111">
        <f t="shared" si="3"/>
        <v>0</v>
      </c>
      <c r="I22" s="15"/>
      <c r="J22" s="10" t="str">
        <f t="shared" si="4"/>
        <v/>
      </c>
      <c r="K22" s="10" t="str">
        <f>IF(J22&lt;&gt;"",INDEX(Helper!$D$3:$D$17,D22),"")</f>
        <v/>
      </c>
      <c r="L22" s="10" t="str">
        <f t="shared" si="5"/>
        <v/>
      </c>
    </row>
    <row r="23" spans="1:42" s="10" customFormat="1" ht="12.75" x14ac:dyDescent="0.2">
      <c r="A23" s="84">
        <v>15</v>
      </c>
      <c r="B23" s="335"/>
      <c r="C23" s="335"/>
      <c r="D23" s="15"/>
      <c r="E23" s="110" t="str">
        <f t="shared" si="1"/>
        <v/>
      </c>
      <c r="F23" s="16"/>
      <c r="G23" s="111">
        <f t="shared" si="2"/>
        <v>0</v>
      </c>
      <c r="H23" s="111">
        <f t="shared" si="3"/>
        <v>0</v>
      </c>
      <c r="I23" s="15"/>
      <c r="J23" s="10" t="str">
        <f t="shared" ref="J23" si="10">IF(OR(D23=0,ISBLANK(D23)),"",D23)</f>
        <v/>
      </c>
      <c r="K23" s="10" t="str">
        <f>IF(J23&lt;&gt;"",INDEX(Helper!$D$3:$D$17,D23),"")</f>
        <v/>
      </c>
      <c r="L23" s="10" t="str">
        <f t="shared" ref="L23" si="11">IF(K23&lt;&gt;"Markt",K23,"")</f>
        <v/>
      </c>
    </row>
    <row r="24" spans="1:42" s="10" customFormat="1" ht="12.75" x14ac:dyDescent="0.2">
      <c r="A24" s="84">
        <v>16</v>
      </c>
      <c r="B24" s="335"/>
      <c r="C24" s="335"/>
      <c r="D24" s="15"/>
      <c r="E24" s="110" t="str">
        <f t="shared" si="1"/>
        <v/>
      </c>
      <c r="F24" s="16"/>
      <c r="G24" s="111">
        <f t="shared" si="2"/>
        <v>0</v>
      </c>
      <c r="H24" s="111">
        <f t="shared" si="3"/>
        <v>0</v>
      </c>
      <c r="I24" s="15"/>
      <c r="J24" s="10" t="str">
        <f t="shared" ref="J24:J27" si="12">IF(OR(D24=0,ISBLANK(D24)),"",D24)</f>
        <v/>
      </c>
      <c r="K24" s="10" t="str">
        <f>IF(J24&lt;&gt;"",INDEX(Helper!$D$3:$D$17,D24),"")</f>
        <v/>
      </c>
      <c r="L24" s="10" t="str">
        <f t="shared" ref="L24:L27" si="13">IF(K24&lt;&gt;"Markt",K24,"")</f>
        <v/>
      </c>
    </row>
    <row r="25" spans="1:42" s="10" customFormat="1" ht="12.75" x14ac:dyDescent="0.2">
      <c r="A25" s="84">
        <v>17</v>
      </c>
      <c r="B25" s="335"/>
      <c r="C25" s="335"/>
      <c r="D25" s="15"/>
      <c r="E25" s="110" t="str">
        <f t="shared" ref="E25" si="14">L25</f>
        <v/>
      </c>
      <c r="F25" s="16"/>
      <c r="G25" s="111">
        <f t="shared" ref="G25" si="15">IF(E25="iF",F25,0)</f>
        <v>0</v>
      </c>
      <c r="H25" s="111">
        <f t="shared" ref="H25" si="16">IF(E25="eE",F25,0)</f>
        <v>0</v>
      </c>
      <c r="I25" s="15"/>
      <c r="J25" s="10" t="str">
        <f t="shared" si="12"/>
        <v/>
      </c>
      <c r="K25" s="10" t="str">
        <f>IF(J25&lt;&gt;"",INDEX(Helper!$D$3:$D$17,D25),"")</f>
        <v/>
      </c>
      <c r="L25" s="10" t="str">
        <f t="shared" si="13"/>
        <v/>
      </c>
    </row>
    <row r="26" spans="1:42" s="10" customFormat="1" ht="12.75" x14ac:dyDescent="0.2">
      <c r="A26" s="84">
        <v>18</v>
      </c>
      <c r="B26" s="335"/>
      <c r="C26" s="335"/>
      <c r="D26" s="15"/>
      <c r="E26" s="110" t="str">
        <f t="shared" si="1"/>
        <v/>
      </c>
      <c r="F26" s="16"/>
      <c r="G26" s="111">
        <f t="shared" si="2"/>
        <v>0</v>
      </c>
      <c r="H26" s="111">
        <f t="shared" si="3"/>
        <v>0</v>
      </c>
      <c r="I26" s="15"/>
      <c r="J26" s="10" t="str">
        <f t="shared" ref="J26" si="17">IF(OR(D26=0,ISBLANK(D26)),"",D26)</f>
        <v/>
      </c>
      <c r="K26" s="10" t="str">
        <f>IF(J26&lt;&gt;"",INDEX(Helper!$D$3:$D$17,D26),"")</f>
        <v/>
      </c>
      <c r="L26" s="10" t="str">
        <f t="shared" ref="L26" si="18">IF(K26&lt;&gt;"Markt",K26,"")</f>
        <v/>
      </c>
    </row>
    <row r="27" spans="1:42" s="10" customFormat="1" ht="12.75" x14ac:dyDescent="0.2">
      <c r="A27" s="84">
        <v>19</v>
      </c>
      <c r="B27" s="335"/>
      <c r="C27" s="335"/>
      <c r="D27" s="15"/>
      <c r="E27" s="110" t="str">
        <f t="shared" ref="E27" si="19">L27</f>
        <v/>
      </c>
      <c r="F27" s="16"/>
      <c r="G27" s="111">
        <f t="shared" ref="G27" si="20">IF(E27="iF",F27,0)</f>
        <v>0</v>
      </c>
      <c r="H27" s="111">
        <f t="shared" ref="H27" si="21">IF(E27="eE",F27,0)</f>
        <v>0</v>
      </c>
      <c r="I27" s="15"/>
      <c r="J27" s="10" t="str">
        <f t="shared" si="12"/>
        <v/>
      </c>
      <c r="K27" s="10" t="str">
        <f>IF(J27&lt;&gt;"",INDEX(Helper!$D$3:$D$17,D27),"")</f>
        <v/>
      </c>
      <c r="L27" s="10" t="str">
        <f t="shared" si="13"/>
        <v/>
      </c>
    </row>
    <row r="28" spans="1:42" s="10" customFormat="1" ht="12.75" x14ac:dyDescent="0.2">
      <c r="A28" s="84">
        <v>20</v>
      </c>
      <c r="B28" s="335"/>
      <c r="C28" s="335"/>
      <c r="D28" s="15"/>
      <c r="E28" s="110" t="str">
        <f t="shared" si="1"/>
        <v/>
      </c>
      <c r="F28" s="16"/>
      <c r="G28" s="111">
        <f t="shared" si="2"/>
        <v>0</v>
      </c>
      <c r="H28" s="111">
        <f t="shared" si="3"/>
        <v>0</v>
      </c>
      <c r="I28" s="15"/>
      <c r="J28" s="10" t="str">
        <f t="shared" ref="J28" si="22">IF(OR(D28=0,ISBLANK(D28)),"",D28)</f>
        <v/>
      </c>
      <c r="K28" s="10" t="str">
        <f>IF(J28&lt;&gt;"",INDEX(Helper!$D$3:$D$17,D28),"")</f>
        <v/>
      </c>
      <c r="L28" s="10" t="str">
        <f t="shared" ref="L28" si="23">IF(K28&lt;&gt;"Markt",K28,"")</f>
        <v/>
      </c>
    </row>
    <row r="29" spans="1:42" s="10" customFormat="1" ht="20.100000000000001" customHeight="1" x14ac:dyDescent="0.2">
      <c r="A29" s="469" t="s">
        <v>2</v>
      </c>
      <c r="B29" s="470"/>
      <c r="C29" s="470"/>
      <c r="D29" s="470"/>
      <c r="E29" s="471"/>
      <c r="F29" s="86">
        <f>SUM(F9:F28)</f>
        <v>0</v>
      </c>
      <c r="G29" s="86">
        <f>SUM(G9:G28)</f>
        <v>0</v>
      </c>
      <c r="H29" s="86">
        <f>SUM(H9:H28)</f>
        <v>0</v>
      </c>
      <c r="I29" s="230"/>
    </row>
    <row r="30" spans="1:42" s="160" customFormat="1" ht="3" customHeight="1" x14ac:dyDescent="0.2">
      <c r="A30" s="163"/>
    </row>
    <row r="31" spans="1:42" x14ac:dyDescent="0.2">
      <c r="A31" s="263"/>
      <c r="B31" s="264"/>
    </row>
    <row r="32" spans="1:42" s="170" customFormat="1" ht="26.25" customHeight="1" x14ac:dyDescent="0.25">
      <c r="A32" s="473" t="s">
        <v>190</v>
      </c>
      <c r="B32" s="402"/>
      <c r="C32" s="402"/>
      <c r="D32" s="402"/>
      <c r="E32" s="402"/>
      <c r="F32" s="402"/>
      <c r="G32" s="402"/>
      <c r="H32" s="402"/>
      <c r="I32" s="402"/>
      <c r="J32" s="179"/>
      <c r="K32" s="179"/>
      <c r="L32" s="179"/>
      <c r="M32" s="179"/>
      <c r="N32" s="179"/>
      <c r="O32" s="179"/>
      <c r="P32" s="179"/>
      <c r="Q32" s="179"/>
      <c r="R32" s="179"/>
      <c r="S32" s="179"/>
      <c r="T32" s="179"/>
      <c r="U32" s="179"/>
      <c r="V32" s="179"/>
      <c r="W32" s="179"/>
      <c r="X32" s="179"/>
      <c r="Y32" s="179"/>
      <c r="Z32" s="179"/>
      <c r="AA32" s="179"/>
      <c r="AB32" s="179"/>
      <c r="AC32" s="179"/>
      <c r="AD32" s="181"/>
      <c r="AE32" s="181"/>
      <c r="AF32" s="181"/>
      <c r="AG32" s="181"/>
      <c r="AH32" s="181"/>
      <c r="AI32" s="181"/>
      <c r="AJ32" s="181"/>
      <c r="AK32" s="181"/>
      <c r="AL32" s="181"/>
      <c r="AM32" s="181"/>
      <c r="AN32" s="181"/>
      <c r="AO32" s="181"/>
      <c r="AP32" s="180"/>
    </row>
    <row r="33" spans="1:9" s="170" customFormat="1" ht="13.5" customHeight="1" x14ac:dyDescent="0.2">
      <c r="A33" s="459" t="s">
        <v>114</v>
      </c>
      <c r="B33" s="459"/>
      <c r="C33" s="459"/>
      <c r="D33" s="459"/>
      <c r="E33" s="459"/>
      <c r="F33" s="459"/>
      <c r="G33" s="459"/>
      <c r="H33" s="459"/>
      <c r="I33" s="459"/>
    </row>
    <row r="34" spans="1:9" s="170" customFormat="1" ht="13.5" customHeight="1" x14ac:dyDescent="0.2">
      <c r="A34" s="459" t="s">
        <v>111</v>
      </c>
      <c r="B34" s="459"/>
      <c r="C34" s="459"/>
      <c r="D34" s="459"/>
      <c r="E34" s="459"/>
      <c r="F34" s="459"/>
      <c r="G34" s="459"/>
      <c r="H34" s="459"/>
      <c r="I34" s="459"/>
    </row>
    <row r="35" spans="1:9" ht="4.5" customHeight="1" x14ac:dyDescent="0.2"/>
    <row r="36" spans="1:9" s="138" customFormat="1" ht="12.75" customHeight="1" x14ac:dyDescent="0.25">
      <c r="A36" s="137" t="s">
        <v>162</v>
      </c>
      <c r="D36" s="146"/>
      <c r="E36" s="146"/>
    </row>
  </sheetData>
  <sheetProtection password="C56D" sheet="1" objects="1" scenarios="1" selectLockedCells="1"/>
  <mergeCells count="8">
    <mergeCell ref="A34:I34"/>
    <mergeCell ref="A32:I32"/>
    <mergeCell ref="A4:B4"/>
    <mergeCell ref="C4:F4"/>
    <mergeCell ref="A29:E29"/>
    <mergeCell ref="A6:I6"/>
    <mergeCell ref="A5:I5"/>
    <mergeCell ref="A33:I33"/>
  </mergeCells>
  <pageMargins left="0.78740157480314965" right="0.15748031496062992" top="0.62992125984251968" bottom="0.86614173228346458" header="0.31496062992125984" footer="0.31496062992125984"/>
  <pageSetup paperSize="9" scale="78" orientation="landscape" r:id="rId1"/>
  <headerFooter>
    <oddFooter>&amp;L&amp;"Arial,Standard"&amp;6w1505150247 - 10.11.2016
"Beiblätter Ausgaben" ProFIT  &amp;R&amp;"Arial,Standard"&amp;6&amp;P von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EZ27"/>
  <sheetViews>
    <sheetView workbookViewId="0">
      <selection activeCell="D8" sqref="D8"/>
    </sheetView>
  </sheetViews>
  <sheetFormatPr baseColWidth="10" defaultRowHeight="15" x14ac:dyDescent="0.25"/>
  <cols>
    <col min="2" max="2" width="22.28515625" customWidth="1"/>
    <col min="3" max="3" width="21.42578125" customWidth="1"/>
    <col min="4" max="4" width="21.5703125" customWidth="1"/>
    <col min="5" max="5" width="20.85546875" customWidth="1"/>
    <col min="6" max="6" width="16.5703125" customWidth="1"/>
    <col min="7" max="8" width="21.28515625" customWidth="1"/>
  </cols>
  <sheetData>
    <row r="1" spans="1:16380" s="160" customFormat="1" ht="20.25" customHeight="1" x14ac:dyDescent="0.2">
      <c r="A1" s="159" t="s">
        <v>189</v>
      </c>
      <c r="B1" s="172"/>
      <c r="C1" s="162"/>
      <c r="D1" s="162"/>
      <c r="E1" s="162"/>
      <c r="F1" s="162"/>
      <c r="G1" s="162"/>
      <c r="H1" s="162"/>
      <c r="I1" s="481"/>
      <c r="J1" s="438"/>
      <c r="K1" s="162"/>
      <c r="L1" s="162"/>
      <c r="M1" s="163"/>
    </row>
    <row r="2" spans="1:16380" s="160" customFormat="1" ht="15.75" x14ac:dyDescent="0.25">
      <c r="A2" s="164" t="s">
        <v>99</v>
      </c>
      <c r="C2" s="162"/>
      <c r="D2" s="162"/>
      <c r="E2" s="162"/>
      <c r="F2" s="162"/>
      <c r="G2" s="162"/>
      <c r="H2" s="162"/>
      <c r="I2" s="438"/>
      <c r="J2" s="438"/>
      <c r="K2" s="162"/>
      <c r="L2" s="162"/>
      <c r="M2" s="162"/>
      <c r="N2" s="162"/>
      <c r="O2" s="163"/>
    </row>
    <row r="3" spans="1:16380" s="160" customFormat="1" ht="9" customHeight="1" x14ac:dyDescent="0.25">
      <c r="A3" s="164"/>
      <c r="C3" s="162"/>
      <c r="D3" s="162"/>
      <c r="E3" s="162"/>
      <c r="F3" s="162"/>
      <c r="G3" s="162"/>
      <c r="H3" s="162"/>
      <c r="I3" s="438"/>
      <c r="J3" s="438"/>
      <c r="K3" s="197"/>
      <c r="L3" s="197"/>
      <c r="M3" s="197"/>
      <c r="N3" s="197"/>
      <c r="O3" s="197"/>
      <c r="P3" s="197"/>
      <c r="Q3" s="197"/>
      <c r="R3" s="197"/>
      <c r="S3" s="197"/>
      <c r="T3" s="197"/>
      <c r="U3" s="197"/>
      <c r="V3" s="197"/>
      <c r="W3" s="197"/>
      <c r="X3" s="197"/>
      <c r="Y3" s="197"/>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c r="XCB3" s="10"/>
      <c r="XCC3" s="10"/>
      <c r="XCD3" s="10"/>
      <c r="XCE3" s="10"/>
      <c r="XCF3" s="10"/>
      <c r="XCG3" s="10"/>
      <c r="XCH3" s="10"/>
      <c r="XCI3" s="10"/>
      <c r="XCJ3" s="10"/>
      <c r="XCK3" s="10"/>
      <c r="XCL3" s="10"/>
      <c r="XCM3" s="10"/>
      <c r="XCN3" s="10"/>
      <c r="XCO3" s="10"/>
      <c r="XCP3" s="10"/>
      <c r="XCQ3" s="10"/>
      <c r="XCR3" s="10"/>
      <c r="XCS3" s="10"/>
      <c r="XCT3" s="10"/>
      <c r="XCU3" s="10"/>
      <c r="XCV3" s="10"/>
      <c r="XCW3" s="10"/>
      <c r="XCX3" s="10"/>
      <c r="XCY3" s="10"/>
      <c r="XCZ3" s="10"/>
      <c r="XDA3" s="10"/>
      <c r="XDB3" s="10"/>
      <c r="XDC3" s="10"/>
      <c r="XDD3" s="10"/>
      <c r="XDE3" s="10"/>
      <c r="XDF3" s="10"/>
      <c r="XDG3" s="10"/>
      <c r="XDH3" s="10"/>
      <c r="XDI3" s="10"/>
      <c r="XDJ3" s="10"/>
      <c r="XDK3" s="10"/>
      <c r="XDL3" s="10"/>
      <c r="XDM3" s="10"/>
      <c r="XDN3" s="10"/>
      <c r="XDO3" s="10"/>
      <c r="XDP3" s="10"/>
      <c r="XDQ3" s="10"/>
      <c r="XDR3" s="10"/>
      <c r="XDS3" s="10"/>
      <c r="XDT3" s="10"/>
      <c r="XDU3" s="10"/>
      <c r="XDV3" s="10"/>
      <c r="XDW3" s="10"/>
      <c r="XDX3" s="10"/>
      <c r="XDY3" s="10"/>
      <c r="XDZ3" s="10"/>
      <c r="XEA3" s="10"/>
      <c r="XEB3" s="10"/>
      <c r="XEC3" s="10"/>
      <c r="XED3" s="10"/>
      <c r="XEE3" s="10"/>
      <c r="XEF3" s="10"/>
      <c r="XEG3" s="10"/>
      <c r="XEH3" s="10"/>
      <c r="XEI3" s="10"/>
      <c r="XEJ3" s="10"/>
      <c r="XEK3" s="10"/>
      <c r="XEL3" s="10"/>
      <c r="XEM3" s="10"/>
      <c r="XEN3" s="10"/>
      <c r="XEO3" s="10"/>
      <c r="XEP3" s="10"/>
      <c r="XEQ3" s="10"/>
      <c r="XER3" s="10"/>
      <c r="XES3" s="10"/>
      <c r="XET3" s="10"/>
      <c r="XEU3" s="10"/>
      <c r="XEV3" s="10"/>
      <c r="XEW3" s="10"/>
      <c r="XEX3" s="10"/>
      <c r="XEY3" s="10"/>
      <c r="XEZ3" s="10"/>
    </row>
    <row r="4" spans="1:16380" s="160" customFormat="1" ht="19.5" customHeight="1" x14ac:dyDescent="0.25">
      <c r="A4" s="460" t="s">
        <v>46</v>
      </c>
      <c r="B4" s="461"/>
      <c r="C4" s="460">
        <f>'Planung der Arbeitspakete'!C4:I4</f>
        <v>0</v>
      </c>
      <c r="D4" s="461"/>
      <c r="E4" s="461"/>
      <c r="F4" s="461"/>
      <c r="I4" s="438"/>
      <c r="J4" s="438"/>
      <c r="K4" s="207"/>
      <c r="L4" s="207"/>
      <c r="M4" s="207"/>
      <c r="N4" s="207"/>
      <c r="O4" s="207"/>
      <c r="P4" s="207"/>
      <c r="Q4" s="207"/>
      <c r="R4" s="207"/>
      <c r="S4" s="207"/>
      <c r="T4" s="207"/>
      <c r="U4" s="207"/>
      <c r="V4" s="207"/>
      <c r="W4" s="207"/>
      <c r="X4" s="207"/>
      <c r="Y4" s="207"/>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row>
    <row r="5" spans="1:16380" s="210" customFormat="1" ht="19.5" customHeight="1" x14ac:dyDescent="0.2">
      <c r="A5" s="478" t="s">
        <v>187</v>
      </c>
      <c r="B5" s="479"/>
      <c r="C5" s="479"/>
      <c r="D5" s="479"/>
      <c r="E5" s="479"/>
      <c r="F5" s="479"/>
      <c r="G5" s="479"/>
      <c r="H5" s="480"/>
      <c r="J5" s="278"/>
      <c r="K5" s="9"/>
      <c r="L5" s="9"/>
      <c r="M5" s="9"/>
      <c r="N5" s="9"/>
      <c r="O5" s="9"/>
      <c r="P5" s="9"/>
      <c r="Q5" s="9"/>
      <c r="R5" s="9"/>
      <c r="S5" s="9"/>
      <c r="T5" s="9"/>
      <c r="U5" s="9"/>
      <c r="V5" s="9"/>
      <c r="W5" s="9"/>
      <c r="X5" s="9"/>
      <c r="Y5" s="9"/>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row>
    <row r="6" spans="1:16380" s="228" customFormat="1" ht="15" customHeight="1" x14ac:dyDescent="0.2">
      <c r="A6" s="474"/>
      <c r="B6" s="475"/>
      <c r="C6" s="475"/>
      <c r="D6" s="475"/>
      <c r="E6" s="475"/>
      <c r="F6" s="475"/>
      <c r="G6" s="475"/>
      <c r="H6" s="476"/>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row>
    <row r="7" spans="1:16380" ht="76.5" x14ac:dyDescent="0.25">
      <c r="A7" s="82" t="s">
        <v>185</v>
      </c>
      <c r="B7" s="346" t="s">
        <v>180</v>
      </c>
      <c r="C7" s="347" t="s">
        <v>182</v>
      </c>
      <c r="D7" s="82" t="s">
        <v>179</v>
      </c>
      <c r="E7" s="347" t="s">
        <v>181</v>
      </c>
      <c r="F7" s="347" t="s">
        <v>183</v>
      </c>
      <c r="G7" s="347" t="s">
        <v>184</v>
      </c>
      <c r="H7" s="347" t="s">
        <v>186</v>
      </c>
    </row>
    <row r="8" spans="1:16380" x14ac:dyDescent="0.25">
      <c r="A8" s="349"/>
      <c r="B8" s="335"/>
      <c r="C8" s="335"/>
      <c r="D8" s="350"/>
      <c r="E8" s="351"/>
      <c r="F8" s="351"/>
      <c r="G8" s="348" t="e">
        <f>SUM(D8/E8*F8)</f>
        <v>#DIV/0!</v>
      </c>
      <c r="H8" s="348" t="e">
        <f>SUM(D8-G8)</f>
        <v>#DIV/0!</v>
      </c>
    </row>
    <row r="9" spans="1:16380" x14ac:dyDescent="0.25">
      <c r="A9" s="349"/>
      <c r="B9" s="335"/>
      <c r="C9" s="335"/>
      <c r="D9" s="350"/>
      <c r="E9" s="351"/>
      <c r="F9" s="351"/>
      <c r="G9" s="348" t="e">
        <f t="shared" ref="G9:G27" si="0">SUM(D9/E9*F9)</f>
        <v>#DIV/0!</v>
      </c>
      <c r="H9" s="348" t="e">
        <f t="shared" ref="H9:H27" si="1">SUM(D9-G9)</f>
        <v>#DIV/0!</v>
      </c>
    </row>
    <row r="10" spans="1:16380" x14ac:dyDescent="0.25">
      <c r="A10" s="349"/>
      <c r="B10" s="335"/>
      <c r="C10" s="335"/>
      <c r="D10" s="350"/>
      <c r="E10" s="351"/>
      <c r="F10" s="351"/>
      <c r="G10" s="348" t="e">
        <f t="shared" si="0"/>
        <v>#DIV/0!</v>
      </c>
      <c r="H10" s="348" t="e">
        <f t="shared" si="1"/>
        <v>#DIV/0!</v>
      </c>
    </row>
    <row r="11" spans="1:16380" x14ac:dyDescent="0.25">
      <c r="A11" s="349"/>
      <c r="B11" s="335"/>
      <c r="C11" s="335"/>
      <c r="D11" s="350"/>
      <c r="E11" s="351"/>
      <c r="F11" s="351"/>
      <c r="G11" s="348" t="e">
        <f t="shared" si="0"/>
        <v>#DIV/0!</v>
      </c>
      <c r="H11" s="348" t="e">
        <f t="shared" si="1"/>
        <v>#DIV/0!</v>
      </c>
    </row>
    <row r="12" spans="1:16380" x14ac:dyDescent="0.25">
      <c r="A12" s="349"/>
      <c r="B12" s="335"/>
      <c r="C12" s="335"/>
      <c r="D12" s="350"/>
      <c r="E12" s="351"/>
      <c r="F12" s="351"/>
      <c r="G12" s="348" t="e">
        <f t="shared" si="0"/>
        <v>#DIV/0!</v>
      </c>
      <c r="H12" s="348" t="e">
        <f t="shared" si="1"/>
        <v>#DIV/0!</v>
      </c>
    </row>
    <row r="13" spans="1:16380" x14ac:dyDescent="0.25">
      <c r="A13" s="349"/>
      <c r="B13" s="335"/>
      <c r="C13" s="335"/>
      <c r="D13" s="350"/>
      <c r="E13" s="351"/>
      <c r="F13" s="351"/>
      <c r="G13" s="348" t="e">
        <f t="shared" si="0"/>
        <v>#DIV/0!</v>
      </c>
      <c r="H13" s="348" t="e">
        <f t="shared" si="1"/>
        <v>#DIV/0!</v>
      </c>
    </row>
    <row r="14" spans="1:16380" x14ac:dyDescent="0.25">
      <c r="A14" s="349"/>
      <c r="B14" s="335"/>
      <c r="C14" s="335"/>
      <c r="D14" s="350"/>
      <c r="E14" s="351"/>
      <c r="F14" s="351"/>
      <c r="G14" s="348" t="e">
        <f t="shared" si="0"/>
        <v>#DIV/0!</v>
      </c>
      <c r="H14" s="348" t="e">
        <f t="shared" si="1"/>
        <v>#DIV/0!</v>
      </c>
    </row>
    <row r="15" spans="1:16380" x14ac:dyDescent="0.25">
      <c r="A15" s="349"/>
      <c r="B15" s="335"/>
      <c r="C15" s="335"/>
      <c r="D15" s="350"/>
      <c r="E15" s="351"/>
      <c r="F15" s="351"/>
      <c r="G15" s="348" t="e">
        <f t="shared" si="0"/>
        <v>#DIV/0!</v>
      </c>
      <c r="H15" s="348" t="e">
        <f t="shared" si="1"/>
        <v>#DIV/0!</v>
      </c>
    </row>
    <row r="16" spans="1:16380" x14ac:dyDescent="0.25">
      <c r="A16" s="349"/>
      <c r="B16" s="335"/>
      <c r="C16" s="335"/>
      <c r="D16" s="350"/>
      <c r="E16" s="351"/>
      <c r="F16" s="351"/>
      <c r="G16" s="348" t="e">
        <f t="shared" si="0"/>
        <v>#DIV/0!</v>
      </c>
      <c r="H16" s="348" t="e">
        <f t="shared" si="1"/>
        <v>#DIV/0!</v>
      </c>
    </row>
    <row r="17" spans="1:8" x14ac:dyDescent="0.25">
      <c r="A17" s="349"/>
      <c r="B17" s="335"/>
      <c r="C17" s="335"/>
      <c r="D17" s="350"/>
      <c r="E17" s="351"/>
      <c r="F17" s="351"/>
      <c r="G17" s="348" t="e">
        <f t="shared" si="0"/>
        <v>#DIV/0!</v>
      </c>
      <c r="H17" s="348" t="e">
        <f t="shared" si="1"/>
        <v>#DIV/0!</v>
      </c>
    </row>
    <row r="18" spans="1:8" x14ac:dyDescent="0.25">
      <c r="A18" s="349"/>
      <c r="B18" s="335"/>
      <c r="C18" s="335"/>
      <c r="D18" s="350"/>
      <c r="E18" s="351"/>
      <c r="F18" s="351"/>
      <c r="G18" s="348" t="e">
        <f t="shared" si="0"/>
        <v>#DIV/0!</v>
      </c>
      <c r="H18" s="348" t="e">
        <f t="shared" si="1"/>
        <v>#DIV/0!</v>
      </c>
    </row>
    <row r="19" spans="1:8" x14ac:dyDescent="0.25">
      <c r="A19" s="349"/>
      <c r="B19" s="335"/>
      <c r="C19" s="335"/>
      <c r="D19" s="350"/>
      <c r="E19" s="351"/>
      <c r="F19" s="351"/>
      <c r="G19" s="348" t="e">
        <f t="shared" si="0"/>
        <v>#DIV/0!</v>
      </c>
      <c r="H19" s="348" t="e">
        <f t="shared" si="1"/>
        <v>#DIV/0!</v>
      </c>
    </row>
    <row r="20" spans="1:8" x14ac:dyDescent="0.25">
      <c r="A20" s="349"/>
      <c r="B20" s="335"/>
      <c r="C20" s="335"/>
      <c r="D20" s="350"/>
      <c r="E20" s="351"/>
      <c r="F20" s="351"/>
      <c r="G20" s="348" t="e">
        <f t="shared" si="0"/>
        <v>#DIV/0!</v>
      </c>
      <c r="H20" s="348" t="e">
        <f t="shared" si="1"/>
        <v>#DIV/0!</v>
      </c>
    </row>
    <row r="21" spans="1:8" x14ac:dyDescent="0.25">
      <c r="A21" s="349"/>
      <c r="B21" s="335"/>
      <c r="C21" s="335"/>
      <c r="D21" s="350"/>
      <c r="E21" s="351"/>
      <c r="F21" s="351"/>
      <c r="G21" s="348" t="e">
        <f t="shared" si="0"/>
        <v>#DIV/0!</v>
      </c>
      <c r="H21" s="348" t="e">
        <f t="shared" si="1"/>
        <v>#DIV/0!</v>
      </c>
    </row>
    <row r="22" spans="1:8" x14ac:dyDescent="0.25">
      <c r="A22" s="349"/>
      <c r="B22" s="335"/>
      <c r="C22" s="335"/>
      <c r="D22" s="350"/>
      <c r="E22" s="351"/>
      <c r="F22" s="351"/>
      <c r="G22" s="348" t="e">
        <f t="shared" si="0"/>
        <v>#DIV/0!</v>
      </c>
      <c r="H22" s="348" t="e">
        <f t="shared" si="1"/>
        <v>#DIV/0!</v>
      </c>
    </row>
    <row r="23" spans="1:8" x14ac:dyDescent="0.25">
      <c r="A23" s="349"/>
      <c r="B23" s="335"/>
      <c r="C23" s="335"/>
      <c r="D23" s="350"/>
      <c r="E23" s="351"/>
      <c r="F23" s="351"/>
      <c r="G23" s="348" t="e">
        <f t="shared" si="0"/>
        <v>#DIV/0!</v>
      </c>
      <c r="H23" s="348" t="e">
        <f t="shared" si="1"/>
        <v>#DIV/0!</v>
      </c>
    </row>
    <row r="24" spans="1:8" x14ac:dyDescent="0.25">
      <c r="A24" s="349"/>
      <c r="B24" s="335"/>
      <c r="C24" s="335"/>
      <c r="D24" s="350"/>
      <c r="E24" s="351"/>
      <c r="F24" s="351"/>
      <c r="G24" s="348" t="e">
        <f t="shared" si="0"/>
        <v>#DIV/0!</v>
      </c>
      <c r="H24" s="348" t="e">
        <f t="shared" si="1"/>
        <v>#DIV/0!</v>
      </c>
    </row>
    <row r="25" spans="1:8" x14ac:dyDescent="0.25">
      <c r="A25" s="349"/>
      <c r="B25" s="335"/>
      <c r="C25" s="335"/>
      <c r="D25" s="350"/>
      <c r="E25" s="351"/>
      <c r="F25" s="351"/>
      <c r="G25" s="348" t="e">
        <f t="shared" si="0"/>
        <v>#DIV/0!</v>
      </c>
      <c r="H25" s="348" t="e">
        <f t="shared" si="1"/>
        <v>#DIV/0!</v>
      </c>
    </row>
    <row r="26" spans="1:8" x14ac:dyDescent="0.25">
      <c r="A26" s="349"/>
      <c r="B26" s="335"/>
      <c r="C26" s="335"/>
      <c r="D26" s="350"/>
      <c r="E26" s="351"/>
      <c r="F26" s="351"/>
      <c r="G26" s="348" t="e">
        <f t="shared" si="0"/>
        <v>#DIV/0!</v>
      </c>
      <c r="H26" s="348" t="e">
        <f t="shared" si="1"/>
        <v>#DIV/0!</v>
      </c>
    </row>
    <row r="27" spans="1:8" x14ac:dyDescent="0.25">
      <c r="A27" s="349"/>
      <c r="B27" s="335"/>
      <c r="C27" s="335"/>
      <c r="D27" s="350"/>
      <c r="E27" s="351"/>
      <c r="F27" s="351"/>
      <c r="G27" s="348" t="e">
        <f t="shared" si="0"/>
        <v>#DIV/0!</v>
      </c>
      <c r="H27" s="348" t="e">
        <f t="shared" si="1"/>
        <v>#DIV/0!</v>
      </c>
    </row>
  </sheetData>
  <sheetProtection password="C56D" sheet="1" objects="1" scenarios="1"/>
  <mergeCells count="5">
    <mergeCell ref="A4:B4"/>
    <mergeCell ref="C4:F4"/>
    <mergeCell ref="A5:H5"/>
    <mergeCell ref="A6:H6"/>
    <mergeCell ref="I1:J4"/>
  </mergeCells>
  <pageMargins left="0.70866141732283472" right="0.70866141732283472" top="0.78740157480314965" bottom="0.78740157480314965" header="0.31496062992125984" footer="0.31496062992125984"/>
  <pageSetup paperSize="9" scale="83" orientation="landscape" r:id="rId1"/>
  <headerFooter>
    <oddFooter>&amp;L&amp;"Arial,Standard"&amp;6w1505150247 - 10.11.2016
"Beiblätter Ausgaben" ProFIT  &amp;R&amp;"Arial,Standard"&amp;6&amp;P von &amp;N</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zugeordnetes_x0020_Produkt xmlns="2ebc0d58-cb5e-4fd4-a118-2e45205a1eaf">
      <Value>771</Value>
      <Value>770</Value>
    </zugeordnetes_x0020_Produkt>
    <Änderungsgrund xmlns="2ebc0d58-cb5e-4fd4-a118-2e45205a1eaf">Überarbeitung</Änderungsgrund>
    <Formularkategorie xmlns="2ebc0d58-cb5e-4fd4-a118-2e45205a1eaf"/>
    <Approval_x0020_workflow_x0020_finished xmlns="2ebc0d58-cb5e-4fd4-a118-2e45205a1eaf">false</Approval_x0020_workflow_x0020_finished>
    <gültig_x0020_bis xmlns="2ebc0d58-cb5e-4fd4-a118-2e45205a1eaf" xsi:nil="true"/>
    <Hausinternes_x0020_Formular xmlns="c66656d4-09fa-42b0-b41e-95aa341be823">false</Hausinternes_x0020_Formular>
    <zugeordnete_x0020_Formularvorlagen xmlns="c66656d4-09fa-42b0-b41e-95aa341be823"/>
    <Veröffentlichungsdatum xmlns="2ebc0d58-cb5e-4fd4-a118-2e45205a1eaf">2016-11-23T23:00:00+00:00</Veröffentlichungsdatum>
    <Genehmiger xmlns="2ebc0d58-cb5e-4fd4-a118-2e45205a1eaf">
      <UserInfo>
        <DisplayName>Janet Kostoj</DisplayName>
        <AccountId>313</AccountId>
        <AccountType/>
      </UserInfo>
    </Genehmiger>
    <StartWorkflow xmlns="2ebc0d58-cb5e-4fd4-a118-2e45205a1eaf">false</StartWorkflow>
    <F_x00e4_lligkeitsdatum xmlns="c66656d4-09fa-42b0-b41e-95aa341be823">2016-11-23T23:00:00+00:00</F_x00e4_lligkeitsdatum>
    <Stichw_x00f6_rter xmlns="c66656d4-09fa-42b0-b41e-95aa341be823">
      <Value>Formulare</Value>
    </Stichw_x00f6_rter>
    <AGB_x0020_und_x0020_Sonderbedingungen_x0020_der_x0020_ILB xmlns="c66656d4-09fa-42b0-b41e-95aa341be823">false</AGB_x0020_und_x0020_Sonderbedingungen_x0020_der_x0020_ILB>
    <Dateiname xmlns="c66656d4-09fa-42b0-b41e-95aa341be823" xsi:nil="true"/>
    <Dokument_x0020_verwendet_x0020_in_x0020_folgenden_x0020_Prozesselementen xmlns="2ebc0d58-cb5e-4fd4-a118-2e45205a1eaf"/>
    <gültig_x0020_ab xmlns="2ebc0d58-cb5e-4fd4-a118-2e45205a1eaf">2016-11-23T23:00:00+00:00</gültig_x0020_ab>
    <Genehmiger_x0020_Kommentare xmlns="2ebc0d58-cb5e-4fd4-a118-2e45205a1eaf" xsi:nil="true"/>
    <zur_x0020_Version_x0020_gehörende_x0020_Genehmigungsaufgaben xmlns="2ebc0d58-cb5e-4fd4-a118-2e45205a1eaf"/>
    <Verantwortung xmlns="2ebc0d58-cb5e-4fd4-a118-2e45205a1eaf">
      <Value>391</Value>
    </Verantwortung>
    <ver_x00f6_ffentlicht_x0020_auf_x0020_www_x002e_ilb_x002e_de xmlns="c66656d4-09fa-42b0-b41e-95aa341be823">true</ver_x00f6_ffentlicht_x0020_auf_x0020_www_x002e_ilb_x002e_de>
    <adas_x002f_word_x002d_Dokument xmlns="c66656d4-09fa-42b0-b41e-95aa341be823">false</adas_x002f_word_x002d_Dokument>
    <ADAS_x002d_Dokument xmlns="c66656d4-09fa-42b0-b41e-95aa341be823">false</ADAS_x002d_Dokument>
    <Muster xmlns="c66656d4-09fa-42b0-b41e-95aa341be823">false</Muster>
    <GrundNichtInhaltlich xmlns="c66656d4-09fa-42b0-b41e-95aa341be823" xsi:nil="true"/>
    <Kundenportal_x002d_Dokument xmlns="c66656d4-09fa-42b0-b41e-95aa341be823">false</Kundenportal_x002d_Dokument>
    <Letzter_x0020_Autor xmlns="c66656d4-09fa-42b0-b41e-95aa341be823">
      <UserInfo>
        <DisplayName>Samia Wennin</DisplayName>
        <AccountId>738</AccountId>
        <AccountType/>
      </UserInfo>
    </Letzter_x0020_Autor>
    <profil_x0020_c_x002f_s_x002d_Dokument xmlns="c66656d4-09fa-42b0-b41e-95aa341be823">false</profil_x0020_c_x002f_s_x002d_Dokument>
    <Standard xmlns="c66656d4-09fa-42b0-b41e-95aa341be823">false</Standard>
    <Archiviert xmlns="c66656d4-09fa-42b0-b41e-95aa341be823">false</Archiviert>
    <Aktueller_x0020_Bearbeiter xmlns="c66656d4-09fa-42b0-b41e-95aa341be823">
      <UserInfo>
        <DisplayName/>
        <AccountId xsi:nil="true"/>
        <AccountType/>
      </UserInfo>
    </Aktueller_x0020_Bearbeiter>
    <Zur_x0020_Freigabe xmlns="c66656d4-09fa-42b0-b41e-95aa341be823">false</Zur_x0020_Freigabe>
    <Kommentar xmlns="c66656d4-09fa-42b0-b41e-95aa341be823" xsi:nil="true"/>
    <Typ_x0020__x002d__x0020_FGCenter_x002d_Dokument xmlns="c66656d4-09fa-42b0-b41e-95aa341be823">false</Typ_x0020__x002d__x0020_FGCenter_x002d_Dokument>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37489B6386AA7940890C7949A49AB1CE" ma:contentTypeVersion="47" ma:contentTypeDescription="Ein neues Dokument erstellen." ma:contentTypeScope="" ma:versionID="483f5e41aed4281d77bae66da909c2af">
  <xsd:schema xmlns:xsd="http://www.w3.org/2001/XMLSchema" xmlns:p="http://schemas.microsoft.com/office/2006/metadata/properties" xmlns:ns1="c66656d4-09fa-42b0-b41e-95aa341be823" xmlns:ns3="2ebc0d58-cb5e-4fd4-a118-2e45205a1eaf" targetNamespace="http://schemas.microsoft.com/office/2006/metadata/properties" ma:root="true" ma:fieldsID="c3dbc74f82bdff540baab8a495ba583c" ns1:_="" ns3:_="">
    <xsd:import namespace="c66656d4-09fa-42b0-b41e-95aa341be823"/>
    <xsd:import namespace="2ebc0d58-cb5e-4fd4-a118-2e45205a1eaf"/>
    <xsd:element name="properties">
      <xsd:complexType>
        <xsd:sequence>
          <xsd:element name="documentManagement">
            <xsd:complexType>
              <xsd:all>
                <xsd:element ref="ns3:zugeordnetes_x0020_Produkt" minOccurs="0"/>
                <xsd:element ref="ns3:Genehmiger" minOccurs="0"/>
                <xsd:element ref="ns3:Veröffentlichungsdatum" minOccurs="0"/>
                <xsd:element ref="ns3:Änderungsgrund" minOccurs="0"/>
                <xsd:element ref="ns3:Genehmiger_x0020_Kommentare" minOccurs="0"/>
                <xsd:element ref="ns3:Approval_x0020_workflow_x0020_finished" minOccurs="0"/>
                <xsd:element ref="ns3:StartWorkflow" minOccurs="0"/>
                <xsd:element ref="ns3:zur_x0020_Version_x0020_gehörende_x0020_Genehmigungsaufgaben" minOccurs="0"/>
                <xsd:element ref="ns1:F_x00e4_lligkeitsdatum" minOccurs="0"/>
                <xsd:element ref="ns3:gültig_x0020_ab" minOccurs="0"/>
                <xsd:element ref="ns3:gültig_x0020_bis" minOccurs="0"/>
                <xsd:element ref="ns3:Verantwortung" minOccurs="0"/>
                <xsd:element ref="ns1:zugeordnete_x0020_Formularvorlagen" minOccurs="0"/>
                <xsd:element ref="ns3:Formularkategorie" minOccurs="0"/>
                <xsd:element ref="ns1:Stichw_x00f6_rter" minOccurs="0"/>
                <xsd:element ref="ns3:Dokument_x0020_verwendet_x0020_in_x0020_folgenden_x0020_Prozesselementen" minOccurs="0"/>
                <xsd:element ref="ns1:AGB_x0020_und_x0020_Sonderbedingungen_x0020_der_x0020_ILB" minOccurs="0"/>
                <xsd:element ref="ns1:ver_x00f6_ffentlicht_x0020_auf_x0020_www_x002e_ilb_x002e_de" minOccurs="0"/>
                <xsd:element ref="ns1:Hausinternes_x0020_Formular" minOccurs="0"/>
                <xsd:element ref="ns1:Dateiname" minOccurs="0"/>
                <xsd:element ref="ns1:Letzter_x0020_Autor" minOccurs="0"/>
                <xsd:element ref="ns1:Aktueller_x0020_Bearbeiter" minOccurs="0"/>
                <xsd:element ref="ns1:Zur_x0020_Freigabe" minOccurs="0"/>
                <xsd:element ref="ns1:Kommentar" minOccurs="0"/>
                <xsd:element ref="ns1:Typ_x0020__x002d__x0020_FGCenter_x002d_Dokument" minOccurs="0"/>
                <xsd:element ref="ns1:ADAS_x002d_Dokument" minOccurs="0"/>
                <xsd:element ref="ns1:adas_x002f_word_x002d_Dokument" minOccurs="0"/>
                <xsd:element ref="ns1:profil_x0020_c_x002f_s_x002d_Dokument" minOccurs="0"/>
                <xsd:element ref="ns1:GrundNichtInhaltlich" minOccurs="0"/>
                <xsd:element ref="ns1:Archiviert" minOccurs="0"/>
                <xsd:element ref="ns1:Muster" minOccurs="0"/>
                <xsd:element ref="ns1:Standard" minOccurs="0"/>
                <xsd:element ref="ns1:Kundenportal_x002d_Dokument" minOccurs="0"/>
              </xsd:all>
            </xsd:complexType>
          </xsd:element>
        </xsd:sequence>
      </xsd:complexType>
    </xsd:element>
  </xsd:schema>
  <xsd:schema xmlns:xsd="http://www.w3.org/2001/XMLSchema" xmlns:dms="http://schemas.microsoft.com/office/2006/documentManagement/types" targetNamespace="c66656d4-09fa-42b0-b41e-95aa341be823" elementFormDefault="qualified">
    <xsd:import namespace="http://schemas.microsoft.com/office/2006/documentManagement/types"/>
    <xsd:element name="F_x00e4_lligkeitsdatum" ma:index="17" nillable="true" ma:displayName="Fälligkeitsdatum" ma:format="DateOnly" ma:internalName="F_x00e4_lligkeitsdatum">
      <xsd:simpleType>
        <xsd:restriction base="dms:DateTime"/>
      </xsd:simpleType>
    </xsd:element>
    <xsd:element name="zugeordnete_x0020_Formularvorlagen" ma:index="23" nillable="true" ma:displayName="zugeordnete Formularvorlagen" ma:list="{ef1d1314-a20b-482d-99dd-037f45a22bac}" ma:internalName="zugeordnete_x0020_Formularvorlagen" ma:showField="Title">
      <xsd:complexType>
        <xsd:complexContent>
          <xsd:extension base="dms:MultiChoiceLookup">
            <xsd:sequence>
              <xsd:element name="Value" type="dms:Lookup" maxOccurs="unbounded" minOccurs="0" nillable="true"/>
            </xsd:sequence>
          </xsd:extension>
        </xsd:complexContent>
      </xsd:complexType>
    </xsd:element>
    <xsd:element name="Stichw_x00f6_rter" ma:index="25" nillable="true" ma:displayName="Stichwörter" ma:internalName="Stichw_x00f6_rter">
      <xsd:complexType>
        <xsd:complexContent>
          <xsd:extension base="dms:MultiChoice">
            <xsd:sequence>
              <xsd:element name="Value" maxOccurs="unbounded" minOccurs="0" nillable="true">
                <xsd:simpleType>
                  <xsd:restriction base="dms:Choice">
                    <xsd:enumeration value="Dokumentation"/>
                    <xsd:enumeration value="EU-Dokumentation"/>
                    <xsd:enumeration value="Formulare"/>
                    <xsd:enumeration value="Organisationsstruktur"/>
                    <xsd:enumeration value="Sonstige Dokumente"/>
                  </xsd:restriction>
                </xsd:simpleType>
              </xsd:element>
            </xsd:sequence>
          </xsd:extension>
        </xsd:complexContent>
      </xsd:complexType>
    </xsd:element>
    <xsd:element name="AGB_x0020_und_x0020_Sonderbedingungen_x0020_der_x0020_ILB" ma:index="28" nillable="true" ma:displayName="AGB und Sonderbedingungen der ILB" ma:default="0" ma:internalName="AGB_x0020_und_x0020_Sonderbedingungen_x0020_der_x0020_ILB">
      <xsd:simpleType>
        <xsd:restriction base="dms:Boolean"/>
      </xsd:simpleType>
    </xsd:element>
    <xsd:element name="ver_x00f6_ffentlicht_x0020_auf_x0020_www_x002e_ilb_x002e_de" ma:index="29" nillable="true" ma:displayName="veröffentlicht auf www.ilb.de" ma:default="0" ma:internalName="ver_x00f6_ffentlicht_x0020_auf_x0020_www_x002e_ilb_x002e_de">
      <xsd:simpleType>
        <xsd:restriction base="dms:Boolean"/>
      </xsd:simpleType>
    </xsd:element>
    <xsd:element name="Hausinternes_x0020_Formular" ma:index="30" nillable="true" ma:displayName="Hausinternes Formular" ma:default="0" ma:internalName="Hausinternes_x0020_Formular">
      <xsd:simpleType>
        <xsd:restriction base="dms:Boolean"/>
      </xsd:simpleType>
    </xsd:element>
    <xsd:element name="Dateiname" ma:index="31" nillable="true" ma:displayName="Dateiname" ma:internalName="Dateiname">
      <xsd:simpleType>
        <xsd:restriction base="dms:Text">
          <xsd:maxLength value="255"/>
        </xsd:restriction>
      </xsd:simpleType>
    </xsd:element>
    <xsd:element name="Letzter_x0020_Autor" ma:index="32" nillable="true" ma:displayName="Letzter Autor" ma:list="UserInfo" ma:internalName="Letzter_x0020_Au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ktueller_x0020_Bearbeiter" ma:index="33" nillable="true" ma:displayName="Aktueller Bearbeiter" ma:list="UserInfo" ma:internalName="Aktueller_x0020_Bearbeit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Zur_x0020_Freigabe" ma:index="34" nillable="true" ma:displayName="Zur Freigabe" ma:default="0" ma:internalName="Zur_x0020_Freigabe">
      <xsd:simpleType>
        <xsd:restriction base="dms:Boolean"/>
      </xsd:simpleType>
    </xsd:element>
    <xsd:element name="Kommentar" ma:index="35" nillable="true" ma:displayName="Kommentar" ma:internalName="Kommentar">
      <xsd:simpleType>
        <xsd:restriction base="dms:Note"/>
      </xsd:simpleType>
    </xsd:element>
    <xsd:element name="Typ_x0020__x002d__x0020_FGCenter_x002d_Dokument" ma:index="36" nillable="true" ma:displayName="FGCenter-Dokument" ma:default="0" ma:internalName="Typ_x0020__x002d__x0020_FGCenter_x002d_Dokument">
      <xsd:simpleType>
        <xsd:restriction base="dms:Boolean"/>
      </xsd:simpleType>
    </xsd:element>
    <xsd:element name="ADAS_x002d_Dokument" ma:index="37" nillable="true" ma:displayName="ADAS-Dokument" ma:default="0" ma:internalName="ADAS_x002d_Dokument">
      <xsd:simpleType>
        <xsd:restriction base="dms:Boolean"/>
      </xsd:simpleType>
    </xsd:element>
    <xsd:element name="adas_x002f_word_x002d_Dokument" ma:index="38" nillable="true" ma:displayName="adas/word-Dokument" ma:default="0" ma:internalName="adas_x002f_word_x002d_Dokument">
      <xsd:simpleType>
        <xsd:restriction base="dms:Boolean"/>
      </xsd:simpleType>
    </xsd:element>
    <xsd:element name="profil_x0020_c_x002f_s_x002d_Dokument" ma:index="39" nillable="true" ma:displayName="profil c/s-Dokument" ma:default="0" ma:internalName="profil_x0020_c_x002f_s_x002d_Dokument">
      <xsd:simpleType>
        <xsd:restriction base="dms:Boolean"/>
      </xsd:simpleType>
    </xsd:element>
    <xsd:element name="GrundNichtInhaltlich" ma:index="40" nillable="true" ma:displayName="Änderungsgrund falls Änderung nicht inhaltlich" ma:internalName="GrundNichtInhaltlich">
      <xsd:simpleType>
        <xsd:restriction base="dms:Note"/>
      </xsd:simpleType>
    </xsd:element>
    <xsd:element name="Archiviert" ma:index="41" nillable="true" ma:displayName="Archiviert" ma:default="0" ma:internalName="Archiviert">
      <xsd:simpleType>
        <xsd:restriction base="dms:Boolean"/>
      </xsd:simpleType>
    </xsd:element>
    <xsd:element name="Muster" ma:index="42" nillable="true" ma:displayName="Muster" ma:default="0" ma:internalName="Muster">
      <xsd:simpleType>
        <xsd:restriction base="dms:Boolean"/>
      </xsd:simpleType>
    </xsd:element>
    <xsd:element name="Standard" ma:index="43" nillable="true" ma:displayName="Standard" ma:default="0" ma:internalName="Standard">
      <xsd:simpleType>
        <xsd:restriction base="dms:Boolean"/>
      </xsd:simpleType>
    </xsd:element>
    <xsd:element name="Kundenportal_x002d_Dokument" ma:index="44" nillable="true" ma:displayName="Kundenportal-Dokument" ma:default="0" ma:internalName="Kundenportal_x002d_Dokument">
      <xsd:simpleType>
        <xsd:restriction base="dms:Boolean"/>
      </xsd:simpleType>
    </xsd:element>
  </xsd:schema>
  <xsd:schema xmlns:xsd="http://www.w3.org/2001/XMLSchema" xmlns:dms="http://schemas.microsoft.com/office/2006/documentManagement/types" targetNamespace="2ebc0d58-cb5e-4fd4-a118-2e45205a1eaf" elementFormDefault="qualified">
    <xsd:import namespace="http://schemas.microsoft.com/office/2006/documentManagement/types"/>
    <xsd:element name="zugeordnetes_x0020_Produkt" ma:index="9" nillable="true" ma:displayName="zugeordnetes Produkt" ma:list="{20e96eb2-61de-4125-ac13-8d18b2b1ce48}" ma:internalName="zugeordnetes_x0020_Produkt" ma:readOnly="false" ma:showField="Title" ma:web="2ebc0d58-cb5e-4fd4-a118-2e45205a1eaf">
      <xsd:complexType>
        <xsd:complexContent>
          <xsd:extension base="dms:MultiChoiceLookup">
            <xsd:sequence>
              <xsd:element name="Value" type="dms:Lookup" maxOccurs="unbounded" minOccurs="0" nillable="true"/>
            </xsd:sequence>
          </xsd:extension>
        </xsd:complexContent>
      </xsd:complexType>
    </xsd:element>
    <xsd:element name="Genehmiger" ma:index="10" nillable="true" ma:displayName="Genehmiger" ma:list="UserInfo" ma:internalName="Genehmig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Veröffentlichungsdatum" ma:index="11" nillable="true" ma:displayName="Veröffentlichungsdatum" ma:format="DateOnly" ma:internalName="Ver_x00f6_ffentlichungsdatum">
      <xsd:simpleType>
        <xsd:restriction base="dms:DateTime"/>
      </xsd:simpleType>
    </xsd:element>
    <xsd:element name="Änderungsgrund" ma:index="12" nillable="true" ma:displayName="Änderungsgrund" ma:internalName="_x00c4_nderungsgrund">
      <xsd:simpleType>
        <xsd:restriction base="dms:Note"/>
      </xsd:simpleType>
    </xsd:element>
    <xsd:element name="Genehmiger_x0020_Kommentare" ma:index="13" nillable="true" ma:displayName="Genehmiger Kommentare" ma:internalName="Genehmiger_x0020_Kommentare">
      <xsd:simpleType>
        <xsd:restriction base="dms:Note"/>
      </xsd:simpleType>
    </xsd:element>
    <xsd:element name="Approval_x0020_workflow_x0020_finished" ma:index="14" nillable="true" ma:displayName="Approval workflow finished" ma:default="0" ma:internalName="Approval_x0020_workflow_x0020_finished">
      <xsd:simpleType>
        <xsd:restriction base="dms:Boolean"/>
      </xsd:simpleType>
    </xsd:element>
    <xsd:element name="StartWorkflow" ma:index="15" nillable="true" ma:displayName="StartWorkflow" ma:default="0" ma:internalName="StartWorkflow">
      <xsd:simpleType>
        <xsd:restriction base="dms:Boolean"/>
      </xsd:simpleType>
    </xsd:element>
    <xsd:element name="zur_x0020_Version_x0020_gehörende_x0020_Genehmigungsaufgaben" ma:index="16" nillable="true" ma:displayName="zur Version gehörende Genehmigungsaufgaben" ma:list="{a87a0d85-df93-41ff-95f2-96af05fd2d89}" ma:internalName="zur_x0020_Version_x0020_geh_x00f6_rende_x0020_Genehmigungsaufgaben" ma:showField="Title" ma:web="2ebc0d58-cb5e-4fd4-a118-2e45205a1eaf">
      <xsd:complexType>
        <xsd:complexContent>
          <xsd:extension base="dms:MultiChoiceLookup">
            <xsd:sequence>
              <xsd:element name="Value" type="dms:Lookup" maxOccurs="unbounded" minOccurs="0" nillable="true"/>
            </xsd:sequence>
          </xsd:extension>
        </xsd:complexContent>
      </xsd:complexType>
    </xsd:element>
    <xsd:element name="gültig_x0020_ab" ma:index="18" nillable="true" ma:displayName="gültig ab" ma:format="DateOnly" ma:internalName="g_x00fc_ltig_x0020_ab">
      <xsd:simpleType>
        <xsd:restriction base="dms:DateTime"/>
      </xsd:simpleType>
    </xsd:element>
    <xsd:element name="gültig_x0020_bis" ma:index="19" nillable="true" ma:displayName="gültig bis" ma:format="DateOnly" ma:internalName="g_x00fc_ltig_x0020_bis">
      <xsd:simpleType>
        <xsd:restriction base="dms:DateTime"/>
      </xsd:simpleType>
    </xsd:element>
    <xsd:element name="Verantwortung" ma:index="22" nillable="true" ma:displayName="Verantwortung" ma:list="{1ca3bc89-fcea-41af-a31a-1ccbf461a35d}" ma:internalName="Verantwortung" ma:showField="Title" ma:web="2ebc0d58-cb5e-4fd4-a118-2e45205a1eaf">
      <xsd:complexType>
        <xsd:complexContent>
          <xsd:extension base="dms:MultiChoiceLookup">
            <xsd:sequence>
              <xsd:element name="Value" type="dms:Lookup" maxOccurs="unbounded" minOccurs="0" nillable="true"/>
            </xsd:sequence>
          </xsd:extension>
        </xsd:complexContent>
      </xsd:complexType>
    </xsd:element>
    <xsd:element name="Formularkategorie" ma:index="24" nillable="true" ma:displayName="Formularkategorie" ma:list="{17089a1b-8ba6-4e5b-a8c8-eaef0035e4cc}" ma:internalName="Formularkategorie" ma:showField="Title" ma:web="2ebc0d58-cb5e-4fd4-a118-2e45205a1eaf">
      <xsd:complexType>
        <xsd:complexContent>
          <xsd:extension base="dms:MultiChoiceLookup">
            <xsd:sequence>
              <xsd:element name="Value" type="dms:Lookup" maxOccurs="unbounded" minOccurs="0" nillable="true"/>
            </xsd:sequence>
          </xsd:extension>
        </xsd:complexContent>
      </xsd:complexType>
    </xsd:element>
    <xsd:element name="Dokument_x0020_verwendet_x0020_in_x0020_folgenden_x0020_Prozesselementen" ma:index="26" nillable="true" ma:displayName="Dokument verwendet in folgenden Prozesselementen" ma:list="{a4a869fe-878a-4b9f-a7f0-8e16bba97fa0}" ma:internalName="Dokument_x0020_verwendet_x0020_in_x0020_folgenden_x0020_Prozesselementen" ma:readOnly="false" ma:showField="Title" ma:web="2ebc0d58-cb5e-4fd4-a118-2e45205a1ea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Inhaltstyp"/>
        <xsd:element ref="dc:title" minOccurs="0" maxOccurs="1" ma:index="2"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D4A63A4-F97B-4D78-9000-8700B3625B7C}">
  <ds:schemaRefs>
    <ds:schemaRef ds:uri="http://schemas.microsoft.com/office/2006/metadata/properties"/>
    <ds:schemaRef ds:uri="2ebc0d58-cb5e-4fd4-a118-2e45205a1eaf"/>
    <ds:schemaRef ds:uri="c66656d4-09fa-42b0-b41e-95aa341be823"/>
  </ds:schemaRefs>
</ds:datastoreItem>
</file>

<file path=customXml/itemProps2.xml><?xml version="1.0" encoding="utf-8"?>
<ds:datastoreItem xmlns:ds="http://schemas.openxmlformats.org/officeDocument/2006/customXml" ds:itemID="{0F92A298-4690-4E55-9A6F-ADB7C55257C5}">
  <ds:schemaRefs>
    <ds:schemaRef ds:uri="http://schemas.microsoft.com/sharepoint/v3/contenttype/forms"/>
  </ds:schemaRefs>
</ds:datastoreItem>
</file>

<file path=customXml/itemProps3.xml><?xml version="1.0" encoding="utf-8"?>
<ds:datastoreItem xmlns:ds="http://schemas.openxmlformats.org/officeDocument/2006/customXml" ds:itemID="{96918652-CA77-4D52-998E-1AA1435EB1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6656d4-09fa-42b0-b41e-95aa341be823"/>
    <ds:schemaRef ds:uri="2ebc0d58-cb5e-4fd4-a118-2e45205a1eaf"/>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13</vt:i4>
      </vt:variant>
    </vt:vector>
  </HeadingPairs>
  <TitlesOfParts>
    <vt:vector size="27" baseType="lpstr">
      <vt:lpstr>Helper</vt:lpstr>
      <vt:lpstr>Planung der Arbeitspakete</vt:lpstr>
      <vt:lpstr>Planung der Personenmonate</vt:lpstr>
      <vt:lpstr>Aufteilung PM auf AP</vt:lpstr>
      <vt:lpstr>Ermittlung Personalausgaben </vt:lpstr>
      <vt:lpstr>Fremdleistungen FuE</vt:lpstr>
      <vt:lpstr>Materialausgaben FuE</vt:lpstr>
      <vt:lpstr>Sonst. Ausgaben FuE</vt:lpstr>
      <vt:lpstr>Berechnung Afa</vt:lpstr>
      <vt:lpstr>Sonstige Ausg. Markt</vt:lpstr>
      <vt:lpstr>Ermittlung Gesamtausgaben </vt:lpstr>
      <vt:lpstr>Ermittlung Ausgaben nach AP</vt:lpstr>
      <vt:lpstr>Tabelle1</vt:lpstr>
      <vt:lpstr>Tabelle2</vt:lpstr>
      <vt:lpstr>'Aufteilung PM auf AP'!Druckbereich</vt:lpstr>
      <vt:lpstr>'Berechnung Afa'!Druckbereich</vt:lpstr>
      <vt:lpstr>'Ermittlung Ausgaben nach AP'!Druckbereich</vt:lpstr>
      <vt:lpstr>'Ermittlung Gesamtausgaben '!Druckbereich</vt:lpstr>
      <vt:lpstr>'Ermittlung Personalausgaben '!Druckbereich</vt:lpstr>
      <vt:lpstr>'Fremdleistungen FuE'!Druckbereich</vt:lpstr>
      <vt:lpstr>'Materialausgaben FuE'!Druckbereich</vt:lpstr>
      <vt:lpstr>'Planung der Arbeitspakete'!Druckbereich</vt:lpstr>
      <vt:lpstr>'Planung der Personenmonate'!Druckbereich</vt:lpstr>
      <vt:lpstr>'Sonst. Ausgaben FuE'!Druckbereich</vt:lpstr>
      <vt:lpstr>'Sonstige Ausg. Markt'!Druckbereich</vt:lpstr>
      <vt:lpstr>'Planung der Personenmonate'!Drucktitel</vt:lpstr>
      <vt:lpstr>'Planung der Personenmonate'!Text2</vt:lpstr>
    </vt:vector>
  </TitlesOfParts>
  <Company>ILB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Beiblätter "Ausgaben" ProFIT</dc:title>
  <dc:subject>w1505150247</dc:subject>
  <dc:creator>Heike Schüler</dc:creator>
  <cp:lastModifiedBy>Samia Wennin</cp:lastModifiedBy>
  <cp:lastPrinted>2016-11-11T09:05:14Z</cp:lastPrinted>
  <dcterms:created xsi:type="dcterms:W3CDTF">2015-02-18T07:20:31Z</dcterms:created>
  <dcterms:modified xsi:type="dcterms:W3CDTF">2016-11-24T13:42:28Z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0x0101040077ED238FD51D1E429F591867B92C37E4</vt:lpwstr>
  </property>
  <property fmtid="{D5CDD505-2E9C-101B-9397-08002B2CF9AE}" pid="3" name="Komentar">
    <vt:lpwstr>Tragen Sie an dieser Stelle einen Kommentar ein.</vt:lpwstr>
  </property>
  <property fmtid="{D5CDD505-2E9C-101B-9397-08002B2CF9AE}" pid="4" name="FGCenter-Dokument">
    <vt:lpwstr>false</vt:lpwstr>
  </property>
  <property fmtid="{D5CDD505-2E9C-101B-9397-08002B2CF9AE}" pid="5" name="TemplateUrl">
    <vt:lpwstr/>
  </property>
  <property fmtid="{D5CDD505-2E9C-101B-9397-08002B2CF9AE}" pid="6" name="Order">
    <vt:r8>457800</vt:r8>
  </property>
  <property fmtid="{D5CDD505-2E9C-101B-9397-08002B2CF9AE}" pid="7" name="xd_ProgID">
    <vt:lpwstr/>
  </property>
</Properties>
</file>